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3"/>
  <workbookPr/>
  <mc:AlternateContent xmlns:mc="http://schemas.openxmlformats.org/markup-compatibility/2006">
    <mc:Choice Requires="x15">
      <x15ac:absPath xmlns:x15ac="http://schemas.microsoft.com/office/spreadsheetml/2010/11/ac" url="/Users/syafiqaly/Downloads/MASTER COPPA DOC_Upload to MPM_21st MPM Meeting/"/>
    </mc:Choice>
  </mc:AlternateContent>
  <xr:revisionPtr revIDLastSave="0" documentId="13_ncr:1_{C28837E5-A2AD-4240-98EC-5A2F94220294}" xr6:coauthVersionLast="47" xr6:coauthVersionMax="47" xr10:uidLastSave="{00000000-0000-0000-0000-000000000000}"/>
  <bookViews>
    <workbookView xWindow="0" yWindow="760" windowWidth="34200" windowHeight="21380" activeTab="3" xr2:uid="{00000000-000D-0000-FFFF-FFFF00000000}"/>
  </bookViews>
  <sheets>
    <sheet name="Manual_Read this first" sheetId="1" r:id="rId1"/>
    <sheet name="RESULTS" sheetId="2" r:id="rId2"/>
    <sheet name="PG MANDATORY" sheetId="3" r:id="rId3"/>
    <sheet name="PG PROV ACC" sheetId="4" r:id="rId4"/>
    <sheet name="PG FULL ACC (FIRST)" sheetId="5" r:id="rId5"/>
    <sheet name="PG FULL ACC (RENEWAL)" sheetId="6" r:id="rId6"/>
    <sheet name="Calculation" sheetId="7" r:id="rId7"/>
    <sheet name="SIGNIFICANT"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48LftvELdDU9nWm1el5FJTXFptYCS2fmQWdk8XnfPIo="/>
    </ext>
  </extLst>
</workbook>
</file>

<file path=xl/calcChain.xml><?xml version="1.0" encoding="utf-8"?>
<calcChain xmlns="http://schemas.openxmlformats.org/spreadsheetml/2006/main">
  <c r="C81" i="7" l="1"/>
  <c r="H80" i="7"/>
  <c r="I80" i="7" s="1"/>
  <c r="H79" i="7"/>
  <c r="I79" i="7" s="1"/>
  <c r="G78" i="7"/>
  <c r="H78" i="7" s="1"/>
  <c r="I78" i="7" s="1"/>
  <c r="H77" i="7"/>
  <c r="I77" i="7" s="1"/>
  <c r="G77" i="7"/>
  <c r="G81" i="7" s="1"/>
  <c r="I76" i="7"/>
  <c r="H76" i="7"/>
  <c r="I75" i="7"/>
  <c r="H75" i="7"/>
  <c r="H74" i="7"/>
  <c r="I74" i="7" s="1"/>
  <c r="C70" i="7"/>
  <c r="H69" i="7"/>
  <c r="I69" i="7" s="1"/>
  <c r="G69" i="7"/>
  <c r="H68" i="7"/>
  <c r="I68" i="7" s="1"/>
  <c r="G68" i="7"/>
  <c r="I67" i="7"/>
  <c r="H67" i="7"/>
  <c r="G67" i="7"/>
  <c r="G66" i="7"/>
  <c r="H66" i="7" s="1"/>
  <c r="I66" i="7" s="1"/>
  <c r="G65" i="7"/>
  <c r="H65" i="7" s="1"/>
  <c r="I65" i="7" s="1"/>
  <c r="G64" i="7"/>
  <c r="H64" i="7" s="1"/>
  <c r="I64" i="7" s="1"/>
  <c r="G63" i="7"/>
  <c r="H63" i="7" s="1"/>
  <c r="I63" i="7" s="1"/>
  <c r="G60" i="7"/>
  <c r="C60" i="7"/>
  <c r="H59" i="7"/>
  <c r="I59" i="7" s="1"/>
  <c r="H58" i="7"/>
  <c r="I58" i="7" s="1"/>
  <c r="I57" i="7"/>
  <c r="H57" i="7"/>
  <c r="I56" i="7"/>
  <c r="H56" i="7"/>
  <c r="H55" i="7"/>
  <c r="I55" i="7" s="1"/>
  <c r="H54" i="7"/>
  <c r="I54" i="7" s="1"/>
  <c r="I53" i="7"/>
  <c r="H53" i="7"/>
  <c r="C50" i="7"/>
  <c r="G49" i="7"/>
  <c r="H49" i="7" s="1"/>
  <c r="I49" i="7" s="1"/>
  <c r="G48" i="7"/>
  <c r="H48" i="7" s="1"/>
  <c r="I48" i="7" s="1"/>
  <c r="G47" i="7"/>
  <c r="H47" i="7" s="1"/>
  <c r="I47" i="7" s="1"/>
  <c r="G46" i="7"/>
  <c r="H46" i="7" s="1"/>
  <c r="I46" i="7" s="1"/>
  <c r="H45" i="7"/>
  <c r="I45" i="7" s="1"/>
  <c r="G45" i="7"/>
  <c r="H44" i="7"/>
  <c r="I44" i="7" s="1"/>
  <c r="G44" i="7"/>
  <c r="H43" i="7"/>
  <c r="I43" i="7" s="1"/>
  <c r="I50" i="7" s="1"/>
  <c r="G43" i="7"/>
  <c r="G50" i="7" s="1"/>
  <c r="G38" i="7"/>
  <c r="D27" i="7"/>
  <c r="C27" i="7"/>
  <c r="E26" i="7"/>
  <c r="F26" i="7" s="1"/>
  <c r="E25" i="7"/>
  <c r="F25" i="7" s="1"/>
  <c r="F24" i="7"/>
  <c r="E24" i="7"/>
  <c r="F23" i="7"/>
  <c r="E23" i="7"/>
  <c r="E22" i="7"/>
  <c r="F22" i="7" s="1"/>
  <c r="E21" i="7"/>
  <c r="F21" i="7" s="1"/>
  <c r="F20" i="7"/>
  <c r="E20" i="7"/>
  <c r="E27" i="7" s="1"/>
  <c r="D12" i="7"/>
  <c r="C12" i="7"/>
  <c r="H11" i="7"/>
  <c r="I11" i="7" s="1"/>
  <c r="G11" i="7"/>
  <c r="E11" i="7"/>
  <c r="F11" i="7" s="1"/>
  <c r="H10" i="7"/>
  <c r="I10" i="7" s="1"/>
  <c r="G10" i="7"/>
  <c r="E10" i="7"/>
  <c r="F10" i="7" s="1"/>
  <c r="G9" i="7"/>
  <c r="H9" i="7" s="1"/>
  <c r="I9" i="7" s="1"/>
  <c r="E9" i="7"/>
  <c r="F9" i="7" s="1"/>
  <c r="G8" i="7"/>
  <c r="H8" i="7" s="1"/>
  <c r="I8" i="7" s="1"/>
  <c r="E8" i="7"/>
  <c r="F8" i="7" s="1"/>
  <c r="G7" i="7"/>
  <c r="H7" i="7" s="1"/>
  <c r="I7" i="7" s="1"/>
  <c r="F7" i="7"/>
  <c r="E7" i="7"/>
  <c r="G6" i="7"/>
  <c r="H6" i="7" s="1"/>
  <c r="I6" i="7" s="1"/>
  <c r="F6" i="7"/>
  <c r="E6" i="7"/>
  <c r="E12" i="7" s="1"/>
  <c r="I5" i="7"/>
  <c r="H5" i="7"/>
  <c r="G5" i="7"/>
  <c r="F5" i="7"/>
  <c r="E5" i="7"/>
  <c r="E754" i="6"/>
  <c r="F753" i="6"/>
  <c r="F755" i="6" s="1"/>
  <c r="F85" i="2" s="1"/>
  <c r="E753" i="6"/>
  <c r="E755" i="6" s="1"/>
  <c r="G85" i="2" s="1"/>
  <c r="D753" i="6"/>
  <c r="F667" i="6"/>
  <c r="F668" i="6" s="1"/>
  <c r="E84" i="2" s="1"/>
  <c r="E667" i="6"/>
  <c r="E669" i="6" s="1"/>
  <c r="G84" i="2" s="1"/>
  <c r="D667" i="6"/>
  <c r="C84" i="2" s="1"/>
  <c r="E565" i="6"/>
  <c r="G83" i="2" s="1"/>
  <c r="F563" i="6"/>
  <c r="F565" i="6" s="1"/>
  <c r="F83" i="2" s="1"/>
  <c r="E563" i="6"/>
  <c r="E564" i="6" s="1"/>
  <c r="D563" i="6"/>
  <c r="F480" i="6"/>
  <c r="D82" i="2" s="1"/>
  <c r="E480" i="6"/>
  <c r="D480" i="6"/>
  <c r="C82" i="2" s="1"/>
  <c r="F371" i="6"/>
  <c r="E371" i="6"/>
  <c r="D371" i="6"/>
  <c r="F373" i="6" s="1"/>
  <c r="F81" i="2" s="1"/>
  <c r="E236" i="6"/>
  <c r="G80" i="2" s="1"/>
  <c r="E235" i="6"/>
  <c r="F234" i="6"/>
  <c r="F236" i="6" s="1"/>
  <c r="F80" i="2" s="1"/>
  <c r="E234" i="6"/>
  <c r="D234" i="6"/>
  <c r="F138" i="6"/>
  <c r="E138" i="6"/>
  <c r="D79" i="6"/>
  <c r="D138" i="6" s="1"/>
  <c r="F704" i="5"/>
  <c r="D49" i="2" s="1"/>
  <c r="E704" i="5"/>
  <c r="D704" i="5"/>
  <c r="C49" i="2" s="1"/>
  <c r="F632" i="5"/>
  <c r="D48" i="2" s="1"/>
  <c r="E632" i="5"/>
  <c r="D632" i="5"/>
  <c r="C48" i="2" s="1"/>
  <c r="F528" i="5"/>
  <c r="E528" i="5"/>
  <c r="D528" i="5"/>
  <c r="F445" i="5"/>
  <c r="E445" i="5"/>
  <c r="D445" i="5"/>
  <c r="C46" i="2" s="1"/>
  <c r="F336" i="5"/>
  <c r="D45" i="2" s="1"/>
  <c r="E336" i="5"/>
  <c r="D336" i="5"/>
  <c r="C45" i="2" s="1"/>
  <c r="F217" i="5"/>
  <c r="E217" i="5"/>
  <c r="D217" i="5"/>
  <c r="C44" i="2" s="1"/>
  <c r="F130" i="5"/>
  <c r="E130" i="5"/>
  <c r="D71" i="5"/>
  <c r="D130" i="5" s="1"/>
  <c r="F729" i="4"/>
  <c r="E729" i="4"/>
  <c r="D729" i="4"/>
  <c r="F658" i="4"/>
  <c r="E658" i="4"/>
  <c r="D658" i="4"/>
  <c r="F554" i="4"/>
  <c r="E554" i="4"/>
  <c r="D554" i="4"/>
  <c r="C122" i="2" s="1"/>
  <c r="F471" i="4"/>
  <c r="E471" i="4"/>
  <c r="D471" i="4"/>
  <c r="F362" i="4"/>
  <c r="E362" i="4"/>
  <c r="D362" i="4"/>
  <c r="F243" i="4"/>
  <c r="E243" i="4"/>
  <c r="D243" i="4"/>
  <c r="C119" i="2" s="1"/>
  <c r="F154" i="4"/>
  <c r="D118" i="2" s="1"/>
  <c r="E154" i="4"/>
  <c r="D95" i="4"/>
  <c r="D154" i="4" s="1"/>
  <c r="C118" i="2" s="1"/>
  <c r="C123" i="2"/>
  <c r="C85" i="2"/>
  <c r="C83" i="2"/>
  <c r="D81" i="2"/>
  <c r="C81" i="2"/>
  <c r="D80" i="2"/>
  <c r="C80" i="2"/>
  <c r="D79" i="2"/>
  <c r="D46" i="2"/>
  <c r="D43" i="2"/>
  <c r="P130" i="1"/>
  <c r="Q130" i="1" s="1"/>
  <c r="R130" i="1" s="1"/>
  <c r="O130" i="1"/>
  <c r="N130" i="1"/>
  <c r="M130" i="1"/>
  <c r="L130" i="1"/>
  <c r="K130" i="1"/>
  <c r="J130" i="1"/>
  <c r="P129" i="1"/>
  <c r="O129" i="1"/>
  <c r="N129" i="1"/>
  <c r="M129" i="1"/>
  <c r="L129" i="1"/>
  <c r="K129" i="1"/>
  <c r="J129" i="1"/>
  <c r="O128" i="1"/>
  <c r="N128" i="1"/>
  <c r="M128" i="1"/>
  <c r="L128" i="1"/>
  <c r="K128" i="1"/>
  <c r="J128" i="1"/>
  <c r="O127" i="1"/>
  <c r="N127" i="1"/>
  <c r="M127" i="1"/>
  <c r="L127" i="1"/>
  <c r="K127" i="1"/>
  <c r="J127" i="1"/>
  <c r="O126" i="1"/>
  <c r="N126" i="1"/>
  <c r="M126" i="1"/>
  <c r="L126" i="1"/>
  <c r="K126" i="1"/>
  <c r="J126" i="1"/>
  <c r="O125" i="1"/>
  <c r="N125" i="1"/>
  <c r="M125" i="1"/>
  <c r="L125" i="1"/>
  <c r="K125" i="1"/>
  <c r="J125" i="1"/>
  <c r="O124" i="1"/>
  <c r="N124" i="1"/>
  <c r="M124" i="1"/>
  <c r="L124" i="1"/>
  <c r="K124" i="1"/>
  <c r="J124" i="1"/>
  <c r="O114" i="1"/>
  <c r="K114" i="1"/>
  <c r="P114" i="1" s="1"/>
  <c r="P113" i="1"/>
  <c r="O113" i="1"/>
  <c r="K113" i="1"/>
  <c r="P112" i="1"/>
  <c r="Q112" i="1" s="1"/>
  <c r="R112" i="1" s="1"/>
  <c r="O112" i="1"/>
  <c r="K112" i="1"/>
  <c r="O111" i="1"/>
  <c r="K111" i="1"/>
  <c r="P111" i="1" s="1"/>
  <c r="Q111" i="1" s="1"/>
  <c r="R111" i="1" s="1"/>
  <c r="O110" i="1"/>
  <c r="K110" i="1"/>
  <c r="P110" i="1" s="1"/>
  <c r="P109" i="1"/>
  <c r="O109" i="1"/>
  <c r="K109" i="1"/>
  <c r="O108" i="1"/>
  <c r="K108" i="1"/>
  <c r="P108" i="1" s="1"/>
  <c r="O83" i="1"/>
  <c r="N83" i="1"/>
  <c r="M83" i="1"/>
  <c r="L83" i="1"/>
  <c r="K83" i="1"/>
  <c r="J83" i="1"/>
  <c r="O82" i="1"/>
  <c r="N82" i="1"/>
  <c r="M82" i="1"/>
  <c r="L82" i="1"/>
  <c r="K82" i="1"/>
  <c r="J82" i="1"/>
  <c r="O81" i="1"/>
  <c r="N81" i="1"/>
  <c r="M81" i="1"/>
  <c r="L81" i="1"/>
  <c r="K81" i="1"/>
  <c r="J81" i="1"/>
  <c r="P81" i="1" s="1"/>
  <c r="Q81" i="1" s="1"/>
  <c r="R81" i="1" s="1"/>
  <c r="O80" i="1"/>
  <c r="N80" i="1"/>
  <c r="M80" i="1"/>
  <c r="L80" i="1"/>
  <c r="K80" i="1"/>
  <c r="J80" i="1"/>
  <c r="O79" i="1"/>
  <c r="N79" i="1"/>
  <c r="M79" i="1"/>
  <c r="L79" i="1"/>
  <c r="K79" i="1"/>
  <c r="J79" i="1"/>
  <c r="O78" i="1"/>
  <c r="N78" i="1"/>
  <c r="M78" i="1"/>
  <c r="L78" i="1"/>
  <c r="K78" i="1"/>
  <c r="J78" i="1"/>
  <c r="O77" i="1"/>
  <c r="N77" i="1"/>
  <c r="M77" i="1"/>
  <c r="L77" i="1"/>
  <c r="K77" i="1"/>
  <c r="J77" i="1"/>
  <c r="P64" i="1"/>
  <c r="Q64" i="1" s="1"/>
  <c r="R64" i="1" s="1"/>
  <c r="O64" i="1"/>
  <c r="K64" i="1"/>
  <c r="O63" i="1"/>
  <c r="K63" i="1"/>
  <c r="P63" i="1" s="1"/>
  <c r="Q63" i="1" s="1"/>
  <c r="R63" i="1" s="1"/>
  <c r="O62" i="1"/>
  <c r="K62" i="1"/>
  <c r="P62" i="1" s="1"/>
  <c r="Q62" i="1" s="1"/>
  <c r="R62" i="1" s="1"/>
  <c r="P61" i="1"/>
  <c r="O61" i="1"/>
  <c r="K61" i="1"/>
  <c r="O60" i="1"/>
  <c r="K60" i="1"/>
  <c r="P60" i="1" s="1"/>
  <c r="O59" i="1"/>
  <c r="K59" i="1"/>
  <c r="P59" i="1" s="1"/>
  <c r="O58" i="1"/>
  <c r="K58" i="1"/>
  <c r="P58" i="1" s="1"/>
  <c r="Q58" i="1" s="1"/>
  <c r="R58" i="1" s="1"/>
  <c r="F235" i="6" l="1"/>
  <c r="E80" i="2" s="1"/>
  <c r="E372" i="6"/>
  <c r="F754" i="6"/>
  <c r="D83" i="2"/>
  <c r="E530" i="5"/>
  <c r="G47" i="2" s="1"/>
  <c r="E634" i="5"/>
  <c r="G48" i="2" s="1"/>
  <c r="F472" i="4"/>
  <c r="E121" i="2" s="1"/>
  <c r="F364" i="4"/>
  <c r="F120" i="2" s="1"/>
  <c r="Q61" i="1"/>
  <c r="R61" i="1" s="1"/>
  <c r="P78" i="1"/>
  <c r="Q78" i="1" s="1"/>
  <c r="R78" i="1" s="1"/>
  <c r="Q129" i="1"/>
  <c r="R129" i="1" s="1"/>
  <c r="Q59" i="1"/>
  <c r="R59" i="1" s="1"/>
  <c r="R65" i="1" s="1"/>
  <c r="P125" i="1"/>
  <c r="Q125" i="1" s="1"/>
  <c r="R125" i="1" s="1"/>
  <c r="Q60" i="1"/>
  <c r="R60" i="1" s="1"/>
  <c r="P128" i="1"/>
  <c r="Q128" i="1" s="1"/>
  <c r="R128" i="1" s="1"/>
  <c r="P124" i="1"/>
  <c r="Q124" i="1" s="1"/>
  <c r="R124" i="1" s="1"/>
  <c r="P82" i="1"/>
  <c r="Q82" i="1" s="1"/>
  <c r="R82" i="1" s="1"/>
  <c r="Q109" i="1"/>
  <c r="R109" i="1" s="1"/>
  <c r="P77" i="1"/>
  <c r="Q77" i="1" s="1"/>
  <c r="R77" i="1" s="1"/>
  <c r="P79" i="1"/>
  <c r="Q79" i="1" s="1"/>
  <c r="R79" i="1" s="1"/>
  <c r="Q110" i="1"/>
  <c r="R110" i="1" s="1"/>
  <c r="P127" i="1"/>
  <c r="Q127" i="1" s="1"/>
  <c r="R127" i="1" s="1"/>
  <c r="Q113" i="1"/>
  <c r="R113" i="1" s="1"/>
  <c r="R115" i="1" s="1"/>
  <c r="P126" i="1"/>
  <c r="Q126" i="1" s="1"/>
  <c r="R126" i="1" s="1"/>
  <c r="Q108" i="1"/>
  <c r="R108" i="1" s="1"/>
  <c r="P80" i="1"/>
  <c r="Q80" i="1" s="1"/>
  <c r="R80" i="1" s="1"/>
  <c r="P83" i="1"/>
  <c r="Q83" i="1" s="1"/>
  <c r="R83" i="1" s="1"/>
  <c r="Q114" i="1"/>
  <c r="R114" i="1" s="1"/>
  <c r="E373" i="6"/>
  <c r="G81" i="2" s="1"/>
  <c r="E482" i="6"/>
  <c r="G82" i="2" s="1"/>
  <c r="F669" i="6"/>
  <c r="F84" i="2" s="1"/>
  <c r="D84" i="2"/>
  <c r="F671" i="6"/>
  <c r="F482" i="6"/>
  <c r="F82" i="2" s="1"/>
  <c r="F481" i="6"/>
  <c r="E82" i="2" s="1"/>
  <c r="F730" i="4"/>
  <c r="F244" i="4"/>
  <c r="E119" i="2" s="1"/>
  <c r="D119" i="2"/>
  <c r="F132" i="5"/>
  <c r="F43" i="2" s="1"/>
  <c r="E529" i="5"/>
  <c r="F219" i="5"/>
  <c r="F44" i="2" s="1"/>
  <c r="F634" i="5"/>
  <c r="F48" i="2" s="1"/>
  <c r="D636" i="5"/>
  <c r="C43" i="2"/>
  <c r="E705" i="5"/>
  <c r="D44" i="2"/>
  <c r="F337" i="5"/>
  <c r="E45" i="2" s="1"/>
  <c r="F706" i="5"/>
  <c r="F49" i="2" s="1"/>
  <c r="F218" i="5"/>
  <c r="E44" i="2" s="1"/>
  <c r="C47" i="2"/>
  <c r="E708" i="5"/>
  <c r="F705" i="5"/>
  <c r="E49" i="2" s="1"/>
  <c r="F530" i="5"/>
  <c r="F47" i="2" s="1"/>
  <c r="E447" i="5"/>
  <c r="G46" i="2" s="1"/>
  <c r="D708" i="5"/>
  <c r="E337" i="5"/>
  <c r="E218" i="5"/>
  <c r="F446" i="5"/>
  <c r="E46" i="2" s="1"/>
  <c r="F447" i="5"/>
  <c r="F46" i="2" s="1"/>
  <c r="E633" i="5"/>
  <c r="F245" i="4"/>
  <c r="F119" i="2" s="1"/>
  <c r="F556" i="4"/>
  <c r="F122" i="2" s="1"/>
  <c r="E364" i="4"/>
  <c r="H120" i="2" s="1"/>
  <c r="F659" i="4"/>
  <c r="E123" i="2" s="1"/>
  <c r="E659" i="4"/>
  <c r="F473" i="4"/>
  <c r="F121" i="2" s="1"/>
  <c r="D121" i="2"/>
  <c r="E662" i="4"/>
  <c r="D122" i="2"/>
  <c r="F731" i="4"/>
  <c r="E245" i="4"/>
  <c r="H119" i="2" s="1"/>
  <c r="E473" i="4"/>
  <c r="H121" i="2" s="1"/>
  <c r="E733" i="4"/>
  <c r="E363" i="4"/>
  <c r="E730" i="4"/>
  <c r="C121" i="2"/>
  <c r="F662" i="4"/>
  <c r="E555" i="4"/>
  <c r="E731" i="4"/>
  <c r="F12" i="7"/>
  <c r="H12" i="7"/>
  <c r="I70" i="7"/>
  <c r="I12" i="7"/>
  <c r="I81" i="7"/>
  <c r="D671" i="6"/>
  <c r="C79" i="2"/>
  <c r="D757" i="6"/>
  <c r="F140" i="6"/>
  <c r="F79" i="2" s="1"/>
  <c r="F27" i="7"/>
  <c r="I60" i="7"/>
  <c r="E140" i="6"/>
  <c r="G79" i="2" s="1"/>
  <c r="E472" i="4"/>
  <c r="F555" i="4"/>
  <c r="E122" i="2" s="1"/>
  <c r="E660" i="4"/>
  <c r="H123" i="2" s="1"/>
  <c r="F733" i="4"/>
  <c r="E131" i="5"/>
  <c r="E338" i="5"/>
  <c r="G45" i="2" s="1"/>
  <c r="E636" i="5"/>
  <c r="E668" i="6"/>
  <c r="D85" i="2"/>
  <c r="C120" i="2"/>
  <c r="D123" i="2"/>
  <c r="E556" i="4"/>
  <c r="H122" i="2" s="1"/>
  <c r="F660" i="4"/>
  <c r="F123" i="2" s="1"/>
  <c r="F131" i="5"/>
  <c r="E43" i="2" s="1"/>
  <c r="E219" i="5"/>
  <c r="G44" i="2" s="1"/>
  <c r="F338" i="5"/>
  <c r="F45" i="2" s="1"/>
  <c r="F636" i="5"/>
  <c r="F637" i="5" s="1"/>
  <c r="E706" i="5"/>
  <c r="G49" i="2" s="1"/>
  <c r="E757" i="6"/>
  <c r="D47" i="2"/>
  <c r="E85" i="2"/>
  <c r="D120" i="2"/>
  <c r="E244" i="4"/>
  <c r="F363" i="4"/>
  <c r="E120" i="2" s="1"/>
  <c r="D662" i="4"/>
  <c r="E132" i="5"/>
  <c r="G43" i="2" s="1"/>
  <c r="E481" i="6"/>
  <c r="F564" i="6"/>
  <c r="E83" i="2" s="1"/>
  <c r="F757" i="6"/>
  <c r="E155" i="4"/>
  <c r="G70" i="7"/>
  <c r="F155" i="4"/>
  <c r="E118" i="2" s="1"/>
  <c r="F633" i="5"/>
  <c r="E48" i="2" s="1"/>
  <c r="F372" i="6"/>
  <c r="E81" i="2" s="1"/>
  <c r="E156" i="4"/>
  <c r="H118" i="2" s="1"/>
  <c r="E446" i="5"/>
  <c r="F529" i="5"/>
  <c r="E47" i="2" s="1"/>
  <c r="F708" i="5"/>
  <c r="F709" i="5" s="1"/>
  <c r="E139" i="6"/>
  <c r="E671" i="6"/>
  <c r="F156" i="4"/>
  <c r="F118" i="2" s="1"/>
  <c r="D733" i="4"/>
  <c r="F139" i="6"/>
  <c r="E79" i="2" s="1"/>
  <c r="G12" i="7"/>
  <c r="F758" i="6" l="1"/>
  <c r="E758" i="6"/>
  <c r="F672" i="6"/>
  <c r="F663" i="4"/>
  <c r="G86" i="2"/>
  <c r="R84" i="1"/>
  <c r="R131" i="1"/>
  <c r="E672" i="6"/>
  <c r="F86" i="2"/>
  <c r="A92" i="2" s="1"/>
  <c r="E637" i="5"/>
  <c r="F50" i="2"/>
  <c r="A56" i="2" s="1"/>
  <c r="E710" i="5"/>
  <c r="E709" i="5"/>
  <c r="H125" i="2"/>
  <c r="E734" i="4"/>
  <c r="E663" i="4"/>
  <c r="F734" i="4"/>
  <c r="F125" i="2"/>
  <c r="A131" i="2" s="1"/>
  <c r="E735" i="4"/>
  <c r="E759" i="6"/>
  <c r="F759" i="6"/>
  <c r="G50" i="2"/>
</calcChain>
</file>

<file path=xl/sharedStrings.xml><?xml version="1.0" encoding="utf-8"?>
<sst xmlns="http://schemas.openxmlformats.org/spreadsheetml/2006/main" count="2765" uniqueCount="1095">
  <si>
    <t>Manual for Assessment Rubric</t>
  </si>
  <si>
    <t>Areas of evaluation for Accreditation</t>
  </si>
  <si>
    <t>The accreditation process for the postgraduate dental programmes involves the assessment of the following seven (7) areas:
Area 1: Programme Development and Delivery;
Area 2: Assessment of Student Learning;
Area 3: Student Selection and Support Services;
Area 4: Academic Staff;
Area 5: Educational Resources;	
Area 6: Programme Management; and
Area 7: Programme Monitoring, Review and Continual Quality Improvement.
Each of these seven areas contains quality standards and criteria. HEPs are expected to comply with these areas of evaluation.</t>
  </si>
  <si>
    <t>Area</t>
  </si>
  <si>
    <t>Total standards</t>
  </si>
  <si>
    <t>Total criteria</t>
  </si>
  <si>
    <t>Total no of criteria as mandatory items</t>
  </si>
  <si>
    <t>Total no of criteria for scoring for FA</t>
  </si>
  <si>
    <t>Total no of criteria for scoring for PA</t>
  </si>
  <si>
    <t>Area 1</t>
  </si>
  <si>
    <t>15+1</t>
  </si>
  <si>
    <t>Area 2</t>
  </si>
  <si>
    <t>Area 3</t>
  </si>
  <si>
    <t>Area 4</t>
  </si>
  <si>
    <t>Area 5</t>
  </si>
  <si>
    <t>9+1</t>
  </si>
  <si>
    <t>Area 6</t>
  </si>
  <si>
    <t>Area 7</t>
  </si>
  <si>
    <t>The assessment rubric was developed as an instrument to assist panel of assessors (PoA)  and also Higher Educational Provider (HEP) in making overall quantitative judgment on the quality of a programme.</t>
  </si>
  <si>
    <t>For the purpose of accreditation application, this Assessment Rubric also acts as the self-review report, substituting Part D in MQA-02, COPPA (2008). HEP needs to provide all information required and submit this filled instrument together with the database [(MQA-01 for Provisional Accreditation (PA) or MQA-02 for Full Accreditation (FA)] to MQA.</t>
  </si>
  <si>
    <t>STEP 1: Completing the accreditation information by HEP</t>
  </si>
  <si>
    <t xml:space="preserve">For a programme to be accredited, all standards must be complied, with minimum of score 4. Achieving score 1 and score 2 results in an outright denial of accreditation and warrants serious attention of the institution on the viability of the programme. </t>
  </si>
  <si>
    <t>If any of mandatory items is not fulfilled, accreditation will be denied (regardless of the  scores), until HEP complies.</t>
  </si>
  <si>
    <t>For Score 3, HEP may fill in the steps taken to maintain and enhance the practices’ column or if there is none, please enter (-) under the same column.</t>
  </si>
  <si>
    <t>If score of 1 or 2 is chosen, HEP must fill in details of areas of concern and steps taken to address the problem areas in the column.</t>
  </si>
  <si>
    <t>Standard with score of 3 will be taken as minor non-compliance and HEP will need to rectify these conditions in a given period of time (monitoring assessment is required - either through desktop or site visit).</t>
  </si>
  <si>
    <t>HEP may refer to the example of the calculation in STEP 3 for guide to get the total percentage of the weighted score for all areas.</t>
  </si>
  <si>
    <t>STEP 2: Evaluating the Seven Areas of Evaluation by panel</t>
  </si>
  <si>
    <t>Panel is required to fill in the score in Rating column by Panel.</t>
  </si>
  <si>
    <t>Rate each standard for all areas according to the Likert scale.</t>
  </si>
  <si>
    <t>For Score 5, evidence for the strength must be verified.</t>
  </si>
  <si>
    <t>STEP 3: Generating the summary of evaluation</t>
  </si>
  <si>
    <t>The evaluation summary will be automatically generated in 'RESULTS' tab.</t>
  </si>
  <si>
    <t>Weightage for each area:</t>
  </si>
  <si>
    <t>AREAS OF EVALUATION</t>
  </si>
  <si>
    <t>FULL ACCREDITATION</t>
  </si>
  <si>
    <t>PROV ACCREDITATION</t>
  </si>
  <si>
    <t xml:space="preserve">Area 1: Programme Development and Delivery </t>
  </si>
  <si>
    <t>Area 2: Assessment Of Student Learning</t>
  </si>
  <si>
    <t>Area 3: Student Selection and Support Services</t>
  </si>
  <si>
    <t>Area 4: Academic and Support Staff</t>
  </si>
  <si>
    <t>Area 5: Educational Resources</t>
  </si>
  <si>
    <t>Area 6: Programme Management</t>
  </si>
  <si>
    <t>Area 7: Programme Monitoring, Review and   Continual Quality Improvement</t>
  </si>
  <si>
    <t>NA</t>
  </si>
  <si>
    <t>TOTAL</t>
  </si>
  <si>
    <t>Examples of score/percentage calculation is shown below:</t>
  </si>
  <si>
    <t>Example 1</t>
  </si>
  <si>
    <t>No of items</t>
  </si>
  <si>
    <t>Number of items according to score</t>
  </si>
  <si>
    <t xml:space="preserve">Total actual  marks for score </t>
  </si>
  <si>
    <t>Max marks</t>
  </si>
  <si>
    <t>Actual marks</t>
  </si>
  <si>
    <t>Percentage of marks</t>
  </si>
  <si>
    <t>Weightage % score</t>
  </si>
  <si>
    <t>Total weightage % score</t>
  </si>
  <si>
    <t>Note:</t>
  </si>
  <si>
    <t>a.   Marks   = No. of standards x score value</t>
  </si>
  <si>
    <t xml:space="preserve">       For example, score  4 for Area 1 is calculated as follows: 16 x 4 = 64, in which 64 is the figure reflected under Actual marks column. </t>
  </si>
  <si>
    <r>
      <rPr>
        <sz val="11"/>
        <color theme="1"/>
        <rFont val="Arial"/>
        <family val="2"/>
      </rPr>
      <t>b.</t>
    </r>
    <r>
      <rPr>
        <sz val="7"/>
        <color theme="1"/>
        <rFont val="Arial"/>
        <family val="2"/>
      </rPr>
      <t xml:space="preserve">     </t>
    </r>
    <r>
      <rPr>
        <sz val="11"/>
        <color theme="1"/>
        <rFont val="Arial"/>
        <family val="2"/>
      </rPr>
      <t>Maximum marks = No. of standards x Score 5</t>
    </r>
  </si>
  <si>
    <t>c.    Total  percentage for each area = (Actual Score / Max marks) x 100</t>
  </si>
  <si>
    <t>d.    Weightage score = Percentage of marks x weightage for each area</t>
  </si>
  <si>
    <t>Example 2</t>
  </si>
  <si>
    <t>MATRIX FOR FULL ACCREDITATION AND FULL ACCREDITATION (RENEWAL)</t>
  </si>
  <si>
    <t>Total Weighted Score %</t>
  </si>
  <si>
    <t>Condition to be fulfilled</t>
  </si>
  <si>
    <t>OUTCOME</t>
  </si>
  <si>
    <t>Note</t>
  </si>
  <si>
    <t>Accreditation Period Eligibility</t>
  </si>
  <si>
    <t xml:space="preserve">More than 85% </t>
  </si>
  <si>
    <r>
      <rPr>
        <sz val="10"/>
        <color theme="1"/>
        <rFont val="Arial"/>
        <family val="2"/>
      </rPr>
      <t xml:space="preserve">Marks obtained should be at least </t>
    </r>
    <r>
      <rPr>
        <b/>
        <sz val="10"/>
        <color theme="1"/>
        <rFont val="Arial"/>
        <family val="2"/>
      </rPr>
      <t>90%</t>
    </r>
    <r>
      <rPr>
        <sz val="10"/>
        <color theme="1"/>
        <rFont val="Arial"/>
        <family val="2"/>
      </rPr>
      <t xml:space="preserve">  in </t>
    </r>
    <r>
      <rPr>
        <b/>
        <sz val="10"/>
        <color theme="1"/>
        <rFont val="Arial"/>
        <family val="2"/>
      </rPr>
      <t xml:space="preserve">AREA 1, 2, 4 AND 5 </t>
    </r>
    <r>
      <rPr>
        <sz val="10"/>
        <color theme="1"/>
        <rFont val="Arial"/>
        <family val="2"/>
      </rPr>
      <t>respectively. Marks in other areas should be at least 80%. Submission of FA application must be timely (9 months prior student graduation).</t>
    </r>
  </si>
  <si>
    <t>6 years</t>
  </si>
  <si>
    <t>If the condition for the areas is not fulfilled, eligibility will be based on the condition that match the lowest percentage for the area. If the condition for submission is not fulfilled, the eligibility of the accreditation will be deducted 1 year.</t>
  </si>
  <si>
    <t>80 - 85%</t>
  </si>
  <si>
    <t xml:space="preserve">Marks obtained in each of the seven (7) areas should  be  at least 80%. </t>
  </si>
  <si>
    <t>5 years</t>
  </si>
  <si>
    <t xml:space="preserve">If this condition is not fulfilled, eligibility will be based on the condition that match the lowest percentage for the area.  </t>
  </si>
  <si>
    <t>70 - 79 %</t>
  </si>
  <si>
    <t>Marks obtained in each of the seven (7) areas should  be  at least 70%.</t>
  </si>
  <si>
    <t>4 years</t>
  </si>
  <si>
    <t xml:space="preserve">If the condition for the areas is not fulfilled, eligibility will be based on the condition that match the lowest percentage for the area.  </t>
  </si>
  <si>
    <t>65% - 69%</t>
  </si>
  <si>
    <t>Marks obtained should be at least 70%  in AREA 1, 2, 4 AND 5 respectively. Other areas must not be less than 60%.</t>
  </si>
  <si>
    <t>3 years</t>
  </si>
  <si>
    <t>Area 1, 2, 4 and 5 should be at least 70%. Other areas must not be less than 60%.</t>
  </si>
  <si>
    <t>Below 65%</t>
  </si>
  <si>
    <t>Denial of accreditation</t>
  </si>
  <si>
    <t>MATRIX FOR PROVISIONAL ACCREDITATION</t>
  </si>
  <si>
    <t>65% and above</t>
  </si>
  <si>
    <t>Grant Provisional Accreditation</t>
  </si>
  <si>
    <t>In the event that the conditions are not fulfilled, Provisional Accreditation is denied.</t>
  </si>
  <si>
    <t>None</t>
  </si>
  <si>
    <t xml:space="preserve"> - </t>
  </si>
  <si>
    <t>Possible recommendation by panel</t>
  </si>
  <si>
    <t>From example 1, the total weighted score is 80%. Mark obtained in each of the seven (7) areas is 80%. If all the mandatory items are in compliance, the possible recommendation would be:</t>
  </si>
  <si>
    <t>"Award the Full Accreditation. The recommended duration of Full Accreditation is for 5 years, from xhb January 2025 until xhb December 2030."</t>
  </si>
  <si>
    <t>From example 2, the total weighted score is 79.1%. Mark obtained in each of the seven (7) areas is 70% and above. Some standards in Area 1, 2 and 4 scored 3 (minor non-compliance). If all the mandatory items are in compliance, the possible recommendation would be:</t>
  </si>
  <si>
    <t>Award the Full Accreditation. The recommended duration of Full Accreditation is for 4 years, from xhb January 2025 until xhb December 2029.
Monitoring assessment is required in 2 years to assess the minor non-compliance in Area 1, 2 and 4.
List of minor non-compliance (Refer to the details in Final report):
Area 1
1. Criteria 1.1.2
2. Criteria 1.1.4
Area 2
1. Criteria 2.1.1
2. Criteria 2.1.3
3. Criteria 2.2.2
Area 4
1. Criteria 4.2.7</t>
  </si>
  <si>
    <t>Name of the programme:</t>
  </si>
  <si>
    <t>Name of HEP:</t>
  </si>
  <si>
    <t>MQA ref no:</t>
  </si>
  <si>
    <t xml:space="preserve">PROVISIONAL ACCREDITATION </t>
  </si>
  <si>
    <t>Area 4: Academict Staff</t>
  </si>
  <si>
    <t>-NA-</t>
  </si>
  <si>
    <t>C. MATRIX AND OUTCOME FOR FULL ACCREDITATION AND FULL ACCREDITATION (RENEWAL)</t>
  </si>
  <si>
    <r>
      <rPr>
        <sz val="12"/>
        <color theme="1"/>
        <rFont val="Arial"/>
        <family val="2"/>
      </rPr>
      <t xml:space="preserve">Marks obtained should be at least </t>
    </r>
    <r>
      <rPr>
        <b/>
        <sz val="12"/>
        <color theme="1"/>
        <rFont val="Arial"/>
        <family val="2"/>
      </rPr>
      <t>90%</t>
    </r>
    <r>
      <rPr>
        <sz val="12"/>
        <color theme="1"/>
        <rFont val="Arial"/>
        <family val="2"/>
      </rPr>
      <t xml:space="preserve">  in </t>
    </r>
    <r>
      <rPr>
        <b/>
        <sz val="12"/>
        <color theme="1"/>
        <rFont val="Arial"/>
        <family val="2"/>
      </rPr>
      <t xml:space="preserve">AREA 1, 2, 4 AND 5 </t>
    </r>
    <r>
      <rPr>
        <sz val="12"/>
        <color theme="1"/>
        <rFont val="Arial"/>
        <family val="2"/>
      </rPr>
      <t xml:space="preserve">respectively. Marks in other areas should be at least 80%. </t>
    </r>
  </si>
  <si>
    <t>If the condition for the areas is not fulfilled, eligibility will be based on the condition that match the lowest percentage for the area.</t>
  </si>
  <si>
    <r>
      <rPr>
        <sz val="12"/>
        <color theme="1"/>
        <rFont val="Arial"/>
        <family val="2"/>
      </rPr>
      <t xml:space="preserve">Marks obtained in each of the </t>
    </r>
    <r>
      <rPr>
        <b/>
        <sz val="12"/>
        <color theme="1"/>
        <rFont val="Arial"/>
        <family val="2"/>
      </rPr>
      <t>seven (7) areas</t>
    </r>
    <r>
      <rPr>
        <sz val="12"/>
        <color theme="1"/>
        <rFont val="Arial"/>
        <family val="2"/>
      </rPr>
      <t xml:space="preserve"> should  be  at least 80%. </t>
    </r>
  </si>
  <si>
    <r>
      <rPr>
        <sz val="12"/>
        <color theme="1"/>
        <rFont val="Arial"/>
        <family val="2"/>
      </rPr>
      <t xml:space="preserve">Marks obtained in each of the </t>
    </r>
    <r>
      <rPr>
        <b/>
        <sz val="12"/>
        <color theme="1"/>
        <rFont val="Arial"/>
        <family val="2"/>
      </rPr>
      <t>seven (7) areas</t>
    </r>
    <r>
      <rPr>
        <sz val="12"/>
        <color theme="1"/>
        <rFont val="Arial"/>
        <family val="2"/>
      </rPr>
      <t xml:space="preserve"> should  be  at least 70%.</t>
    </r>
  </si>
  <si>
    <r>
      <rPr>
        <sz val="12"/>
        <color theme="1"/>
        <rFont val="Arial"/>
        <family val="2"/>
      </rPr>
      <t xml:space="preserve">Marks obtained should be at least 70%  in </t>
    </r>
    <r>
      <rPr>
        <b/>
        <sz val="12"/>
        <color theme="1"/>
        <rFont val="Arial"/>
        <family val="2"/>
      </rPr>
      <t>AREA 1, 2, 4 AND 5</t>
    </r>
    <r>
      <rPr>
        <sz val="12"/>
        <color theme="1"/>
        <rFont val="Arial"/>
        <family val="2"/>
      </rPr>
      <t xml:space="preserve"> respectively. Other areas must not be less than 60%.</t>
    </r>
  </si>
  <si>
    <t>FULFILMENT OF MANDATORY ITEMS</t>
  </si>
  <si>
    <t>MANDATORY CRITERIA</t>
  </si>
  <si>
    <t>FINDING</t>
  </si>
  <si>
    <t>Fulfillment of all mandatory criteria</t>
  </si>
  <si>
    <t>If No, number of unfulfilled mandatory criteria</t>
  </si>
  <si>
    <t>Count the number of mandatory items with status 'No' in 'PG MANDATORY' tab.</t>
  </si>
  <si>
    <t>If any of mandatory items is not fulfilled, accreditation will be denied, regardless of the total weighted score, until HEP complies.</t>
  </si>
  <si>
    <t>Verify the date of submission from the Surat keputusan penilaian akreditasi program and Surat lengkap dokumen.</t>
  </si>
  <si>
    <t>If the condition for submission is not fulfilled, the eligibility of the accreditation will be deducted 1 year.</t>
  </si>
  <si>
    <t>Max score for each area</t>
  </si>
  <si>
    <t>Actual marks by panel</t>
  </si>
  <si>
    <t>% of marks</t>
  </si>
  <si>
    <t>Weighted score by HEP*</t>
  </si>
  <si>
    <t>No</t>
  </si>
  <si>
    <t>Full Accreditation</t>
  </si>
  <si>
    <t>F.  MATRIX AND OUTCOME FOR PROVISIONAL ACCREDITATION</t>
  </si>
  <si>
    <t>Marks will be automatically generated from the 'PG PROV ACC' tab.</t>
  </si>
  <si>
    <t>Provisional Accreditation</t>
  </si>
  <si>
    <t>Award the Provisional Accreditation.</t>
  </si>
  <si>
    <t>Award the Provisional Accreditation with conditions (minor non-compliance)
List of minor non-compliance (score 3):
1.
2.</t>
  </si>
  <si>
    <t xml:space="preserve">Denial of Provisional Accreditation (with reasons of the minor, major non-compliance and mandatory items)
List of minor non-compliance (score 3):
1.	
2.	
3.	
List of major non-compliance (score 1 and 2):
1.	
2.	
List of mandatory items:
1.	
2.	</t>
  </si>
  <si>
    <t>1- If all mandatory items are fulfilled, accreditation may be awarded according to period of eligibility earned as in Matrix table.</t>
  </si>
  <si>
    <t>2- If mandatory items are not fulfilled, accreditation will be denied until HEP complies.</t>
  </si>
  <si>
    <t>ASSESSMENT RUBRIC FOR ACCREDITATION CRITERIA OF POSTGRADUATE DENTAL SPECIALTY PROGRAMME                                                                                     TABLE OF MANDATORY REQUIREMENTS - Total 19 criteria (1 Prov Acc - 6.2(iii))</t>
  </si>
  <si>
    <t>Criteria</t>
  </si>
  <si>
    <t xml:space="preserve"> Fulfillment (Please tick (/) in the relevant column</t>
  </si>
  <si>
    <t>Notes</t>
  </si>
  <si>
    <t>COMMENTS by POA</t>
  </si>
  <si>
    <t>Yes</t>
  </si>
  <si>
    <t>Strength</t>
  </si>
  <si>
    <r>
      <rPr>
        <b/>
        <sz val="12"/>
        <color theme="1"/>
        <rFont val="Arial"/>
        <family val="2"/>
      </rPr>
      <t>Area 1: Programme Development and Delivery</t>
    </r>
    <r>
      <rPr>
        <sz val="12"/>
        <color theme="1"/>
        <rFont val="Arial"/>
        <family val="2"/>
      </rPr>
      <t xml:space="preserve"> </t>
    </r>
  </si>
  <si>
    <t>Programme Development: Process, Content, Structure and Teaching-Learning Methods</t>
  </si>
  <si>
    <t>1.2.1</t>
  </si>
  <si>
    <t>The HEP (Faculty) must have sufficient autonomy to design the curriculum and allocate resources necessary for its implementation in achieving the learning outcomes.
The HEP must abide by the criteria to offer new postgraduate programmes, i.e.:
1.	The responsible entity that offers the programme must be a dental faculty, or dental school, or kulliyyah of dentistry. 
2.	The responsible entity offering the programme must have an existing undergraduate programme prior to starting the post-graduate programme.
3.	The HEP must not offer two similar one-year master postgraduate dental programme (Level 7) regardless of the programme title.
4.	The HEP must not offer two similar post-graduate dental specialty programmes with the same programme title.
5.	The responsible entity must have multidisciplinary dental services to support the postgraduate dental specialist programme delivery.
6.	All the standards listed as mandatory items in assessment rubric must be complied with at Provisional Accreditation.</t>
  </si>
  <si>
    <t>1.2.4.         Mandatory</t>
  </si>
  <si>
    <t>The duration of the programme must comply with the Programme Standards for Dental Specialties and DentSEdC Standards of the related specialty.</t>
  </si>
  <si>
    <t>Programme Delivery</t>
  </si>
  <si>
    <t xml:space="preserve">1.3.3 </t>
  </si>
  <si>
    <t>The programme must have an appropriate director and a team of academic staff (e.g., programme committee) with adequate authority and responsible for effective delivery of the programme.</t>
  </si>
  <si>
    <t>Area 2 : Assessment of Student Learning</t>
  </si>
  <si>
    <t>Assessment Methods</t>
  </si>
  <si>
    <t>2.1.2</t>
  </si>
  <si>
    <t xml:space="preserve">There must be a variety of methods and tools to assess learning outcomes and competencies. These include formative and summative assessments. 
The summative assessment in the form of a final examination should have a reasonable balance of 40-60% contributed by continuous assessment (The research component/course, the elective, and the foundation course for the one-year programme are excluded from the 40 – 60% balance). </t>
  </si>
  <si>
    <t xml:space="preserve">Area 3 : Student Selection And Support Services </t>
  </si>
  <si>
    <t>Student Selection</t>
  </si>
  <si>
    <t>3.1.1</t>
  </si>
  <si>
    <t>The programme must have a clear policy on criteria and processes of student selection. These policies must be consistent with the Programme Standards for Dental Specialties.</t>
  </si>
  <si>
    <t xml:space="preserve">3.1.2
</t>
  </si>
  <si>
    <t>The HEP must have a policy regarding admission of students based on their health status as specified in the Program Standard for Dental Specialties</t>
  </si>
  <si>
    <t xml:space="preserve">3.1.3
</t>
  </si>
  <si>
    <t>Student enrolment must commensurate with the capacity of the HEP to effectively deliver the programme</t>
  </si>
  <si>
    <t>3.1.4</t>
  </si>
  <si>
    <t>The student selection must fulfil the admission criteria and policies.</t>
  </si>
  <si>
    <t>3.5.1</t>
  </si>
  <si>
    <r>
      <rPr>
        <b/>
        <sz val="11"/>
        <color rgb="FF000000"/>
        <rFont val="Arial"/>
        <family val="2"/>
      </rPr>
      <t>The HEP must have well-defined policies, regulations and processes that facilitate student mobility which may include student transfer within and between institutions as well as cross-border.</t>
    </r>
    <r>
      <rPr>
        <sz val="11"/>
        <color rgb="FF000000"/>
        <rFont val="Arial"/>
        <family val="2"/>
      </rPr>
      <t xml:space="preserve">
Note:
Horizontal credit transfer between programmes at the master’s and doctoral levels (coursework and mixed mode) may be permitted, subject to consideration on a case-by-case basis.</t>
    </r>
  </si>
  <si>
    <t>3.5.2</t>
  </si>
  <si>
    <t xml:space="preserve">Credit transfer must be in accordance with current requirements by relevant authorities (Appendix SII-3). </t>
  </si>
  <si>
    <t>Area 4 : Academic Staff</t>
  </si>
  <si>
    <t>Recruitment and Management</t>
  </si>
  <si>
    <t xml:space="preserve">4.1.3 </t>
  </si>
  <si>
    <t xml:space="preserve">The HEP (Faculty) must have an adequate number of full-time academic staff responsible for implementing the programme.
</t>
  </si>
  <si>
    <r>
      <rPr>
        <b/>
        <sz val="11"/>
        <color rgb="FF000000"/>
        <rFont val="Arial"/>
        <family val="2"/>
      </rPr>
      <t>a)</t>
    </r>
    <r>
      <rPr>
        <b/>
        <sz val="7"/>
        <color rgb="FF000000"/>
        <rFont val="Times New Roman"/>
        <family val="1"/>
      </rPr>
      <t xml:space="preserve">      </t>
    </r>
    <r>
      <rPr>
        <b/>
        <sz val="11"/>
        <color rgb="FF000000"/>
        <rFont val="Arial"/>
        <family val="2"/>
      </rPr>
      <t>Overall, at least 60% of academic staff involved in the programme must be full-time (including FTE) and registered/ recognised specialist by MDC (for both the foundation course in 1 year master programme and doctorate programme. For 1 year master programme, the calculation of this criteria must exclude the academic staff for basic sciences and research methodology courses).</t>
    </r>
  </si>
  <si>
    <t>b) At least 30% of full-time academic staff  involved in the programme (including FTE) are Malaysian citizens.</t>
  </si>
  <si>
    <t>c) Maximum percentage of part-time academic staff must not exceed 30% of total academic staff.</t>
  </si>
  <si>
    <t>d)	 Minimum core teaching staff shall consist of a programme director and at least two (2) registered/recognised specialists by MDC (specialists in the field or related field – as specified in the respective programme standards) and must be full-time/full-time equivalent. (Refer to the Programme Standards for Dental Specialties for specific requirement.)</t>
  </si>
  <si>
    <t>4.1.4</t>
  </si>
  <si>
    <t>Qualification of the academic staff must comply with the Programme Standards for Dental Specialties.</t>
  </si>
  <si>
    <t>a) The programme director must be a registered/recognised specialist by MDC, with minimum clinical experience of 5 years after acquiring specialist qualification</t>
  </si>
  <si>
    <t>d) The academic staff shall possess a valid practising certificate (for clinical academic staff).</t>
  </si>
  <si>
    <t>e) International academic staff involved in clinical teaching shall have a valid TPC as stated in Guidelines for Application for TPC Dental Act 2018 (Refer to the guideline on MDC website).</t>
  </si>
  <si>
    <t>f) Academic staff in Private Higher Education Institution (PHEI) must have a valid teaching permit.</t>
  </si>
  <si>
    <t xml:space="preserve">4.1.5 </t>
  </si>
  <si>
    <t>The qualification and experience requirements of research supervisors for masters and doctoral degrees by coursework and mixed mode are stated as follows:</t>
  </si>
  <si>
    <t xml:space="preserve">a)	The main supervisor is a registered/recognised specialist by MDC. Where the supervisor is a non-specialist and has a master’s degree in related field in the dental specialty, or the supervisor is a non-dentist and has a PhD degree in the related field, the supervisor must have at least five (5) years’ experience in teaching or have had at least two (2) years’ experience as a co-supervisor, or has one (1) year experience and has retained a co-supervisor who is a senior academician. </t>
  </si>
  <si>
    <t>b) The supervisors must go through structured supervisory training. Those who had experienced graduating postgraduate students (in any mode of study) as main supervisors are exempted.</t>
  </si>
  <si>
    <t>c) Supervisor from the industry or practitioner must have at least a bachelor’s degree and at least five (5) years of experience in the field at a level appropriate for the dissertation/thesis AND be appointed only as a co-supervisor. Those with specialist qualification may be exempted from the supervisory training. Terms of reference must be provided.</t>
  </si>
  <si>
    <t>4.1.6</t>
  </si>
  <si>
    <t>The staff–student ratio for the programme must be appropriate to the teaching-learning methods and must comply with the Programme Standards for Dental Specialties. [Part-time staff is included into the ratio calculation. [Four (4) part-time staff is equivalent to one (1) academic staff)].</t>
  </si>
  <si>
    <t>a) Academic staff-student ratio for clinical supervision at most 1:6</t>
  </si>
  <si>
    <t>b) research supervision is at most 1:6 (as main supervisor). [Applicable for all coursework programmes. For mixed mode, research supervision is at most 1:4 (as main supervisor).]</t>
  </si>
  <si>
    <t>Area 5 : Educational Resources</t>
  </si>
  <si>
    <t>Physical Facilities</t>
  </si>
  <si>
    <t xml:space="preserve">5.1.1.  </t>
  </si>
  <si>
    <t xml:space="preserve">The programme must have sufficient and appropriate general facilities and educational resources such as facilities for practical and clinical teaching to ensure its effective delivery.
</t>
  </si>
  <si>
    <t>a) Educational resources include lecture hall/auditorium, tutorial room, seminar room, computer lab, medical science lab and strong room.</t>
  </si>
  <si>
    <t>5.1.3</t>
  </si>
  <si>
    <t>a) Specific equipment and facilities for training must be adequately provided for practical and clinical-based programmes as stipulated in the Programme Standards for Dental Specialties.</t>
  </si>
  <si>
    <t xml:space="preserve">
</t>
  </si>
  <si>
    <t>b) Ratio of dental chair:student is 1:2. For doctorate programmes, students must have access to dental chair for a minimum of 4 clinical sessions per week.</t>
  </si>
  <si>
    <t>*Assessment is based on the usage of dental chair specific to the programme in the timetable. Exception for the DPH. [*Assessment for dental chair ratio is based on the usage of dental chair specific to the programme in the timetable. (Exception for the DPH, the utilisation of dental chair for DPH to be shown in timetable)]</t>
  </si>
  <si>
    <t>c) HEP must declare all clinical facilities used for teaching and learning including for the clinical attachment outside campus. Clinical attachment must comply with all acts, regulations and guidelines from relevant authorities (such as Act 804, Act 586, MOH, MOHE guidelines etc)</t>
  </si>
  <si>
    <t>d) There must be adequate patients with relevant number of casemix for clinical training to achieve the clinical requirements specified in the programme standards.</t>
  </si>
  <si>
    <t>5.1.4</t>
  </si>
  <si>
    <t>All equipment (e.g. autoclaves, x-rays, compressor) must comply with the relevant laws and regulations.</t>
  </si>
  <si>
    <t xml:space="preserve">Area 6 : Programme Management </t>
  </si>
  <si>
    <t>Programme Leadership</t>
  </si>
  <si>
    <t>6.2.1</t>
  </si>
  <si>
    <t xml:space="preserve">The leadership of the programme must be held by those with appropriate qualifications and experience, and with sufficient authority for curriculum design, delivery and review as stipulated in the Programme Standards for Dental Specialties.
Note: The programme director must be a recognised/registered specialist by MDC.
</t>
  </si>
  <si>
    <t>Support staff</t>
  </si>
  <si>
    <t>6.3.1</t>
  </si>
  <si>
    <t>The support staff (administrative and clinical support) of the HEP must be appropriately qualified, technically competent and sufficient in numbers to support the implementation of the programme and related activities.</t>
  </si>
  <si>
    <t>Specific requirements:</t>
  </si>
  <si>
    <t>a) Dental surgery assistant (DSA)/Trained clinical assistant ......... (refer to standard) - Ratio of DSA: dental chair in active clinical session - 1:2 (excluding Dental Public Health, Oral Medicine &amp; Oral Pathology, Forensic Odontology, Oral Maxillofacial Imaging)</t>
  </si>
  <si>
    <t>b) Dedicated, appropriately qualified, technically competent support staff for the laboratory facilities</t>
  </si>
  <si>
    <t>c) Dedicated administrative for the postgraduate programme (can be shared across programmes)</t>
  </si>
  <si>
    <t>Area 7: Programme Monitoring, Review And Continual Quality Improvement</t>
  </si>
  <si>
    <t>Mechanisms for Programme Monitoring, Review and Continual Quality Improvement</t>
  </si>
  <si>
    <t>The HEP must have clear policies and appropriate mechanisms for regular monitoring and review of the programme. The curriculum must be reviewed at least every 5 years. (Not applicable for Provisional Accreditation)</t>
  </si>
  <si>
    <t>Mandatory</t>
  </si>
  <si>
    <t>ASSESSMENT RUBRIC FOR POSTGRADUATE DENTAL PROGRAMMES (PROVISIONAL ACCREDITATION)</t>
  </si>
  <si>
    <t>Explanation on the scale and scoring</t>
  </si>
  <si>
    <t xml:space="preserve">The rating for this rubric is based on 5 Likert scale.                                                                                                                                                                                 Score 1 and 2 indicate major non-compliance.                                                                                                    
Score 3 indicates minor non-compliance to the standard, which requires monitoring, either through facts verification and/or visit.                                                                                                                                                                                                   Score 4 refers to the score meeting/in compliance to the standard and there may be opportunity for improvement.                                Score 5 refers to the score where HEP has obtained over and above (strength) stipulated by the standard.                                           </t>
  </si>
  <si>
    <t>Guidance on self-rating by HEP</t>
  </si>
  <si>
    <t>Rate each applicable criteria based on the Likert scale. The HEPs that self-score themselves score 5 need to submit evidences to highlight their achievement.</t>
  </si>
  <si>
    <t>ASSESSMENT RUBRIC FOR ACCREDITATION CRITERIA OF  POSTGRADUATE DENTAL SPECIALTY PROGRAMME (FULL ACCREDITATION)</t>
  </si>
  <si>
    <t>Total (Full Score)</t>
  </si>
  <si>
    <t xml:space="preserve"> Rating by</t>
  </si>
  <si>
    <t>Evidences to be submitted by HEP (if self-rating is scored 5)</t>
  </si>
  <si>
    <t>HEP</t>
  </si>
  <si>
    <t xml:space="preserve">Panel </t>
  </si>
  <si>
    <r>
      <rPr>
        <b/>
        <sz val="12"/>
        <color rgb="FF000000"/>
        <rFont val="Arial"/>
        <family val="2"/>
      </rPr>
      <t>Area 1: Programme Development and Delivery</t>
    </r>
    <r>
      <rPr>
        <sz val="12"/>
        <color rgb="FF000000"/>
        <rFont val="Arial"/>
        <family val="2"/>
      </rPr>
      <t xml:space="preserve"> </t>
    </r>
  </si>
  <si>
    <t>Statement of Educational Objectives of Academic Programme and Learning Outcomes</t>
  </si>
  <si>
    <t>1.1.1                   (provisional)</t>
  </si>
  <si>
    <t>The programme can only  be considered after a need assessment has indicated a necessity for the programme to be established. (applicable for Provisional Accreditation only). Minimum number for market survey must be at least 30 respondents.</t>
  </si>
  <si>
    <t>1 - need assessment not conducted</t>
  </si>
  <si>
    <t>2 – need assessment conducted but no report</t>
  </si>
  <si>
    <t>3 – need assessment conducted with report but content of the survey not relevant</t>
  </si>
  <si>
    <t>4 – need assessment conducted and report available and include all stakeholders.</t>
  </si>
  <si>
    <t>5 – comprehensive need assessment*, good analysis supporting the need of the programme, include all relevant stakeholders.</t>
  </si>
  <si>
    <t>*use primary or secondary data (must be from reliable and credible data), more than 75% response rate, must have major stakeholders (i.e. MDA, MOD, MOH, MPDPA, private practioners, IPTA, IPTS) feedback</t>
  </si>
  <si>
    <t>* for approval, if not fulfil --&gt; not approved</t>
  </si>
  <si>
    <t>1.1.2</t>
  </si>
  <si>
    <t>The programme must define its educational objectives and learning outcomes in compliance with the standards and criteria.</t>
  </si>
  <si>
    <t>a. PEO</t>
  </si>
  <si>
    <t>1 – The program fails to define its educational objectives according to the standards and criteria.</t>
  </si>
  <si>
    <t>2 -  The programme attempts to define its educational objectives, but they do not fully comply with the standards and criteria.</t>
  </si>
  <si>
    <t>3 – The program defines its educational objectives that partly comply with standards and criteria, but there are inconsistencies or areas needing improvement.</t>
  </si>
  <si>
    <t>4-  The program defines its educational objectives  that comply with the standards and criteria.</t>
  </si>
  <si>
    <t>5 -  The program defines its educational objectives  in compliance with the standards and criteria, with a high standard for clarity, alignment, and effectiveness in educational planning.</t>
  </si>
  <si>
    <t>b. PLO</t>
  </si>
  <si>
    <t>1 – The program fails to define its learning outcomes according to the standards and criteria.</t>
  </si>
  <si>
    <t>2 -  The programme attempts to define its learning outcomes, but they do not fully comply with the standards and criteria.</t>
  </si>
  <si>
    <t>3 – The programme defines its learning outcomes that partly comply with standards and criteria, but there are inconsistencies or areas needing improvement.</t>
  </si>
  <si>
    <t>4-  The programme defines its learning outcomes  that comply with the standards and criteria.</t>
  </si>
  <si>
    <t>5 -  The programme defines its learning outcomes  in compliance with the standards and criteria, with a high standard for clarity, alignment, and effectiveness in educational planning.</t>
  </si>
  <si>
    <t>1.1.3</t>
  </si>
  <si>
    <t>The objectives of the programme must be consistent with and supportive of the vision and mission of the HEP.</t>
  </si>
  <si>
    <t>1 – The objectives of the programme are not consistent with or supportive of the vision and mission of the HEP.</t>
  </si>
  <si>
    <t>2-  The objectives of the programme are somewhat consistent with and supportive of the vision and mission of the HEP, but there is room for improvement.</t>
  </si>
  <si>
    <t>3 – The objectives of the programme are generally consistent with and supportive of the vision and mission of the HEP.</t>
  </si>
  <si>
    <t>4-  The objectives of the programme are well-aligned with and supportive of the vision and mission of the HEP.</t>
  </si>
  <si>
    <t>5 -  The objectives of the programme are well-aligned with and contribute significantly to the fulfillment of the vision and mission of the HEP.</t>
  </si>
  <si>
    <t>1.1.4</t>
  </si>
  <si>
    <t>The PLO must define the competencies that the trainee should demonstrate on completion of the programme. These competencies must be consistent with those listed in the document Programme Standards for Dental Specialties and DentSEdC Standards of the related specialty and to MQF level descriptors (Evaluate the mapping)</t>
  </si>
  <si>
    <t>1 – The PLOs do not clearly define the competencies that the trainee should demonstrate on completion of the programme. The competencies are not aligned with the standards and MQF level descriptors.</t>
  </si>
  <si>
    <t>2- The PLOs attempt to define the competencies, but the definitions are vague, incomplete, or inconsistent. The competencies may not be fully aligned with the standards and MQF level descriptors.</t>
  </si>
  <si>
    <t>3 – The PLOs adequately define the competencies, but there is room for improvement in the clarity, comprehensiveness, and alignment with the standards and MQF level descriptors</t>
  </si>
  <si>
    <t>4-  The PLOs clearly and comprehensively define the competencies that the trainee should demonstrate on completion of the programme. The competencies are fully aligned with the standards and MQF level descriptors.</t>
  </si>
  <si>
    <t>5 -  The PLOs define the competencies and also provide detailed descriptions, learning outcomes, and assessment criteria. The competencies are not only aligned with the standards and MQF level descriptors but also reflect the latest industry trends and best practices.</t>
  </si>
  <si>
    <t>1.1.5</t>
  </si>
  <si>
    <t>The programme learning outcomes (PLO) must be aligned with the programme educational objectives (PEO).</t>
  </si>
  <si>
    <t>1 – There is no alignment between the PLOs and the PEOs. The PLOs do not reflect the PEOs or contribute to their attainment.</t>
  </si>
  <si>
    <t xml:space="preserve">2 –  There is some attempt to align the PLOs with the PEOs, but the alignment is weak, inconsistent, or ineffective. The PLOs may not fully support the achievement of the PEOs.                    </t>
  </si>
  <si>
    <t xml:space="preserve">3 – The PLOs are moderately aligned with the PEOs, but there is room for improvement in the clarity, comprehensiveness, and consistency of the alignment. The PLOs may partially contribute to the attainment of the PEOs.                      </t>
  </si>
  <si>
    <t xml:space="preserve">4 – The PLOs are clearly and effectively aligned with the PEOs. The PLOs directly contribute to the achievement of the PEOs, ensuring that graduates develop the necessary knowledge, skills, and abilities to meet the programme's objectives.       </t>
  </si>
  <si>
    <t>5 – The PLOs are aligned with the PEOs and contribute to the enhancement and continuous improvement of the programme. The PLOs are reflected on best practices and ensure that graduates are well-prepared for the challenges and opportunities of their chosen profession.</t>
  </si>
  <si>
    <t>*directly aligned - PLOs are directly address the PEO. eg if PEO address leadership, corresponding PLO is related to leadership development</t>
  </si>
  <si>
    <r>
      <rPr>
        <b/>
        <sz val="12"/>
        <color rgb="FF000000"/>
        <rFont val="Arial"/>
        <family val="2"/>
      </rPr>
      <t>Area 1: Programme Development and Delivery</t>
    </r>
    <r>
      <rPr>
        <sz val="12"/>
        <color rgb="FF000000"/>
        <rFont val="Arial"/>
        <family val="2"/>
      </rPr>
      <t xml:space="preserve"> </t>
    </r>
  </si>
  <si>
    <t xml:space="preserve">1.2.2.             </t>
  </si>
  <si>
    <t xml:space="preserve">The HEP must have an appropriate process by which the curriculum is established. (Applicable for provisional accreditation only)
</t>
  </si>
  <si>
    <t>1 -The HEP has no clear and well-defined process for establishing the curriculum.</t>
  </si>
  <si>
    <t>2 – The HEP has some elements of a curriculum development process, but it is not fully defined, implemented, or effective. The process may lack clarity, transparency, or stakeholder engagement</t>
  </si>
  <si>
    <t>3- The HEP has a moderate level of clarity in its curriculum development process. However, there is room for improvement.</t>
  </si>
  <si>
    <t>4 – The HEP has an appropriate process for establishing the curriculum. The process is clearly defined, transparent, and systematically applied.</t>
  </si>
  <si>
    <t xml:space="preserve">5 – The HEP has a robust curriculum development process and excels in its ability to adapt and innovate in response to changing needs and emerging trends. </t>
  </si>
  <si>
    <t xml:space="preserve">1.2.3.                </t>
  </si>
  <si>
    <t xml:space="preserve">The HEP must consult relevant stakeholders (such as the Ministry of Health, Ministry of Defense, Institutions of Higher Education, Professional Associations/Bodies, Private Practitioners*) in the development of the curriculum. (Applicable for provisional accreditation only)
</t>
  </si>
  <si>
    <t xml:space="preserve">1 - The HEP fails to consult relevant stakeholders in the development of the curriculum. </t>
  </si>
  <si>
    <t>2 – The HEP makes some attempts to consult stakeholders, but the consultation process is limited, ineffective, or not systematic. Stakeholder input may not be fully considered.</t>
  </si>
  <si>
    <t>3 – The HEP has a moderate level of stakeholder engagement in curriculum development. Stakeholders are consulted to some extent, but there is room for improvement in ensuring that their feedback is systematically collected, analyzed, and incorporated in the curriculum.</t>
  </si>
  <si>
    <t>4 – The HEP has an effective process for consulting relevant stakeholders in the development of the curriculum. Stakeholders are actively engaged in the process, and their feedback is considered and incorporated into the curriculum design.</t>
  </si>
  <si>
    <t>5 – The HEP has an open communication and collaboration with stakeholders in curriculum development. Stakeholders are not only consulted but also empowered to contribute their expertise and perspectives to the design and improvement of the curriculum.</t>
  </si>
  <si>
    <t>*not applicable for Dental Public Health</t>
  </si>
  <si>
    <t>1.2.5</t>
  </si>
  <si>
    <t>The learning outcomes must include cognitive, psychomotor and affective (CPA) competencies which are appropriate to the needs of the nation and must be measurable and in line with the Programme Standards for Dental Specialties and DentSEdC Standards of the related specialty.</t>
  </si>
  <si>
    <t>1 – The learning outcomes do not adequately address all three domains of CPA competencies (cognitive, psychomotor, and affective). The learning outcomes are not aligned with the needs of the nation or the Programme Standards.</t>
  </si>
  <si>
    <t>2 –The learning outcomes attempt to address all three domains of CPA competencies, but the coverage is incomplete or inconsistent. The learning outcomes may not be fully aligned with the needs of the nation or the Programme Standards.</t>
  </si>
  <si>
    <t>3 – The learning outcomes include a moderate representation of all three domains of CPA competencies. However, there is room for improvement in ensuring that the coverage is comprehensive, balanced, and aligned with the needs of the nation and the Programme Standards.</t>
  </si>
  <si>
    <t>4 – The learning outcomes comprehensively and effectively address all three domains of CPA competencies (cognitive, psychomotor, and affective). The learning outcomes are clearly aligned with the needs of the nation and the Programme Standard.</t>
  </si>
  <si>
    <t>5 – The learning outcomes address all three domains of CPA competencies to ensure that graduates are well-prepared for the challenges and opportunities of the future. The learning outcomes are aligned with the needs of the nation and the Programme Standards and also reflect best practices in competency-based education.</t>
  </si>
  <si>
    <t>Learning outcomes  (in terms of verbs, appropriate taxonomy, and alignment to T&amp;L and assessment methods)</t>
  </si>
  <si>
    <t>1.2.6</t>
  </si>
  <si>
    <t xml:space="preserve">Curriculum content must fulfil the requirement of the Programme Standards for Dental Specialties and DentSEdC Standards of the related specialty. </t>
  </si>
  <si>
    <t>1 – The curriculum content is not aligned with the Programme Standards. Significant gaps exist between the curriculum and the required competencies and knowledge.</t>
  </si>
  <si>
    <t xml:space="preserve">2 – There are inconsistencies, omissions, or redundancies in the curriculum content. The curriculum may not fully meet the expectations of the Programme Standards. </t>
  </si>
  <si>
    <t>3 – The curriculum content has a moderate level of alignment with the Programme Standards. There is room for improvement in ensuring that the curriculum comprehensively and effectively addresses all the requirements of the Programme Standards.</t>
  </si>
  <si>
    <t>4 – The curriculum content is aligned with the Programme Standards. All the required competencies and knowledge are adequately addressed within the curriculum.</t>
  </si>
  <si>
    <t>5 – The curriculum content is clearly and effectively aligned with Programme Standards. The curriculum is innovative, and prepares students for the future requirements of the profession or industry.</t>
  </si>
  <si>
    <t>*Curriculum content (mapping of CLO vs PLO, SLT, information for the courses, domain of competencies, clinical and laboratory requirements)</t>
  </si>
  <si>
    <t>1.2.7</t>
  </si>
  <si>
    <t>Evidence-based dental practice components must include teaching of the principles of scientific and evidence-based dentistry, analytical and critical thinking, research methodology, report writing and scientific communication.</t>
  </si>
  <si>
    <t>1 – The evidence-based dental practice components lack the teaching of essential principles, skills, and competencies. Students are not adequately prepared to apply evidence-based approaches to dental practice.</t>
  </si>
  <si>
    <t>2 – The teaching of evidence-based dental practice components is minimal. Students may have some exposure to the principles, but is not sufficient to fully develop the necessary skills and abilities to apply evidence-based approaches effectively.</t>
  </si>
  <si>
    <t>3 – The evidence-based dental practice components provide a moderate level of coverage of the essential principles, skills, and competencies. However, there is room for improvement in ensuring that the teaching is comprehensive, systematic, and effectively integrated into the curriculum.</t>
  </si>
  <si>
    <t>4 – The evidence-based dental practice components integrate the teaching of scientific and evidence-based dentistry principles, analytical and critical thinking, research methodology, report writing, and scientific communication. Students are well-prepared to apply evidence-based approaches to dental practice and contribute to the advancement of the field.</t>
  </si>
  <si>
    <t>5 – The evidence-based dental practice components provide a comprehensive and innovative approach to teaching evidence-based dentistry. Students are not only prepared to apply evidence-based approaches but also equipped to critically evaluate evidence, conduct research, and communicate scientific findings effectively.</t>
  </si>
  <si>
    <t>1.2.8</t>
  </si>
  <si>
    <t>Ethics and humanities components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the cultural contexts and needs of society.</t>
  </si>
  <si>
    <t>1- The ethics and humanities components do not incorporate aspects of ethics, jurisprudence, and humanities. There's no adaptation to suit the scientific needs of the program or changing demographic and cultural contexts.</t>
  </si>
  <si>
    <t>2 - There are some elements of ethics and humanities, but they are insufficient in enabling effective communication, decision-making, or ethical practice. Adaptation to suit the scientific needs of the program, changing demographics, and cultural contexts is inconsistent or inadequate.</t>
  </si>
  <si>
    <t>3 - The ethics and humanities components partly incorporate aspects that facilitate effective communication, decision-making, and ethical practice. However, there's room for improvement in adaptation to suit the scientific needs of the program, changing demographics, and cultural contexts.</t>
  </si>
  <si>
    <t>4 - The ethics and humanities components incorporate aspects that support effective communication, decision-making, and ethical practice, with effort to adapt to suit the scientific needs of the program, changing demographics, and cultural contexts.</t>
  </si>
  <si>
    <t>5 – The ethics and humanities components thoroughly integrate aspects enabling effective communication, decision-making, and ethical practice but also consistently adapting to suit the scientific needs of the program, changing demographics, and diverse cultural contexts, demonstrating relevance and adaptability.</t>
  </si>
  <si>
    <r>
      <rPr>
        <b/>
        <sz val="12"/>
        <color rgb="FF000000"/>
        <rFont val="Arial"/>
        <family val="2"/>
      </rPr>
      <t>Area 1: Programme Development and Delivery</t>
    </r>
    <r>
      <rPr>
        <sz val="12"/>
        <color rgb="FF000000"/>
        <rFont val="Arial"/>
        <family val="2"/>
      </rPr>
      <t xml:space="preserve"> </t>
    </r>
  </si>
  <si>
    <t xml:space="preserve">1.3.1.    </t>
  </si>
  <si>
    <t>The HEP must take responsibility to ensure the effective delivery of the programme.</t>
  </si>
  <si>
    <t>1 – did not have a line of responsibility, poor execution and no monitoring</t>
  </si>
  <si>
    <t xml:space="preserve">2 – poor line of responsibility, poor execution and poor monitoring of  delivery of the programme  </t>
  </si>
  <si>
    <t xml:space="preserve">3 – adequate line of responsibility but poor execution and monitoring of delivery of the programme  </t>
  </si>
  <si>
    <t xml:space="preserve">4 – clear line of responsibility, effective execution and monitoring of delivery of the programme </t>
  </si>
  <si>
    <t>5 –   exemplary line of responsibility, impeccable execution and rigorous monitoring, setting a standard for organisational excellent and accoutability.</t>
  </si>
  <si>
    <t>* at HEP level</t>
  </si>
  <si>
    <t>1.3.2</t>
  </si>
  <si>
    <t>Trainees must be provided with the current documented information about the aims, outline, learning outcomes, and methods of assessment of the programme.</t>
  </si>
  <si>
    <t>1 – Trainees are not provided with current documented information about the aims, outline, learning outcomes, and methods of assessment of the programme.</t>
  </si>
  <si>
    <t>2 - Trainees are provided with current document, but it's insufficient or inconsistent regarding the aims, outline, learning outcomes, and assessment methods of the programme.</t>
  </si>
  <si>
    <t>3 - Trainees are partly provided with current documented information about the aims, outline, learning outcomes, and methods of assessment of the program, but there are inconsistencies or gaps.</t>
  </si>
  <si>
    <t>4 - Trainees are provided with current documented information about the aims, outline, learning outcomes, and methods of assessment of the programme.</t>
  </si>
  <si>
    <t>5 – Trainees are provided with comprehensive and current documented information about the aims, outline, learning outcomes, and methods of assessment of the programme. Document provided containing all the  current and updated documented information*</t>
  </si>
  <si>
    <t>*aims, outline, learning outcomes, and methods of assessment, schedule and SLT (hard/soft copy and endorsed accordingly)
* schedule - students timetable</t>
  </si>
  <si>
    <t>1.3.4</t>
  </si>
  <si>
    <t>The programme team must have access to adequate resources to implement teaching and learning activities and conduct programme evaluation for quality improvement.</t>
  </si>
  <si>
    <t>1 – The program team has no access to adequate resources for implementing teaching and learning activities and conducting program evaluation for quality improvement.</t>
  </si>
  <si>
    <t>2 - There are some resources available, but they are insufficient or inconsistent for the program team to implement teaching and learning activities effectively and conduct program evaluations for quality improvement.</t>
  </si>
  <si>
    <t>3 - The program team has access to resources, but there are occasional inadequacies or inconsistencies in their availability, affecting the effective implementation of teaching and learning activities and program evaluations.</t>
  </si>
  <si>
    <t>4 - The program team has adequate resources to implement teaching and learning activities effectively and conduct program evaluations for quality improvement.</t>
  </si>
  <si>
    <t>5 - The program team has abundance of resources, ensuring effective implementation of teaching and learning activities and conducting extensive program evaluations.</t>
  </si>
  <si>
    <t>*resources - manpower, money and equipment</t>
  </si>
  <si>
    <t>1.3.5</t>
  </si>
  <si>
    <t>The HEP must provide trainees with a conducive learning environment.</t>
  </si>
  <si>
    <t>1 – The HEP fails to provide trainees with a conducive learning environment, resulting in an unsupportive  setting for learning.</t>
  </si>
  <si>
    <t>2 - The HEP attempts to provide a conducive learning environment, but it falls short or lacks consistency, leading to occasional issues in supporting effective learning.</t>
  </si>
  <si>
    <t>3 - The HEP partially provides a conducive learning environment, but there are inadequacies that occasionally affect the learning atmosphere.</t>
  </si>
  <si>
    <t>4 - The HEP provides a conducive learning environment for trainees, supporting effective learning.</t>
  </si>
  <si>
    <t>5 – The HEP provides a conducive learning environment by creating a setting that maximizes learning potential within the institution.</t>
  </si>
  <si>
    <t>1.3.6</t>
  </si>
  <si>
    <t>The HEP must encourage innovations in teaching, learning and assessment.</t>
  </si>
  <si>
    <t>1 – The HEP does not encourage any innovations in teaching, learning, or assessment.</t>
  </si>
  <si>
    <t>2 - The HEP make some attempts to encourage innovations, either in teaching, learning, or assessment methods.</t>
  </si>
  <si>
    <t>3 - The HEP makes efforts to encourage innovations in teaching, learning, and assessment, but there are occasional inconsistencies or inadequacies.</t>
  </si>
  <si>
    <t>4 - The HEP effectively encourages innovations in teaching, learning, and assessment.</t>
  </si>
  <si>
    <t>5 - The HEP effectively implement innovations in teaching, learning, and assessment, or has received acknowledgment on their innovations (eg won awards).</t>
  </si>
  <si>
    <t xml:space="preserve">Total score obtained for Area 1 </t>
  </si>
  <si>
    <t>FINAL SCORE obtained for Area 1 (Weightage 100%)</t>
  </si>
  <si>
    <t>WEIGHTED SCORE obtained for Area 1 (Weightage 20%)</t>
  </si>
  <si>
    <t>2.1 (stop)</t>
  </si>
  <si>
    <t>2.1.1</t>
  </si>
  <si>
    <t>The frequency, methods, and criteria of trainees’ assessment, including the grading criteria and appeal policies, must be documented, and communicated to students at the commencement of the programme.</t>
  </si>
  <si>
    <t>1 – The frequency, methods, and criteria of assessment, including the grading criteria and appeal policies not documented nor  communicated to the students at any time.</t>
  </si>
  <si>
    <t xml:space="preserve">2-  The frequency, methods, and criteria of assessment, including the grading criteria and appeal policies communicated to the students but not documented.  </t>
  </si>
  <si>
    <t xml:space="preserve">3- The frequency, methods, and criteria of assessment, including the grading criteria and appeal policies documented but not communicated to the students.  </t>
  </si>
  <si>
    <t>4 – The frequency, methods, and criteria of assessment, including the grading criteria and appeal policies documented and  communicated to the students at the commencement of the programme.</t>
  </si>
  <si>
    <t>5 –  The frequency, methods, and criteria of assessment, including the grading criteria and appeal policies documented and  communicated to the students at the commencement of the programme and made available and reinforced throughout the programme.</t>
  </si>
  <si>
    <t>2.1.3</t>
  </si>
  <si>
    <t>There must be mechanisms to ensure the validity, reliability, currency, and fairness of the assessment methods.</t>
  </si>
  <si>
    <t>1 - The HEP has no mechanisms to ensure the validity, reliability, currency, and fairness of the assessment methods.</t>
  </si>
  <si>
    <t>2 - The HEP makes some attempts to establish mechanisms to ensure the validity, reliability, currency, and fairness of the assessment methods (not all mechanisms are there), and they are insufficient.</t>
  </si>
  <si>
    <t xml:space="preserve">3 - The HEP establishes mechanisms to  ensure the validity, reliability, currency, and fairness of the assessment methods, but there are room for improvements. </t>
  </si>
  <si>
    <t>4 - The HEP establishes mechanisms to ensure the validity, reliability, currency, and fairness of the assessment methods.</t>
  </si>
  <si>
    <t>5 – The HEP establishes effective mechanisms to ensure the validity, reliability, currency, and fairness of the assessment methods, with methods that are reviewed and audited periodically.</t>
  </si>
  <si>
    <t>2.1.5</t>
  </si>
  <si>
    <t>Changes to student assessment methods must follow established procedures and regulations and communicated to students prior to their implementation.</t>
  </si>
  <si>
    <t>1- Changes to student assessment methods do not follow established procedures and regulations, and are not communicated to students prior to their implementation.</t>
  </si>
  <si>
    <t>2 - Changes to student assessment methods are made following some established procedures and regulations, but are not communicated to students in a timely manner.</t>
  </si>
  <si>
    <t>3 - Changes to student assessment methods are made following most established procedures and regulations, but are communicated to students in a clear and concise manner.</t>
  </si>
  <si>
    <t>4 - Changes to student assessment methods are made following all established procedures and regulations and are communicated to students.</t>
  </si>
  <si>
    <t>5- Changes to student assessment methods are made following all established procedures and regulations, and are communicated to students in a timely, clear, and effective manner, with opportunities for student feedback.</t>
  </si>
  <si>
    <t>Relationship between Assessment and Learning Outcomes</t>
  </si>
  <si>
    <t>2.2.1</t>
  </si>
  <si>
    <t>The assessment principles, methods and practices must be aligned to the learning outcomes consistent with the MQF level, the taxonomy domains of learning outcomes and the Programme Standards for Dental Specialties for respective speciality.</t>
  </si>
  <si>
    <t>1 – The assessment principles, methods and practices are  not aligned to the learning outcomes consistent with the MQF level, the taxonomy domains of learning outcomes and the Programme Standards for Dental Specialties.</t>
  </si>
  <si>
    <t>2 – The assessment principles, methods or practices are aligned to either the learning outcomes of MQF level, the taxonomy domains of learning outcomes or the Programme Standards for Dental Specialties.</t>
  </si>
  <si>
    <t>3 – The assessment principles, methods and practices are aligned to the learning outcomes consistent with the MQF level, the taxonomy domains of learning outcomes and the Programme Standards for Dental Specialties, but there are room for improvement.</t>
  </si>
  <si>
    <t>4 – The assessment principles, methods and practices are aligned to the learning outcomes consistent with the MQF level, the taxonomy domains of learning outcomes and the Programme Standards for Dental Specialties for respective speciality.</t>
  </si>
  <si>
    <t>5 – The assessment principles, methods and practices are aligned to the learning outcomes consistent with the MQF level, the taxonomy domains of learning outcomes and the Programme Standards for Dental Specialties for respective speciality with a high standard of clarity, alignment, and effectiveness in educational planning.</t>
  </si>
  <si>
    <t>* check - mapping of questions</t>
  </si>
  <si>
    <t>2.2.2</t>
  </si>
  <si>
    <t>The link between assessment and the achievement of learning outcomes in the programme must be reviewed periodically to ensure its effectiveness.</t>
  </si>
  <si>
    <t xml:space="preserve">1 –   The link between assessment and the achievement of learning outcomes in the programme is not reviewed. </t>
  </si>
  <si>
    <t>2 - The link between assessment and the achievement of learning outcomes in the programme is not comprehensively reviewed and not periodically (less than once every 5 years).</t>
  </si>
  <si>
    <t>3 - The link between assessment and the achievement of learning outcomes in the programme is reviewed but not periodically (less than once every 5 years).</t>
  </si>
  <si>
    <t>4 - The link between assessment and the achievement of learning outcomes in the programme is reviewed periodically to ensure its effectiveness (once every 5 years).</t>
  </si>
  <si>
    <t>5 - The link between assessment and the achievement of learning outcomes in the programme is reviewed periodically to ensure its effectiveness (more than once every 5 years).</t>
  </si>
  <si>
    <t>Management of Student Assessment</t>
  </si>
  <si>
    <t>2.3.1</t>
  </si>
  <si>
    <t xml:space="preserve">The HEP and its academic staff must have adequate level of autonomy in the management of student assessment. </t>
  </si>
  <si>
    <t xml:space="preserve">1 – The HEP and its academic staff have no autonomy in the management of student assessment. </t>
  </si>
  <si>
    <t>2 – The HEP and its academic staff have insufficient autonomy in the management of student assessment</t>
  </si>
  <si>
    <t>3 – The HEP and its academic staff have partial autonomy for the processes  in the management of student assessment</t>
  </si>
  <si>
    <t xml:space="preserve">4 – The HEP and its academic staff have adequate level of autonomy in the management of student assessment. </t>
  </si>
  <si>
    <t>5 – The HEP and its academic staff have of high degree of autonomy in the management of student assessment (evidence of minutes)</t>
  </si>
  <si>
    <t>2.3.2</t>
  </si>
  <si>
    <t xml:space="preserve">There must be mechanisms to ensure the security of assessment documents and records*. </t>
  </si>
  <si>
    <t>1 – There are no mechanisms to ensure the security of assessment documents and records.</t>
  </si>
  <si>
    <t>2 - There are some mechanisms to ensure the security of assessment documents and records, but these mechanisms are not well-defined or implemented.</t>
  </si>
  <si>
    <t>3 - There are mechanisms to ensure the security of assessment documents and records, but these mechanisms are not fully effective.</t>
  </si>
  <si>
    <t xml:space="preserve">4 - There are well-defined mechanisms to ensure the security of assessment documents and records.
</t>
  </si>
  <si>
    <t>5 – There are highly effective and comprehensive mechanisms to ensure the security of assessment documents and records. HEP has a proactive approach to security, and is constantly looking for new ways to improve its security measures.</t>
  </si>
  <si>
    <t xml:space="preserve">*documents and records. (i.e. presence of strong room, work flow documentation and record keeping)
</t>
  </si>
  <si>
    <t>2.3.3</t>
  </si>
  <si>
    <t>Results of assessment must be communicated to the student within a reasonable time frame after endorsement by the relevant authority.</t>
  </si>
  <si>
    <t>1 – Results of assessment are not communicated to the student more than 1 month after endorsement by the relevant authority.</t>
  </si>
  <si>
    <t>2 – Results of assessment must be communicated to the student 3 weeks after endorsement by the relevant authority.</t>
  </si>
  <si>
    <t>3 – Results of assessment are communicated to the student 2 weeks after endorsement by the relevant authority.</t>
  </si>
  <si>
    <t>4 – Results of assessment are communicated to the student 1 week after endorsement by the relevant authority.</t>
  </si>
  <si>
    <t>5 – Results of assessment must be communicated to the student within 1 week after endorsement by the relevant authority.</t>
  </si>
  <si>
    <t>2.3.4</t>
  </si>
  <si>
    <t xml:space="preserve">The HEP (University) must have an appropriate mechanism to address cases of academic plagiarism. </t>
  </si>
  <si>
    <t>1 – The HEP does not have an appropriate mechanism to address cases of academic plagiarism.</t>
  </si>
  <si>
    <t>2 - The HEP has a mechanism to address cases of academic plagiarism, but this mechanism is not well-defined or implemented.</t>
  </si>
  <si>
    <t>3 - The HEP has a mechanism to address cases of academic plagiarism, but this mechanism is not fully effective.</t>
  </si>
  <si>
    <t>4 - The HEP has an effective mechanism to address cases of academic plagiarism.</t>
  </si>
  <si>
    <t>5 – The HEP has a highly effective and comprehensive mechanism to address cases of academic plagiarism.</t>
  </si>
  <si>
    <t>2.3.5</t>
  </si>
  <si>
    <t>The HEP must periodically review the management of student assessment and act on the findings of the review.</t>
  </si>
  <si>
    <t>1 – The HEP does not periodically review the management of student assessment and does not act on the findings of the review.</t>
  </si>
  <si>
    <t>2 –  The HEP reviews the management of student assessment on an ad-hoc basis and does not consistently act on the findings of the review.</t>
  </si>
  <si>
    <t>3 –  The HEP periodically reviews the management of student assessment but does not fully implement the findings of the review.</t>
  </si>
  <si>
    <t>4 –   The HEP periodically reviews the management of student assessment and implements the findings of the review.</t>
  </si>
  <si>
    <t xml:space="preserve">5 – The HEP periodically conducts comprehensive reviews of the management of student assessment and  implements the findings of the review to continuously enhance the quality of student assessment. </t>
  </si>
  <si>
    <t xml:space="preserve">Total score obtained for Area 2 </t>
  </si>
  <si>
    <t>FINAL SCORE obtained for Area 2 (Weightage 100%)</t>
  </si>
  <si>
    <t>WEIGHTED SCORE obtained for Area 2 (Weightage 15%)</t>
  </si>
  <si>
    <t>3.1.5</t>
  </si>
  <si>
    <t xml:space="preserve">There must be a clear policy and appropriate mechanisms for appeal on student selection. </t>
  </si>
  <si>
    <t>1 – There is no policy or mechanisms for appeal on student selection.</t>
  </si>
  <si>
    <t>2 – There is either a policy or a mechanism for appeal on student selection but not both.</t>
  </si>
  <si>
    <t>3 – There is a policy and mechanisms for appeal on student selection, but they are not clear.</t>
  </si>
  <si>
    <t>4 – There is a clear policy and appropriate mechanisms for appeal on student selection.</t>
  </si>
  <si>
    <t>5 – There is a clear policy and appropriate mechanisms for appeal on student selection, which are user-friendly.</t>
  </si>
  <si>
    <t>3.1.6</t>
  </si>
  <si>
    <t>The admission policy for the programme must be monitored and reviewed.</t>
  </si>
  <si>
    <t>1 – The admission policy for the programme are not monitored and reviewed.</t>
  </si>
  <si>
    <t>2 – The admission policy for the programme is only reviewed.</t>
  </si>
  <si>
    <t>3 – The admission policy for the programme are monitored and reviewed, but there are rooms for improvement.</t>
  </si>
  <si>
    <t>4 – The admission policy for the programme are monitored and reviewed.</t>
  </si>
  <si>
    <t>5 – The admission policy for the programme are monitored and reviewed periodically and effectively.</t>
  </si>
  <si>
    <t>Student Support Services</t>
  </si>
  <si>
    <t>3.2.1</t>
  </si>
  <si>
    <t>Students must have access to appropriate and adequate support services*</t>
  </si>
  <si>
    <t xml:space="preserve">1 – Students have no access to support services.
</t>
  </si>
  <si>
    <t>2 – Students have partial access to some student support services</t>
  </si>
  <si>
    <t>3 – Students have full access to some student support services</t>
  </si>
  <si>
    <t>4 – Students have access to appropriate and adequate support services.</t>
  </si>
  <si>
    <t>5 – Students have full access to comprehensive student support services.</t>
  </si>
  <si>
    <r>
      <rPr>
        <sz val="11"/>
        <color theme="1"/>
        <rFont val="Arial"/>
        <family val="2"/>
      </rPr>
      <t>*s</t>
    </r>
    <r>
      <rPr>
        <i/>
        <sz val="11"/>
        <color theme="1"/>
        <rFont val="Arial"/>
        <family val="2"/>
      </rPr>
      <t>uch as physical, social, financial, sports and recreational, co-curricular activities internet facilities, academic and non-academic counselling and health services.</t>
    </r>
  </si>
  <si>
    <t>3.2.2</t>
  </si>
  <si>
    <t>There must be a designated administrative unit responsible for planning and implementing student support services</t>
  </si>
  <si>
    <t>1 - There is no designated administrative unit responsible for planning and implementing student support services</t>
  </si>
  <si>
    <t>2 - There is administrative unit responsible for planning and implementing student support services, but there is inappropriate staffing.</t>
  </si>
  <si>
    <t>3 - There is designated administrative unit responsible for planning and implementing student support services, but it is not implemented effectively.</t>
  </si>
  <si>
    <t>4 - There is an effective designated administrative unit responsible for planning and implementing student support services.</t>
  </si>
  <si>
    <t>5 - There is comprehensive and proactive designated administrated unit available responsible for planning and implementing student support services.</t>
  </si>
  <si>
    <t>3.2.3</t>
  </si>
  <si>
    <t>An effective induction to the programme must be made available to students.</t>
  </si>
  <si>
    <t>1 – There is no induction program available for students.</t>
  </si>
  <si>
    <t>2- There is an induction program available to students, but it is not administred at the commencement of the programme.</t>
  </si>
  <si>
    <t>3- There is an induction program available to students, but it needs improvement.</t>
  </si>
  <si>
    <t>4 – An induction to the program is available to students and is effective.</t>
  </si>
  <si>
    <t>5 – The induction program is highly effective, and comprehensive, providing exceptional support to students.</t>
  </si>
  <si>
    <t>3.2.4</t>
  </si>
  <si>
    <t>The students must be briefed on policies and procedures on Occupational safety and health.</t>
  </si>
  <si>
    <t>1 - Students are not briefed on any policies or procedures regarding Occupational Safety and Health (OSH).</t>
  </si>
  <si>
    <t>2- Briefing on OSH policies and procedures for students is inadequate or inconsistent.</t>
  </si>
  <si>
    <t>3- There is briefing on OSH policies and procedures, but not at the commencement of the programme.</t>
  </si>
  <si>
    <t>4- Students receive appropriate briefing on OSH policies and procedures at the commencement of the programme.</t>
  </si>
  <si>
    <t>5 - The briefing on OSH policies and procedures provided to students is comprehensive, and effectively informs and prepares them for occupational safety and health measures.</t>
  </si>
  <si>
    <t>3.2.5</t>
  </si>
  <si>
    <t xml:space="preserve">Academic, non-academic and career counselling must be provided by adequate and qualified staff where issues pertaining to counselling remain confidential.   </t>
  </si>
  <si>
    <t>1 – Academic, non-academic and career counselling not provided by adequate and qualified staff.</t>
  </si>
  <si>
    <t>2- There's provision of counselling services by unqualified staff, and confidentiality are inconsistent.</t>
  </si>
  <si>
    <t>3- There's provision of counselling services by qualified staff, but adequacy and confidentiality are inconsistent.</t>
  </si>
  <si>
    <t xml:space="preserve">4 – Academic, non-academic and career counselling are provided by adequate and qualified staff where issues pertaining to counselling remain confidential.   </t>
  </si>
  <si>
    <t>5 – The counselling services provided by qualified staff, ensuring complete confidentiality, and offering exceptional support in academic, non-academic, and career aspects.</t>
  </si>
  <si>
    <t>3.2.6</t>
  </si>
  <si>
    <t>The HEP must have clearly defined and documented processes and procedures in handling student disciplinary cases including plagiarism</t>
  </si>
  <si>
    <t>1 - The HEP has no clearly defined or documented processes and procedures for handling student disciplinary cases, including plagiarism.</t>
  </si>
  <si>
    <t>2- There are some processes and procedures in place, but they are not clearly defined or documented for handling student disciplinary cases, including plagiarism.</t>
  </si>
  <si>
    <t>3- There are processes and procedures documented for handling student disciplinary cases, but they can be improved for clarity.</t>
  </si>
  <si>
    <t>4 - The HEP has clearly defined and documented processes and procedures for handling student disciplinary cases, including plagiarism.</t>
  </si>
  <si>
    <t>5 -The HEP has comprehensive documented processes and procedures for handling student disciplinary cases, including plagiarism, demonstrating clarity, and effectiveness.</t>
  </si>
  <si>
    <t>3.2.7</t>
  </si>
  <si>
    <t>There must be a grievance mechanism for students to make appeals on academic and non-academic matters</t>
  </si>
  <si>
    <t>1 – There is no grievance mechanism available for students to make appeals on academic and non-academic matters.</t>
  </si>
  <si>
    <t>2- The grievance mechanism for student appeals on academic and non-academic matters is insufficient or not effectively implemented.</t>
  </si>
  <si>
    <t>3 - There is a grievance mechanism in place, but it needs improvement or lacks comprehensiveness for student appeals.</t>
  </si>
  <si>
    <t>4 – There is a grievance mechanism available for students to make appeals on academic and non-academic matters.</t>
  </si>
  <si>
    <t>5 – The grievance mechanism for student appeals on academic and non-academic matters provides comprehensive avenues for resolution and appeal processes.</t>
  </si>
  <si>
    <t>3.2.8</t>
  </si>
  <si>
    <t xml:space="preserve">Student support services must be evaluated regularly to ensure their adequacy, effectiveness and safety. </t>
  </si>
  <si>
    <t>1 – Student support services are not evaluated for their adequacy, effectiveness, or safety.</t>
  </si>
  <si>
    <t xml:space="preserve">2- Student support services are evaluated to ensure their adequacy, effectiveness and safety, but not regularly. </t>
  </si>
  <si>
    <t xml:space="preserve">3- Student support services are evaluated regularly to ensure their adequacy, effectiveness and safety, but there are rooms for improvement. </t>
  </si>
  <si>
    <t>4 – Student support services are evaluated regularly for adequacy, effectiveness, and safety.</t>
  </si>
  <si>
    <t>5 – The evaluation of student support services for adequacy, effectiveness, and safety ensures comprehensive assessment and continuous improvement in these areas.</t>
  </si>
  <si>
    <t>3.2.9</t>
  </si>
  <si>
    <t xml:space="preserve">There must be mechanisms that actively identify and assist students who are in need of academic, spiritual, psychological and social support. </t>
  </si>
  <si>
    <t>1 - There is no mechanism for identifying and assisting students in need of academic, spiritual, psychological, and social support, falling below the expected standard.</t>
  </si>
  <si>
    <t>2- Limited mechanisms are in place, but improvements are needed to effectively identify and assist students in various areas of support.</t>
  </si>
  <si>
    <t>3 - Mechanisms are available, but they may not be consistently effective in identifying and assisting students across all areas of support.</t>
  </si>
  <si>
    <t>4 - Mechanisms are available that actively identify and assist students in need of academic, spiritual, psychological, and social support.</t>
  </si>
  <si>
    <t>5 - Well-established mechanisms are available that proactively identify and provide exceptional support for students in all specified areas.</t>
  </si>
  <si>
    <t>Student Representation and Participation</t>
  </si>
  <si>
    <t>3.3.1</t>
  </si>
  <si>
    <t xml:space="preserve">Students' rights and responsibilities must be acknowledged, clearly documented, and made known to them. </t>
  </si>
  <si>
    <t xml:space="preserve">1 – Students' rights and responsibilities not acknowledged, documented or disseminated to students  </t>
  </si>
  <si>
    <t xml:space="preserve">2 – Students' rights and responsibilites are acknowledged (verbal) but not documented and disseminated to students  </t>
  </si>
  <si>
    <t xml:space="preserve">3 – Students' rights and responsibilites are acknowledged but poorly documented and  disseminated to students  </t>
  </si>
  <si>
    <t>4 – Students' rights and responsibilites are acknowledged and documented clearly and made known to them.</t>
  </si>
  <si>
    <t xml:space="preserve">5 –The acknowledgment, documentation, and communication of students' rights and responsibilities ensures comprehensive understanding and clarity for all students. </t>
  </si>
  <si>
    <t>3.3.2</t>
  </si>
  <si>
    <t>There must be adequate student* representation and organization at faculty level.</t>
  </si>
  <si>
    <t>1 - There is no student representation and organization at the faculty level.</t>
  </si>
  <si>
    <t>2 - There are some efforts for student representation, but improvements are needed to ensure adequate and effective organization at the faculty level.</t>
  </si>
  <si>
    <t>3- There is basic student representation and organization at the faculty level, but it may not be consistently effective or comprehensive.</t>
  </si>
  <si>
    <t>4 - There is  student representation and organization at the faculty level.</t>
  </si>
  <si>
    <t>5 - Well-established student representation and organization at the faculty level  ensure a high level of engagement and effectiveness.</t>
  </si>
  <si>
    <t>*for all postgraduate programmes (not specific to specialty), not limited involvement in student society</t>
  </si>
  <si>
    <t>3.3.3</t>
  </si>
  <si>
    <t xml:space="preserve">Student should be facilitated to develop linkages with external stakeholders and to participate in activities to gain managerial, entrepreneurial and leadership skills in preparation for the workplace. </t>
  </si>
  <si>
    <t>1 – Students are not facilitated to develop linkages with external stakeholders or participate in activities to gain managerial, entrepreneurial, and leadership skills for workplace preparation.</t>
  </si>
  <si>
    <t>2 – There is insufficient facilitation for students to establish linkages with external stakeholders or engage in activities for managerial, entrepreneurial, and leadership skill development.</t>
  </si>
  <si>
    <t>3 – There are partial facilitation and involvement of students in activities for managerial, entrepreneurial, and leadership skill development, but it requires improvement or consistency.</t>
  </si>
  <si>
    <t>4 – Students are facilitated to establish linkages with external stakeholders and participate in activities for managerial, entrepreneurial, and leadership skill development.</t>
  </si>
  <si>
    <t>5 – The facilitation for students to develop linkages with external stakeholders and engage in activities for managerial, entrepreneurial, and leadership skill development provides extensive opportunities and robust preparation for the workplace.</t>
  </si>
  <si>
    <t xml:space="preserve">Total score obtained for Area 3 </t>
  </si>
  <si>
    <t>FINAL SCORE obtained for Area 3 (Weightage 100%)</t>
  </si>
  <si>
    <t>WEIGHTED SCORE obtained for Area 3 (Weightage 15%)</t>
  </si>
  <si>
    <t>4.1.1</t>
  </si>
  <si>
    <t>1 - The faculty has no clearly defined plan for its human resource needs, indicating a failure to meet the expected standard.</t>
  </si>
  <si>
    <t>2 - There are some elements of a plan in place, but improvements are needed to clearly define and address all aspects of the faculty’s human resource needs.</t>
  </si>
  <si>
    <t>3 - The faculty has a basic plan for human resource needs, but it may lack clarity or comprehensiveness, requiring potential enhancements.</t>
  </si>
  <si>
    <t>4 - The faculty has a clear plan for human resource needs.</t>
  </si>
  <si>
    <t>5- The faculty  has a clearly defined plan for human resource needs, demonstrating effectiveness in managing its human capital.</t>
  </si>
  <si>
    <t>4.1.2</t>
  </si>
  <si>
    <t>The HEP (University) must have a clear and documented recruitment policy for academic and support staff.</t>
  </si>
  <si>
    <t>1 - The HEP has no clear and documented recruitment policy for academic and support staff.</t>
  </si>
  <si>
    <t>2 - The HEP has some elements of a recruitment policy, but improvements are needed to make it clear and documented for both academic and support staff.</t>
  </si>
  <si>
    <t>3 - The HEP has recruitment policy, requiring potential enhancements.</t>
  </si>
  <si>
    <t>4 - The HEP has a clear and documented recruitment policy for academic and support staff.</t>
  </si>
  <si>
    <t>5- The HEP has clear and meticulously documented recruitment policy for academic and support staff, demonstrating exceptional organizational clarity and transparency.</t>
  </si>
  <si>
    <t xml:space="preserve">4.1.7 </t>
  </si>
  <si>
    <t>There must be a combination of teaching, research and service roles (community/ promotion activities) for all academic staff</t>
  </si>
  <si>
    <t>1 - The academic staff is involved only in one of the roles of teaching, research, or service roles.</t>
  </si>
  <si>
    <t>2- There are some elements of a combination of roles, but improvements are needed to ensure a balanced mix of teaching, research, and service activities for all academic staff.</t>
  </si>
  <si>
    <t>3 - The academic staff has a basic combination of roles, but it may lack balance or depth in teaching, research, and service responsibilities, requiring potential enhancements.</t>
  </si>
  <si>
    <t xml:space="preserve">4 - The academic staff has a combination of teaching, research, and service roles including community and promotion activities. </t>
  </si>
  <si>
    <t>5 - The academic staff has a well-balanced and appropriate combination of teaching, research, and service roles, demonstrating dedication to all aspects of academia, including community and promotion activities.</t>
  </si>
  <si>
    <t>4.1.8</t>
  </si>
  <si>
    <t>The policy of the HEP must reflect an equitable distribution of responsibilities among the academic staff</t>
  </si>
  <si>
    <t>1 - The policy does not reflect an equitable distribution of responsibilities among academic staff.</t>
  </si>
  <si>
    <t>2 - There is some elements of framework for distribution, but improvements are needed in the policy to ensure a fair and balanced allocation of responsibilities among academic staff.</t>
  </si>
  <si>
    <t>3 - The policy has basic framework for equitable distribution, but it may lack consistency or depth, requiring potential enhancements.</t>
  </si>
  <si>
    <t>4- The policy reflects an equitable distribution of responsibilities among academic staff.</t>
  </si>
  <si>
    <t>5 - The policy reflects an equitable distribution of responsibilities among academic staff, demonstrating commitment to fairness and balance in workload allocation.</t>
  </si>
  <si>
    <t>4.1.9</t>
  </si>
  <si>
    <t>Recognition and reward through promotion, salary increment or other remuneration must be based on equitable work distribution and meritorious academic roles using clear and transparent policies and procedures</t>
  </si>
  <si>
    <t>1 - Recognition and reward mechanisms do not align with equitable work distribution and meritorious academic roles.</t>
  </si>
  <si>
    <t>2 - There are some elements of recognition and reward based on work distribution and meritorious roles, but improvements are needed for clarity, transparency, and equity in policies and procedures.</t>
  </si>
  <si>
    <t>3 - Recognition and reward mechanisms are in place, but the policies may lack full transparency, clarity, or consistency in linking promotions, salary increments, or other remuneration to equitable work distribution and meritorious roles.</t>
  </si>
  <si>
    <t>4 - Recognition and reward mechanisms are based on clear, transparent, and equitable policies, aligns with work distribution and meritorious academic roles.</t>
  </si>
  <si>
    <t>5 - Recognition and reward policies and procedures are clear, transparent, and equitable, well-linked with promotions, salary increments, or other remuneration to meritorious academic roles and work distribution.</t>
  </si>
  <si>
    <t>4.1.10</t>
  </si>
  <si>
    <t>The HEP should have active national and international linkages to provide for the involvement of well renowned academics and professionals in order to enhance teaching and learning of the programme.</t>
  </si>
  <si>
    <t>1 - The HEP has no active national and international linkages, with no renowned academics and professionals involved to enhance the teaching and learning of the program.</t>
  </si>
  <si>
    <t>2 - The HEP puts some efforts in establishing linkages, but improvements are needed to actively involve renowned academics and professionals for a more effective enhancement of teaching and learning.</t>
  </si>
  <si>
    <t>3 - The HEP has basic national and international linkages, but these may not consistently involve renowned academics and professionals, potentially requiring enhancements.</t>
  </si>
  <si>
    <t>4 - The HEP has active national and international linkages, involving renowned academics and professionals to enhance the teaching and learning of the program.</t>
  </si>
  <si>
    <t>5 - The HEP has highly effective* national and international linkages, consistently involving renowned academics and professionals to enhance the teaching and learning of the program.</t>
  </si>
  <si>
    <t>*highly effective - with clear output and give benefits to HEP</t>
  </si>
  <si>
    <t>Service and Development</t>
  </si>
  <si>
    <t>4.2.1</t>
  </si>
  <si>
    <t>The HEP must have policies addressing matters related to service, professional development and appraisal of the academic staff</t>
  </si>
  <si>
    <t>1 - The HEP has no policies addressing matters related to service, professional development, and appraisal of academic staff.</t>
  </si>
  <si>
    <t>2 - The HEP has basic policies in place, but improvements are needed to comprehensively address matters related to service, professional development, and appraisal of academic staff.</t>
  </si>
  <si>
    <t>3 - The HEP has policies in these areas, but they may lack depth or consistency, requiring potential enhancements.</t>
  </si>
  <si>
    <t>4 - The HEP has policies addressing matters related to service, professional development, and appraisal of academic staff.</t>
  </si>
  <si>
    <t>5 - The HEP has effective policies related to service, professional development, and appraisal of academic staff, demonstrating commitment to supporting and developing its academic staff.</t>
  </si>
  <si>
    <t>4.2.2</t>
  </si>
  <si>
    <t>The academic staff must be given sufficient autonomy to focus on areas of his expertise.</t>
  </si>
  <si>
    <t>1 - The academic staff is not given sufficient autonomy to focus on areas of expertise.</t>
  </si>
  <si>
    <t>2 - There are some elements of autonomy, but improvements are needed to ensure academic staff can sufficiently focus on areas of their expertise.</t>
  </si>
  <si>
    <t>3 - The academic staff has autonomy, but there may be limitations or inconsistencies in allowing them to fully focus on areas of their expertise, requiring potential enhancements.</t>
  </si>
  <si>
    <t>4 - The academic staff is given sufficient autonomy to focus on areas of expertise.</t>
  </si>
  <si>
    <t>5 - The academic staff is provided full autonomy to focus on areas of expertise, demonstrating a high level of trust and support for academic pursuits within the institution.</t>
  </si>
  <si>
    <t>4.2.3</t>
  </si>
  <si>
    <t>The HEP must have a clearly stated policy on conflict of interest, particularly in the area of private practice, multiple employment and consultancy services.</t>
  </si>
  <si>
    <t>1 - The HEP has no stated policy on conflict of interest, particularly in the areas of private practice, multiple employment, and consultancy services.</t>
  </si>
  <si>
    <t>2 - There are some elements of a policy, but improvements are needed to clearly address conflict of interest, especially in the areas of private practice, multiple employment, and consultancy services.</t>
  </si>
  <si>
    <t>3 - The HEP has a policy, but it may lack clarity or comprehensiveness, requiring potential enhancements in addressing conflict of interest, including private practice, multiple employment, and consultancy services.</t>
  </si>
  <si>
    <t>4 - The HEP has a policy on conflict of interest, particularly in the areas of private practice, multiple employment, and consultancy service.</t>
  </si>
  <si>
    <t>5 - The HEP has a clear, comprehensive and effective policy on conflict of interest, in the areas of private practice, multiple employment, and consultancy services.</t>
  </si>
  <si>
    <t>4.2.4</t>
  </si>
  <si>
    <t>The HEP must have clearly defined and documented processes and procedures in handling disciplinary cases involving the academic staff.</t>
  </si>
  <si>
    <t>1 - The HEP has no documented processes and procedures in handling disciplinary cases involving academic staff.</t>
  </si>
  <si>
    <t>2- The HEP has some elements of processes and procedures, but improvements are needed to clearly define and document the handling of disciplinary cases involving academic staff.</t>
  </si>
  <si>
    <t>3 -The HEP has basic processes and procedures, but they may lack clarity or comprehensiveness, requiring potential enhancements in handling disciplinary cases involving academic staff.</t>
  </si>
  <si>
    <t>4 - The HEP has clearly defined documented processes and procedures in handling disciplinary cases involving academic staff.</t>
  </si>
  <si>
    <t>5 - The HEP has clear, effective* processes and procedures for handling disciplinary cases involving academic staff.</t>
  </si>
  <si>
    <r>
      <rPr>
        <sz val="11"/>
        <color theme="1"/>
        <rFont val="Arial"/>
        <family val="2"/>
      </rPr>
      <t xml:space="preserve">* </t>
    </r>
    <r>
      <rPr>
        <i/>
        <sz val="11"/>
        <color theme="1"/>
        <rFont val="Arial"/>
        <family val="2"/>
      </rPr>
      <t>processes and procedures are reviewed for effectiveness</t>
    </r>
  </si>
  <si>
    <t>4.2.5</t>
  </si>
  <si>
    <t>The HEP must have mechanisms and processes for periodic student evaluation of the academic staff for purposes of quality improvement.</t>
  </si>
  <si>
    <t>1 - The HEP has no mechanisms and processes for periodic student evaluation of academic staff.</t>
  </si>
  <si>
    <t>2 - The HEP has some elements of mechanisms and processes, but improvements are needed to establish effective periodic student evaluations of academic staff for meaningful quality improvement.</t>
  </si>
  <si>
    <t>3 - The HEP has basic mechanisms and processes, but they may lack consistency or depth in facilitating periodic student evaluation of academic staff, requiring potential enhancements.</t>
  </si>
  <si>
    <t>4 - The HEP has established mechanisms and processes for periodic student evaluation of academic staff, contributing to quality improvement.</t>
  </si>
  <si>
    <t>5 - The HEP has a highly effective* mechanisms and processes for periodic student evaluation of academic staff, demonstrating commitment to continuous quality improvement.</t>
  </si>
  <si>
    <t>*mechanisms and processess are reviewed for effectiveness</t>
  </si>
  <si>
    <t>4.2.6</t>
  </si>
  <si>
    <t>The HEP must have a staff development programme* particularly for new academic staff including mentoring and formative guidance</t>
  </si>
  <si>
    <t>1 - The HEP has no staff development program, especially for new academic staff, including mentoring and formative guidance.</t>
  </si>
  <si>
    <t>2 - The HEP has some elements of a staff development program, but improvements are needed to establish an effective program, especially for new academic staff, with adequate mentoring and formative guidance.</t>
  </si>
  <si>
    <t>3 - The HEP has a basic staff development program, but it may lack consistency or depth in providing sufficient support, mentoring, and formative guidance, requiring potential enhancements.</t>
  </si>
  <si>
    <t>4 - The HEP has an established staff development program, particularly for new academic staff, with effective mentoring and formative guidance.</t>
  </si>
  <si>
    <t>5 - The HEP has an effective** staff development program, especially for new academic staff, including robust mentoring and formative guidance, demonstrating commitment to professional growth and support.</t>
  </si>
  <si>
    <t>*professional development and career advancement of the academic staff (e.g., study leave, sabbatical, advanced training, specialised courses.                                        
**programme is reviewed for effectiveness</t>
  </si>
  <si>
    <t>4.2.7</t>
  </si>
  <si>
    <t>The HEP must provide opportunities for academic staff to participate in professional, academic and other relevant activities, nationally and internationally and where relevant, for them to obtain professional qualifications to enhance teaching-learning experience</t>
  </si>
  <si>
    <t>1 - The HEP does not provide opportunities for academic staff to participate in professional, academic, and other relevant activities, nationally and internationally, and does not support obtaining professional qualifications.</t>
  </si>
  <si>
    <t>2 - There are some opportunities for participation, but improvements are needed to ensure academic staff can actively engage in professional, academic, and relevant activities, nationally and internationally, and obtain necessary professional qualifications.</t>
  </si>
  <si>
    <t>3 - The HEP provides opportunities, but they may lack consistency or depth, requiring potential enhancements to actively support academic staff in participating in professional, academic, and relevant activities, nationally and internationally, and obtaining professional qualifications.</t>
  </si>
  <si>
    <t>4 - The HEP provides an established opportunities for academic staff to participate in professional, academic, and relevant activities, nationally and internationally, and actively supports obtaining professional qualifications.</t>
  </si>
  <si>
    <t>5 - The HEP provides highly effective* opportunities for academic staff to participate in professional, academic, and relevant activities, nationally and internationally, and actively supports obtaining professional qualifications, displaying commitment to the professional development of its academic staff.</t>
  </si>
  <si>
    <t xml:space="preserve">*Opportunities are reviewed and revised regularly for effectiveness, </t>
  </si>
  <si>
    <t xml:space="preserve">Total score obtained for Area 4 </t>
  </si>
  <si>
    <t>FINAL SCORE obtained for Area 4 (Weightage 100%)</t>
  </si>
  <si>
    <t>WEIGHTED SCORE obtained for Area 4 (Weightage 20%)</t>
  </si>
  <si>
    <t>5.1.1</t>
  </si>
  <si>
    <t xml:space="preserve">b) General facilities include cafeteria, toilet, locker room, store room, surau, students’ common room, sports facilities and hostel.  </t>
  </si>
  <si>
    <t>1 - General facilties are insufficient and inappropriate, severely impacting programme effective delivery</t>
  </si>
  <si>
    <t xml:space="preserve"> 2- General facilties are insufficient, or inappropriate, hindering effective delivery of the programme</t>
  </si>
  <si>
    <t>3 - There are some provision for general facilities, but improvements are needed for effective delivery of the programme.</t>
  </si>
  <si>
    <t>4 - General facilities are sufficient and appropriate to deliver the programme effectively.</t>
  </si>
  <si>
    <t>5 - General facilities are appropriate and comprehensive, ensuring highly effective delivery and comprehensive support for students.</t>
  </si>
  <si>
    <t>5.1.2</t>
  </si>
  <si>
    <t xml:space="preserve">The library or resource centre must have adequate and up-to-date reference materials and availability of qualified staff that meet the needs of the programme and research amongst academic staff and students. </t>
  </si>
  <si>
    <t xml:space="preserve">1 –The library or resource center has inadequate and  not up-to-date reference materials, with shortage of qualified staff to meet the needs of the program and research among academic staff and students. </t>
  </si>
  <si>
    <t xml:space="preserve">2 – There are inadequacies in the availability of up-to-date reference materials, and the staffing levels are not fully capable of meeting the needs of the program and research. </t>
  </si>
  <si>
    <t xml:space="preserve">3 –The library or resource center has partial availability of up-to-date reference materials, and while there are some qualified staff, there are inconsistencies in meeting the needs of the program and research. </t>
  </si>
  <si>
    <t xml:space="preserve">4 – The library or resource center has adequate up-to-date reference materials, and the availability of qualified staff is adequate to meet the needs of the program and research. </t>
  </si>
  <si>
    <t>5 – The library or resource center has comprehensive up-to-date reference materials, with highly qualified staff,  catering comprehensively to the needs of the program and research. The provisions for computer and information technology-mediated reference materials provide support to academic staff and students.</t>
  </si>
  <si>
    <t>5.1.5</t>
  </si>
  <si>
    <t>The facilities* available in the HEP must be user friendly to patients with special needs</t>
  </si>
  <si>
    <t>1 –  The facilities available for patients with special needs in the HEP are not user-friendly.</t>
  </si>
  <si>
    <t>2 - The facilities for patients with special needs in the HEP are somewhat user-friendly, but there are noticeable inadequacies in meeting standards.</t>
  </si>
  <si>
    <t>3 - There are efforts to make facilities user-friendly for patients with special needs in the HEP, but overall accessibility remains inconsistent or needs improvement.</t>
  </si>
  <si>
    <t>4 - The facilities available in the HEP for patients with special needs are generally user-friendly.</t>
  </si>
  <si>
    <t>5 - The facilities available in the HEP for patients with special needs are comprehensive (with other special facilities) and accessible.</t>
  </si>
  <si>
    <t>*parking, ramp, toilet</t>
  </si>
  <si>
    <t>5.1.6</t>
  </si>
  <si>
    <t>The educational resources, services and facilities must be periodically reviewed and improved upon to maintain their quality and appropriateness.</t>
  </si>
  <si>
    <t>1 – Educational resources, services, and facilities are not reviewed or improved upon.</t>
  </si>
  <si>
    <t>2 - There is limited effort in reviewing and improving educational resources, services, and facilities, resulting in a noticeable deficiency in meeting the necessary standards.</t>
  </si>
  <si>
    <t>3 - Educational resources, services, and facilities undergo some periodic review and improvement, but it's inconsistent or insufficient to maintain the quality and appropriateness.</t>
  </si>
  <si>
    <t>4 - Educational resources, services, and facilities are periodically reviewed and improved upon, to maintain the quality and appropriateness.</t>
  </si>
  <si>
    <t>5 –Educational resources, services, and facilities undergo comprehensive and regular reviews and improvements, to maintain the current education and training, ensuring its quality and relevance.</t>
  </si>
  <si>
    <t>Research and Development</t>
  </si>
  <si>
    <t>5.2.1</t>
  </si>
  <si>
    <t>The HEP must have a policy on research and availability of adequate facilities to sustain them</t>
  </si>
  <si>
    <t>1 – The HEP has no policy on research and doesn't provide adequate facilities to sustain research activities.</t>
  </si>
  <si>
    <t>2 – The HEP has a policy on research, but it's insufficient or inconsistent, and the facilities provided for research are inadequate.</t>
  </si>
  <si>
    <t>3 –  The HEP has a policy on research, and while efforts are made to provide facilities, they are not entirely sufficient for sustaining research activities.</t>
  </si>
  <si>
    <t>4 –The HEP has a policy on research and provides adequate facilities  to sustain research activities.</t>
  </si>
  <si>
    <t>5 – The HEP has a comprehensive policy on research, and provides well-equipped facilities that foster a condusive environment for sustained research activities.</t>
  </si>
  <si>
    <t>5.2.2</t>
  </si>
  <si>
    <t>The HEP must periodically review its research resources and facilities and take continuous appropriate action to enhance its research capabilities and to promote a conducive research environment</t>
  </si>
  <si>
    <t>1 – HEP does not periodically review its research resources and facilities and fails to take any continuous action to enhance its research capabilities or promote a conducive research environment.</t>
  </si>
  <si>
    <t>2 –HEP takes efforts to periodically review research resources and facilities, but the actions taken to enhance research capabilities or create a conducive research environment are inadequate.</t>
  </si>
  <si>
    <t xml:space="preserve">3 – The HEP periodically reviews its research resources and facilities but the actions taken to enhance research capabilities or promote a conducive research environment are inconsistent or partially effective. </t>
  </si>
  <si>
    <t>4 – The HEP periodically reviews its research resources and facilities, taking appropriate and consistent actions to enhance its research capabilities and foster a conducive research environment.</t>
  </si>
  <si>
    <t>5 – The HEP conducts regular and comprehensive reviews of research resources and facilities, takes continuous and effective actions to consistently enhance its research capabilities and maintain condusive environment for research.</t>
  </si>
  <si>
    <t>Expertise in education</t>
  </si>
  <si>
    <t>5.3.1</t>
  </si>
  <si>
    <t>The HEP must utilize personnel with educational expertise in planning its programmes and in the development of new teaching and assessment methods</t>
  </si>
  <si>
    <t>1 – The HEP does not utilize personnel with educational expertise in planning its programs or developing new teaching and assessment methods.</t>
  </si>
  <si>
    <t>2 - The HEP utilizes personnel with inappropriate educational expertise in planning programs or developing teaching and assessment methods, leading to noticeable shortcomings in these areas.</t>
  </si>
  <si>
    <t>3 - The HEP utilizes personnel with educational expertise, but it is inconsistent or insufficient in planning programs or developing teaching and assessment methods, causing occasional gaps.</t>
  </si>
  <si>
    <t>4 - The HEP utilizes personnel with educational expertise adequately in planning programs and developing teaching and assessment methods.</t>
  </si>
  <si>
    <t>5 - The HEP effectively and regularly utilizes personnel with educational expertise in planning programs and developing new teaching and assessment methods.</t>
  </si>
  <si>
    <t>Financial resources</t>
  </si>
  <si>
    <t xml:space="preserve">5.4.1 </t>
  </si>
  <si>
    <t>1 –  The HEP has no clear line of responsibility and authority for budgeting and resource allocation, neglecting to consider the specific needs of the institution.</t>
  </si>
  <si>
    <t>2 – The HEP makes some attempt to establish responsibility and authority for budgeting and resource allocation, but it's insufficient or inconsistent in addressing the specific needs of the institution.</t>
  </si>
  <si>
    <t>3 – The responsibility and authority for budgeting and resource allocation show some clarity and consideration for the specific needs of the HEP, but there are occasional inconsistencies.</t>
  </si>
  <si>
    <t>4 –The HEP has a clear  line of responsibility and authority for budgeting and resource allocation that adequately considers the specific needs of the institution.</t>
  </si>
  <si>
    <t>5 – The HEP has  well-defined and consistent line of responsibility and authority for budgeting and resource allocation, with attention to the specific needs of the institution, ensuring optimal resource allocation.</t>
  </si>
  <si>
    <t>5.4.2</t>
  </si>
  <si>
    <t>The HEP must have clear procedures* to ensure that its financial resources are sufficient and that it is capable of utilising them efficiently and responsibly.</t>
  </si>
  <si>
    <t>1 – The HEP has no clear procedures to ensure sufficient financial resources and lacks efficiency and responsibility in utilizing them.</t>
  </si>
  <si>
    <t>2 – The HEP has some procedures, but they are insufficient or inconsistent in ensuring the sufficiency of financial resources and their efficient and responsible utilization.</t>
  </si>
  <si>
    <t>3 – The HEP has procedures to ensure sufficient financial resources and their efficient and responsible utilization, but they are partially effective and show inconsistencies or inadequacies.</t>
  </si>
  <si>
    <t>4 – The HEP has clear procedures ensuring sufficient financial resources, demonstrating its capability of utilising the resources efficiently and responsibly.</t>
  </si>
  <si>
    <t>5 - The HEP has clear and comprehensive procedures ensuring sufficient financial resources, demontrating their efficient and responsible financial management.</t>
  </si>
  <si>
    <t>*the procedures give HEP minimal risk of financial mismanagement or waste.</t>
  </si>
  <si>
    <t>5.4.3</t>
  </si>
  <si>
    <t>The HEP must demonstrate financial viability and sustainability for the programme</t>
  </si>
  <si>
    <t>1 – The HEP has no financial viability and sustainability for the programme</t>
  </si>
  <si>
    <t>2 – The HEP has some financial viability but no sustainability for the programme (and vice versa)</t>
  </si>
  <si>
    <t>3 – The HEP has financial viability but sustainable plan for the programme is not clear</t>
  </si>
  <si>
    <t>4 – The HEP has financial viability and sustainability for the programme</t>
  </si>
  <si>
    <t>5 – The HEP has highly effective financial viability and sustainability for the programme</t>
  </si>
  <si>
    <t>Total score obtained for Area 5</t>
  </si>
  <si>
    <t>FINAL SCORE obtained for Area 5 (Weightage 100%)</t>
  </si>
  <si>
    <t>WEIGHTED SCORE obtained for Area 5 (Weightage 15%)</t>
  </si>
  <si>
    <t>Programme Management</t>
  </si>
  <si>
    <t>6.1.1</t>
  </si>
  <si>
    <t>6.1.2</t>
  </si>
  <si>
    <t>1 – The HEP does not have any policies, procedures, or mechanisms for regularly reviewing and updating its structures, functions, strategies, and core activities.</t>
  </si>
  <si>
    <t>2 – The HEP has some policies, procedures, or mechanisms for regularly reviewing and updating its structures, functions, strategies, and core activities, but these mechanisms are not well-defined or implemented.</t>
  </si>
  <si>
    <t>3 – The HEP has policies, procedures, and mechanisms for regularly reviewing and updating its structures, functions, strategies, and core activities, but these mechanisms are not fully effective.</t>
  </si>
  <si>
    <t>4 – The HEP has well-defined policies, procedures, and mechanisms for regularly reviewing and updating its structures, functions, strategies, and core activities to ensure continuous quality improvement.</t>
  </si>
  <si>
    <t>5 – The HEP goes above and beyond the minimum requirements to ensure that its structures, functions, strategies, and core activities are regularly reviewed and updated. The HEP has a strong culture of continuous quality improvement, and it is constantly looking for ways to improve its performance.</t>
  </si>
  <si>
    <t>6.1.3</t>
  </si>
  <si>
    <t>The academic board of the faculty must be an effective decision-making body with an adequate degree of autonomy</t>
  </si>
  <si>
    <t>1 – The academic board of the faculty is not an effective decision-making body with no autonomy.</t>
  </si>
  <si>
    <t>2 – The academic board of the faculty is effective decision-making body with no autonomy.</t>
  </si>
  <si>
    <t>3 – The academic board of the faculty is an effective decision-making body with limited autonomy</t>
  </si>
  <si>
    <t>4 – The academic board of the faculty is an effective decision-making body with an adequate autonomy</t>
  </si>
  <si>
    <t>5 –The academic board of the faculty is a proactive and effective policy-making body that consistently exercises its autonomy.</t>
  </si>
  <si>
    <t>6.1.4</t>
  </si>
  <si>
    <t>Mechanisms to ensure functional integration and comparability of educational quality must be established for programmes conducted in campuses or partner institutions that are geographically separated</t>
  </si>
  <si>
    <t>if NOT applicable - PUT SCORE 0 IN ALL THE THREE COLUMNS</t>
  </si>
  <si>
    <t xml:space="preserve">– if applicable </t>
  </si>
  <si>
    <t>1 – There is no mechanisms to ensure functional integration and comparability of educational quality.</t>
  </si>
  <si>
    <t xml:space="preserve">2 – There are some attempts to establish mechanisms for functional integration and comparability, but they are not fully defined, implemented, or effective. </t>
  </si>
  <si>
    <t>3 – A moderate level of functional integration and comparability exists across geographically separated campuses or partner institutions. However, there is room for improvement.</t>
  </si>
  <si>
    <t xml:space="preserve">4 – Effective mechanisms are in place to ensure functional integration and comparability of educational quality across geographically separated campuses or partner institutions. </t>
  </si>
  <si>
    <t>5 – The HEP establishes a seamless and exemplary approach to functional integration and comparability of educational quality. The mechanisms ensure consistency and foster innovation and collaboration across geographically separated campuses or partner institutions.</t>
  </si>
  <si>
    <t>6.1.5</t>
  </si>
  <si>
    <t xml:space="preserve">The HEP must conduct internal and external consultations, market needs (for new programme) and graduate employability analyses (for existing programme). </t>
  </si>
  <si>
    <t xml:space="preserve">1 – The HEP does not conduct internal and external consultations, market needs (for new programme) and graduate employability analyses (for existing programme). </t>
  </si>
  <si>
    <t>2 – The HEP conducts internal and external consultations, market needs (for new programme) and graduate employability analyses (for existing programme), but these mechanisms are not well-defined or implemented.</t>
  </si>
  <si>
    <t>3 – The HEP conducts internal and external consultations, market needs (for new programme) and graduate employability analyses (for existing programme), but it is not fully effective.</t>
  </si>
  <si>
    <t xml:space="preserve">4 –The HEP conducts internal and external consultations, market needs (for new programme) and graduate employability analyses (for existing programme). </t>
  </si>
  <si>
    <t>5 – The HEP conducts internal and external consultations, market needs (for new programme) and graduate employability analyses (for existing programme). The process is proactive, comprehensive, and data-driven, and it helps the HEP to continuously improve the quality of its programmes.</t>
  </si>
  <si>
    <t>6.1.6</t>
  </si>
  <si>
    <t xml:space="preserve">The governance must involve the participation of, and the consultation with academic staff, students and external stakeholders. </t>
  </si>
  <si>
    <t>1 – The governance does not involve the participation of, and the consultation with academic staff, students and external stakeholders.</t>
  </si>
  <si>
    <t>2 – The governance involves the participation of, and the consultation with academic staff, students and external stakeholders to a limited extent.</t>
  </si>
  <si>
    <t>3 –The governance involves the participation of, and the consultation with academic staff, students and external stakeholders to a reasonable extent.</t>
  </si>
  <si>
    <t>4 – The governance involves the participation of, and the consultation with academic staff, students and external stakeholders in a well-defined and effective manner.</t>
  </si>
  <si>
    <t>5 – The governance involves the participation of, and the consultation with academic staff, students and external stakeholders in an effective and comprehensive* manner.</t>
  </si>
  <si>
    <t xml:space="preserve">*Academic staff, students, and external stakeholders are consulted on decisions, and they are also involved in the development and implementation of policies and procedures.
</t>
  </si>
  <si>
    <t>6.2.2</t>
  </si>
  <si>
    <t>Mechanisms and processes must be in place to allow for communication between the programme and the HEP leadership in relation to matters such as staff recruitment and training, student admission, and allocation of resources and decision-making processes.</t>
  </si>
  <si>
    <t>1 – There is no mechanisms and processes for communication between the programme and the HEP leadership.</t>
  </si>
  <si>
    <t xml:space="preserve">2 - Some attempts are made to establish mechanisms and processes for communication, but they are not fully defined, implemented, or effective. </t>
  </si>
  <si>
    <t>3 – A moderate level of communication exists between the programme and the HEP leadership. There are some established mechanisms and processes in place, but there is room for improvement.</t>
  </si>
  <si>
    <t>4 – Mechanisms and processes are in place to facilitate open and transparent communication between the programme and the HEP leadership.</t>
  </si>
  <si>
    <t xml:space="preserve">5 – The HEP establishes a culture of open communication and collaboration between the programme and the HEP leadership. </t>
  </si>
  <si>
    <t>6.3.2</t>
  </si>
  <si>
    <t>The HEP must conduct a regular performance review of the support staff</t>
  </si>
  <si>
    <t>1 – The HEP does not conduct regular performance reviews of the support staff.</t>
  </si>
  <si>
    <t xml:space="preserve">2 – The HEP conducts irregular or inconsistent performance reviews of the support staff, the process is not well-defined or implemented. </t>
  </si>
  <si>
    <t>3 – The HEP has a process for conducting regular performance reviews of the support staff, but there is room for improvement.</t>
  </si>
  <si>
    <t xml:space="preserve">4 – The HEP conducts regular performance reviews of the support staff. </t>
  </si>
  <si>
    <t xml:space="preserve">5 – The HEP conducts performance reviews of the support staff that are effective. Reviews are comprehensive and actionable, conducted in a supportive and encouraging manner. </t>
  </si>
  <si>
    <t>6.3.3</t>
  </si>
  <si>
    <t>The HEP must have an appropriate training scheme for the advancement of the support staff as well as to fulfil the specific needs of the programme, for example, risk management, technology management, maintenance of specialised equipment, and advanced technical skills</t>
  </si>
  <si>
    <t>1 – The HEP does not have an appropriate training scheme for the advancement of the support staff or to fulfill the specific needs of the programme.</t>
  </si>
  <si>
    <t xml:space="preserve">2 – The HEP has some mechanisms in place for providing training to support staff, but these mechanisms are not well-defined or implemented. </t>
  </si>
  <si>
    <t>3 –The HEP has a training scheme for support staff that covers some of the necessary areas for advancement and programme-specific needs. However, there may still be room for improvement</t>
  </si>
  <si>
    <t>4 - The HEP has an appropriate training scheme for support staff that provides comprehensive training opportunities to address both advancement needs and programme-specific requirements.</t>
  </si>
  <si>
    <t>5 – The HEP have training scheme for support staff is effective and proactive. The training covers all necessary areas and incorporates innovative approaches and incorporates ongoing skills development opportunities.</t>
  </si>
  <si>
    <t>Academic Records</t>
  </si>
  <si>
    <t>6.4.1</t>
  </si>
  <si>
    <t>1 –The HEP does not have appropriate policies and practices concerning the nature and security of student and academic staff records.</t>
  </si>
  <si>
    <t xml:space="preserve">2 – The HEP has some policies and practices in place regarding student and academic staff records, but these policies are not well-defined, implemented, or enforced. </t>
  </si>
  <si>
    <t>3 – The HEP has established policies and practices for managing student and academic staff records, but there may still be room for improvement.</t>
  </si>
  <si>
    <t xml:space="preserve">4 – The HEP has appropriate implemented policies and practices, concerning the nature and security of student and academic staff records. </t>
  </si>
  <si>
    <t>5 – The HEP has high level of security for student and academic staff records. Policies are comprehensive, effectively implemented and proactively reviewed and updated to address emerging data security threats and privacy concerns.</t>
  </si>
  <si>
    <t>6.4.2</t>
  </si>
  <si>
    <t xml:space="preserve">1 – The HEP has no policy on the rights of individual privacy and the confidentiality of records. </t>
  </si>
  <si>
    <t>2 – The HEP has some policies in place regarding individual privacy and record confidentiality, but these policies are not well-defined, implemented, or enforced.</t>
  </si>
  <si>
    <t xml:space="preserve">3 – The HEP has established policies on individual privacy and record confidentiality, but there may still be room for improvement. </t>
  </si>
  <si>
    <t xml:space="preserve">4 – The HEP has well-defined  implemented policies on individual privacy and record confidentiality. </t>
  </si>
  <si>
    <t xml:space="preserve">5 – The HEP has policies that protect individual privacy and confidentiality. Policies are comprehensive, effectively implemented and proactively reviewed and updated to address emerging privacy concerns and strengthen data protection measures. </t>
  </si>
  <si>
    <t>6.4.3</t>
  </si>
  <si>
    <t>1 – The HEP  does not have a process in place for continuously reviewing its policies on security of records, including the increased use of electronic technologies and safety systems.</t>
  </si>
  <si>
    <t>2 – The HEP has a process for reviewing its security policies, but it is not conducted regularly or effectively.</t>
  </si>
  <si>
    <t>3 – The HEP conducts regular reviews of its security policies, but there is room for improvement.  Reviews may not be as comprehensive.</t>
  </si>
  <si>
    <t>4 – The HEP has a clear process for continuously reviewing its policies on security of records including increased use of electronic technologies and safety systems.</t>
  </si>
  <si>
    <t>5 – The HEP reviews its security policies regularly, demonstrating a proactive and forward-thinking approach to data protection. Reviews are also conducted  in response to new developments in technology and security threats.</t>
  </si>
  <si>
    <t xml:space="preserve">Total score obtained for Area 6 </t>
  </si>
  <si>
    <t>FINAL SCORE obtained for Area 6 (Weightage 100%)</t>
  </si>
  <si>
    <t>WEIGHTED SCORE obtained for Area 6 (Weightage 15%)</t>
  </si>
  <si>
    <t xml:space="preserve"> TOTAL SCORE (AREA 1+2+3+4+5+6) </t>
  </si>
  <si>
    <t>TOTAL POINTS OBTAINED FOR AREA 1+2+3+4+5+6 (Weightage 100%)</t>
  </si>
  <si>
    <t xml:space="preserve">The HEP must have a dedicated Quality Assurance (QA) unit or personnel responsible for internal quality assurance of the faculty. </t>
  </si>
  <si>
    <t>1 – The HEP has no dedicated QA unit or personnel responsible for internal quality assurance of the faculty.</t>
  </si>
  <si>
    <t xml:space="preserve">2 – The HEP has some QA mechanisms in place, but they are not well-defined, implemented, or effective. </t>
  </si>
  <si>
    <t>3 – The HEP has established a QA unit or appointed personnel with some responsibility for internal quality assurance of the faculty. However, there is still room for improvement in the effectiveness of QA activities.</t>
  </si>
  <si>
    <t>4 – The HEP has a dedicated QA unit or personnel with defined roles and responsibilities for internal quality assurance of the faculty.</t>
  </si>
  <si>
    <t>5 – The HEP has a QA unit or personnel that plays a proactive and influential role in enhancing faculty quality. QA activities are comprehensive, effective and innovative.</t>
  </si>
  <si>
    <t>The HEP (University) must have an internal monitoring and review committee headed by a designated coordinator who is dedicated to continuously review the programme. The review must involve external experts.</t>
  </si>
  <si>
    <t xml:space="preserve">1 – The HEP has no internal monitoring and review committee or a designated coordinator to oversee continuous program review. </t>
  </si>
  <si>
    <t xml:space="preserve">2 – The HEP has some form of internal monitoring and review process, but it is not well-defined, implemented, or effective. </t>
  </si>
  <si>
    <t xml:space="preserve">3 – The HEP has established an internal monitoring and review committee headed by a designated coordinator. However, there is still room for improvement. </t>
  </si>
  <si>
    <t>4 – The HEP has a well-structured and effective internal monitoring and review committee headed by a dedicated coordinator. External experts (national level) are involved.</t>
  </si>
  <si>
    <t xml:space="preserve">5 –The HEP ensures that its internal monitoring and review process is highly effective, proactive, and impactful. The committee operates with a strong leadership and clear vision for continuous program improvement. External experts (national and international) are involved and actively engaged in the review process, bringing their expertise and perspectives to enhance the program's quality and relevance. </t>
  </si>
  <si>
    <t xml:space="preserve">Programme evaluation must involve the relevant stakeholders whose views are taken into consideration </t>
  </si>
  <si>
    <t xml:space="preserve">1 – Programme evaluation does not involve any relevant stakeholders. </t>
  </si>
  <si>
    <t>2 – Some relevant stakeholders are involved in programme evaluation, but their views are not fully considered or systematically incorporated into the evaluation process.</t>
  </si>
  <si>
    <t>3 – Relevant stakeholders are involved in programme evaluation, and their views are generally considered. However, there is room for improvement in the comprehensiveness and effectiveness of stakeholder engagement.</t>
  </si>
  <si>
    <t>4 – A comprehensive and effective stakeholder engagement strategy is implemented for programme evaluation. Relevant stakeholders are identified, consulted, and their views are systematically gathered and analyzed.</t>
  </si>
  <si>
    <t>5 – Programme evaluation ensures that stakeholder engagement is proactive, inclusive, and impactful. Stakeholders are actively involved in all phases of the evaluation process, from planning and data collection to interpretation and recommendations. Stakeholder feedback is considered and prioritized, leading to significant improvements in the programme's quality and relevance.</t>
  </si>
  <si>
    <t>The content of the programme must be periodically reviewed to keep abreast with scientific, technological and knowledge development of the discipline, and with the needs of the society.</t>
  </si>
  <si>
    <t>1 – The content of the programme is not reviewed.</t>
  </si>
  <si>
    <t xml:space="preserve">2 – The content of the programme is not reviewed periodically, and the review process is not well-defined, implemented, or effective. </t>
  </si>
  <si>
    <t>3 – The content of the programme is reviewed periodically, and there is some effort to update it based on scientific, technological and knowledge development of the discipline, and with the needs of the society. However, there is room for improvement in the comprehensiveness, effectiveness, and frequency of the review process.</t>
  </si>
  <si>
    <t>4 – The content of the programme is subject to review process that ensures it remains up-to-date with scientific, technological and knowledge development of the discipline, and with the needs of the society. Reviews are conducted regularly and systematically.</t>
  </si>
  <si>
    <t>5 –  The content of the programme is subject to a well-structured and effective periodic review process to ensure that the programme's content is up-to-date, innovative and forward-thinking. The review process is proactive and incorporates a variety of perspectives, including those from emerging fields and industry leaders. The faculty actively seeks out and implements best practices in curriculum design and development.</t>
  </si>
  <si>
    <t>Various aspects of student performance, progression and attrition must be analysed for the purpose of continual quality improvement</t>
  </si>
  <si>
    <t>1 – The HEP does not analyze student performance, progression, and attrition data for the purpose of continuous quality improvement.</t>
  </si>
  <si>
    <t>2 – The HEP collects some data on student performance, progression, and attrition but does not effectively analyze it or use it to improve student outcomes. The data may be incomplete, inaccurate, or not analyzed in a way that provides meaningful insights.</t>
  </si>
  <si>
    <t>3 – The HEP analyzes data on student performance, progression, and attrition to some extent, but there is room for improvement in the comprehensiveness, effectiveness, and utilization of the data.</t>
  </si>
  <si>
    <t xml:space="preserve">4 – The HEP has a  process for analyzing, and using data on student performance, progression, and attrition to drive continuous quality improvement. </t>
  </si>
  <si>
    <t>5 – The HEP actively analysed data from multiple sources, uses data analytics techniques to identify patterns and trends.</t>
  </si>
  <si>
    <t>In collaborative arrangements, the partners involved must share the responsibilities of the programme monitoring and review. (If not applicable, put mark 0 for all the three columns)</t>
  </si>
  <si>
    <t>if NOT applicable - Put score 0 in all the three columns</t>
  </si>
  <si>
    <t xml:space="preserve">1 – no involvement of partners in monitoring and review </t>
  </si>
  <si>
    <t>2 – partial involvement of partners in monitoring or review</t>
  </si>
  <si>
    <t>3 - partial involvement of partners in monitoring and review</t>
  </si>
  <si>
    <t>4 - full involvement of partners in monitoring and review</t>
  </si>
  <si>
    <t xml:space="preserve">5 - full involvement of partners in monitoring and review. Partners go beyond defined roles and responsibilities, demonstrating proactive engagement in monitoring and review.
</t>
  </si>
  <si>
    <t xml:space="preserve">The findings of a programme review must be presented to the HEP (University) for its attention and further action. </t>
  </si>
  <si>
    <t>1 – The findings of a programme review are not presented to the HEP.</t>
  </si>
  <si>
    <t>2 – The findings of a programme review are presented to the HEP, but no action is taken.</t>
  </si>
  <si>
    <t xml:space="preserve">3 – The findings of a programme review are presented to the HEP, but the action taken is incomplete, unclear, or does not adequately address the key issues and recommendations. </t>
  </si>
  <si>
    <t xml:space="preserve">4 – The findings of a programme review are presented to the HEP (University), and the actions taken by HEP are appropriate. </t>
  </si>
  <si>
    <t xml:space="preserve">5 – The findings of a programme review are presented to the HEP with active engagement in developing a comprehensive and well-informed action plan. </t>
  </si>
  <si>
    <t>There must be a link between the HEP quality assurance processes and the achievement of the institutional goals.</t>
  </si>
  <si>
    <t>1 – There is no link between the HEP's quality assurance processes and the achievement of the institutional goals.</t>
  </si>
  <si>
    <t xml:space="preserve">2 – There is some attempt to link quality assurance processes to institutional goals, but the connection is not well-defined, implemented, or effective. </t>
  </si>
  <si>
    <t>3 – The HEP has linkage for its quality assurance activities with the institution's strategic priorities, but there is room for improvement.</t>
  </si>
  <si>
    <t xml:space="preserve">4 – The HEP has established a clear link between its quality assurance processes and the achievement of the institutional goals. </t>
  </si>
  <si>
    <t xml:space="preserve">5 – The HEP creates a culture of continuous improvement and innovation that is deeply embedded in the pursuit of the institution's goals. Quality assurance processes are aligned with the institution's strategic priorities and also proactively contribute to the identification and implementation of innovative approaches </t>
  </si>
  <si>
    <t>The HEP must make the report on programme review accessible to relevant stakeholders in order to seek their views.</t>
  </si>
  <si>
    <t>1 – The programme review report is not accessible to relevant stakeholders.</t>
  </si>
  <si>
    <t>2 – The programme review report is accessible to some relevant stakeholders, but the accessibility is limited or not well-communicated.</t>
  </si>
  <si>
    <t>3 – The programme review report is accessible to all relevant stakeholders, but not in timely and effective manner.</t>
  </si>
  <si>
    <t>4 – The programme review report is made accessible to all relevant stakeholders in a timely and effective manner.</t>
  </si>
  <si>
    <t>5 – The HEP actively involves relevant stakeholders in the programme review process. Stakeholders are provided with access to the report and encouraged to provide feedback and participate in discussions about programme improvement.</t>
  </si>
  <si>
    <t>The HEP must ensure the accreditation status is maintained. The HEP must submit the application of Full Accreditation or its renewal based on the timeline stated by the MQA (in Surat keputusan penilaian akreditasi program).</t>
  </si>
  <si>
    <t>1 - Submission of application of full accreditation or its renewal is late. Two cohort or more of students graduated beyond the duration of accreditation period.</t>
  </si>
  <si>
    <t>2 - Submission of application of full accreditation or its renewal is late. One cohort of students graduated beyond the duration of accreditation period.</t>
  </si>
  <si>
    <t>3 - Submission of application of full accreditation or its renewal is late but the process of accreditation could be completed before the expiry of the accreditation period.</t>
  </si>
  <si>
    <t>4 - Submission of application of full accreditation or its renewal is according to the timeline.</t>
  </si>
  <si>
    <t>5 - Submission of application of full accreditation or its renewal is earlier than the timeline.</t>
  </si>
  <si>
    <t xml:space="preserve">Total score obtained for Area 7 </t>
  </si>
  <si>
    <t>FINAL SCORE obtained for Area 7 (Weightage 100%)</t>
  </si>
  <si>
    <t>WEIGHTED SCORE obtained for Area 7 (Weightage 10%)</t>
  </si>
  <si>
    <t xml:space="preserve"> TOTAL SCORE (AREA 1+2+3+4+5+6+7) </t>
  </si>
  <si>
    <t>TOTAL POINTS OBTAINED FOR AREA 1+2+3+4+5+6+7 (Weightage 100%)</t>
  </si>
  <si>
    <t>Total Weighted Score</t>
  </si>
  <si>
    <t>ASSESSMENT RUBRIC FOR POSTGRADUATE DENTAL PROGRAMMES (FULL ACCREDITATION)</t>
  </si>
  <si>
    <r>
      <rPr>
        <b/>
        <sz val="12"/>
        <color rgb="FF000000"/>
        <rFont val="Arial"/>
        <family val="2"/>
      </rPr>
      <t>Area 1: Programme Development and Delivery</t>
    </r>
    <r>
      <rPr>
        <sz val="12"/>
        <color rgb="FF000000"/>
        <rFont val="Arial"/>
        <family val="2"/>
      </rPr>
      <t xml:space="preserve"> </t>
    </r>
  </si>
  <si>
    <r>
      <rPr>
        <b/>
        <sz val="12"/>
        <color rgb="FF000000"/>
        <rFont val="Arial"/>
        <family val="2"/>
      </rPr>
      <t>Area 1: Programme Development and Delivery</t>
    </r>
    <r>
      <rPr>
        <sz val="12"/>
        <color rgb="FF000000"/>
        <rFont val="Arial"/>
        <family val="2"/>
      </rPr>
      <t xml:space="preserve"> </t>
    </r>
  </si>
  <si>
    <r>
      <rPr>
        <b/>
        <sz val="12"/>
        <color rgb="FF000000"/>
        <rFont val="Arial"/>
        <family val="2"/>
      </rPr>
      <t>Area 1: Programme Development and Delivery</t>
    </r>
    <r>
      <rPr>
        <sz val="12"/>
        <color rgb="FF000000"/>
        <rFont val="Arial"/>
        <family val="2"/>
      </rPr>
      <t xml:space="preserve"> </t>
    </r>
  </si>
  <si>
    <t>2.1.4</t>
  </si>
  <si>
    <t>The HEP must employ mechanisms for external examiners to be included in professional examinations.</t>
  </si>
  <si>
    <t xml:space="preserve">1 – The HEP does not have any mechanisms for external examiners to be involved in professional examinations. </t>
  </si>
  <si>
    <t>2 - The HEP has some mechanisms for external examiners to be involved in professional examinations, but these mechanisms are not well-defined or implemented (e.g. external examiners are not given resources to properly assess the examinations).</t>
  </si>
  <si>
    <t>3 - The HEP has mechanisms for external examiners to be involved in professional examinations, and these mechanisms are somewhat effective. However, there is still room for improvement. E.g outcome of examiner's feedback is not being considered for curriculum improvement)</t>
  </si>
  <si>
    <t>4 - The HEP has mechanisms for external examiners to be involved in professional examinations.</t>
  </si>
  <si>
    <t>5 – The HEP has mechanisms for external examiners to be involved in professional examinations, and these mechanisms are highly effective, allowing the external examiners to play a meaningful role in the examination process (eg. examiner is involved in the entire conduct of examination).</t>
  </si>
  <si>
    <t>Results of assessment* must be communicated to the student within a reasonable time frame after endorsement by the relevant authority.</t>
  </si>
  <si>
    <t>*all types of assessment (CA or examination)</t>
  </si>
  <si>
    <r>
      <rPr>
        <sz val="11"/>
        <color theme="1"/>
        <rFont val="Arial"/>
        <family val="2"/>
      </rPr>
      <t>*s</t>
    </r>
    <r>
      <rPr>
        <i/>
        <sz val="11"/>
        <color theme="1"/>
        <rFont val="Arial"/>
        <family val="2"/>
      </rPr>
      <t>uch as physical, social, financial, sports and recreational, co-curricular activities internet facilities, academic and non-academic counselling and health services.</t>
    </r>
  </si>
  <si>
    <t>3.4.1</t>
  </si>
  <si>
    <t>1-The faculty shows no effort in fostering active linkages with its graduates to improve the program, falling below the expected standard.</t>
  </si>
  <si>
    <t>2-There are some efforts to establish linkages with graduates, but improvements are needed to actively and consistently enhance the program.</t>
  </si>
  <si>
    <t>3-The faculty has basic mechanisms in place for fostering linkages with graduates, but there may be room for improvement in the consistency and effectiveness of these efforts.</t>
  </si>
  <si>
    <t>4-The faculty actively fosters linkages with graduates, contributing to program improvement.</t>
  </si>
  <si>
    <t>5-The faculty excels in fostering active linkages* with its graduates to continuously improve the program.</t>
  </si>
  <si>
    <t>*linkages such as activities with alumni association, community services</t>
  </si>
  <si>
    <t>3.4.2</t>
  </si>
  <si>
    <t>The HEP must involve the alumni to play a role in the development, review and continuous improvement* of the programme.</t>
  </si>
  <si>
    <t>1 – HEP does not involve alumni in any capacity for program development, review, or continuous improvement.</t>
  </si>
  <si>
    <t>2 - Involvement of alumni in program development, review, or continuous improvement,  is insufficient or irregular.</t>
  </si>
  <si>
    <t>3 - There is involvement of alumni in program development or continuous improvement,  but it lacks consistency or depth.</t>
  </si>
  <si>
    <t>4 – The HEP involves alumni in program development, review, or continuous improvement.</t>
  </si>
  <si>
    <t>5 – The involvement of alumni in program development, review, and continuous improvement, fosters connections and contributions to student preparation for their professional future.</t>
  </si>
  <si>
    <t>*program development, review, or continuous improvement activities such as BOS, curriculum review</t>
  </si>
  <si>
    <t>WEIGHTED SCORE obtained for Area 3 (Weightage 10%)</t>
  </si>
  <si>
    <t>Area 4 : Academic  Staff</t>
  </si>
  <si>
    <r>
      <rPr>
        <sz val="11"/>
        <color theme="1"/>
        <rFont val="Arial"/>
        <family val="2"/>
      </rPr>
      <t xml:space="preserve">* </t>
    </r>
    <r>
      <rPr>
        <i/>
        <sz val="11"/>
        <color theme="1"/>
        <rFont val="Arial"/>
        <family val="2"/>
      </rPr>
      <t>processes and procedures are reviewed for effectiveness</t>
    </r>
  </si>
  <si>
    <t>WEIGHTED SCORE obtained for Area 4 (Weightage 15%)</t>
  </si>
  <si>
    <r>
      <rPr>
        <b/>
        <sz val="12"/>
        <color rgb="FF000000"/>
        <rFont val="Arial"/>
        <family val="2"/>
      </rPr>
      <t>Area 1: Programme Development and Delivery</t>
    </r>
    <r>
      <rPr>
        <sz val="12"/>
        <color rgb="FF000000"/>
        <rFont val="Arial"/>
        <family val="2"/>
      </rPr>
      <t xml:space="preserve"> </t>
    </r>
  </si>
  <si>
    <t>1.1.6</t>
  </si>
  <si>
    <t xml:space="preserve">The PEO and PLO must be periodically reviewed in consultation with the relevant stakeholders. Applicable for Full Accreditation (Renewal)
</t>
  </si>
  <si>
    <t>1 – The PEO and PLO are not periodically reviewed, or they are reviewed without consulting relevant stakeholders.</t>
  </si>
  <si>
    <t>2 – The PEO and PLO are reviewed periodically, but the review process is not well-defined, implemented, or effective. Stakeholder engagement is limited or not systematic.</t>
  </si>
  <si>
    <t>3 –  The PEO and PLO are reviewed periodically, and there is some evidence of stakeholder engagement. However, there is room for improvement.</t>
  </si>
  <si>
    <t>4 –   The PEO and PLO are periodically reviewed in a systematic and effective manner, with stakeholder engagement, and the review findings are used to make informed decisions about revisions to the PEOs and PLOs.</t>
  </si>
  <si>
    <t>5 – The PEO and PLO are reviewed periodically, are continuously evaluated and updated in response to feedback from stakeholders and emerging trends in the profession or industry. Stakeholder engagement is an integral part of the programme's culture of continuous improvement.</t>
  </si>
  <si>
    <t>Stakeholders -  University, MOH, MOD, MDA, Alumni</t>
  </si>
  <si>
    <r>
      <rPr>
        <b/>
        <sz val="12"/>
        <color rgb="FF000000"/>
        <rFont val="Arial"/>
        <family val="2"/>
      </rPr>
      <t>Area 1: Programme Development and Delivery</t>
    </r>
    <r>
      <rPr>
        <sz val="12"/>
        <color rgb="FF000000"/>
        <rFont val="Arial"/>
        <family val="2"/>
      </rPr>
      <t xml:space="preserve"> </t>
    </r>
  </si>
  <si>
    <r>
      <rPr>
        <b/>
        <sz val="12"/>
        <color rgb="FF000000"/>
        <rFont val="Arial"/>
        <family val="2"/>
      </rPr>
      <t>Area 1: Programme Development and Delivery</t>
    </r>
    <r>
      <rPr>
        <sz val="12"/>
        <color rgb="FF000000"/>
        <rFont val="Arial"/>
        <family val="2"/>
      </rPr>
      <t xml:space="preserve"> </t>
    </r>
  </si>
  <si>
    <r>
      <rPr>
        <sz val="11"/>
        <color theme="1"/>
        <rFont val="Arial"/>
        <family val="2"/>
      </rPr>
      <t>*s</t>
    </r>
    <r>
      <rPr>
        <i/>
        <sz val="11"/>
        <color theme="1"/>
        <rFont val="Arial"/>
        <family val="2"/>
      </rPr>
      <t>uch as physical, social, financial, sports and recreational, co-curricular activities internet facilities, academic and non-academic counselling and health services.</t>
    </r>
  </si>
  <si>
    <r>
      <rPr>
        <sz val="11"/>
        <color theme="1"/>
        <rFont val="Arial"/>
        <family val="2"/>
      </rPr>
      <t xml:space="preserve">* </t>
    </r>
    <r>
      <rPr>
        <i/>
        <sz val="11"/>
        <color theme="1"/>
        <rFont val="Arial"/>
        <family val="2"/>
      </rPr>
      <t>processes and procedures are reviewed for effectiveness</t>
    </r>
  </si>
  <si>
    <t xml:space="preserve"> </t>
  </si>
  <si>
    <t>formula here</t>
  </si>
  <si>
    <t>Number of criteria</t>
  </si>
  <si>
    <t>Weightage</t>
  </si>
  <si>
    <t>Score 4</t>
  </si>
  <si>
    <t>weighted score 4</t>
  </si>
  <si>
    <t>Score  (insert score)</t>
  </si>
  <si>
    <t>Percentage</t>
  </si>
  <si>
    <t>Weighted</t>
  </si>
  <si>
    <t xml:space="preserve">Area 1 </t>
  </si>
  <si>
    <t>9 items must score 5</t>
  </si>
  <si>
    <t>5 items must score 5</t>
  </si>
  <si>
    <t>6 items must score 5</t>
  </si>
  <si>
    <t>3 items must score 5</t>
  </si>
  <si>
    <t>7 items must score 5</t>
  </si>
  <si>
    <t>4 items must score 5</t>
  </si>
  <si>
    <t xml:space="preserve">Area 7 </t>
  </si>
  <si>
    <t>Strength in area 1, 2, 4 and 5</t>
  </si>
  <si>
    <t>Score 3</t>
  </si>
  <si>
    <t>weightage if score 3</t>
  </si>
  <si>
    <t>Mark obtained in each of the seven (7) areas should  be  at least 70%. If ANY of the other areas is less than 70%, the eligibility will be reduced by 1 year per area.</t>
  </si>
  <si>
    <t>Mark obtained in each of the seven (7) areas should  be  at least 60%. If any of the area is less than 60%......</t>
  </si>
  <si>
    <t>Score 5</t>
  </si>
  <si>
    <t>Score  3</t>
  </si>
  <si>
    <t>Score 2</t>
  </si>
  <si>
    <t>marks</t>
  </si>
  <si>
    <t>Marks</t>
  </si>
  <si>
    <t>criteria</t>
  </si>
  <si>
    <r>
      <rPr>
        <sz val="12"/>
        <color theme="1"/>
        <rFont val="Arial"/>
        <family val="2"/>
      </rPr>
      <t xml:space="preserve">Minimum calculation - Marks obtained should be at least </t>
    </r>
    <r>
      <rPr>
        <b/>
        <sz val="12"/>
        <color theme="1"/>
        <rFont val="Arial"/>
        <family val="2"/>
      </rPr>
      <t>90%</t>
    </r>
    <r>
      <rPr>
        <sz val="12"/>
        <color theme="1"/>
        <rFont val="Arial"/>
        <family val="2"/>
      </rPr>
      <t xml:space="preserve">  in </t>
    </r>
    <r>
      <rPr>
        <b/>
        <sz val="12"/>
        <color theme="1"/>
        <rFont val="Arial"/>
        <family val="2"/>
      </rPr>
      <t>AREA 1, 2, 4 AND 5</t>
    </r>
    <r>
      <rPr>
        <sz val="12"/>
        <color theme="1"/>
        <rFont val="Arial"/>
        <family val="2"/>
      </rPr>
      <t xml:space="preserve">. Marks in other areas should be at least 80%. </t>
    </r>
  </si>
  <si>
    <t>Minimum calculation - Mark obtained in each of the seven (7) areas should  be  at least 70%. If ANY of the other areas is less than 70%, the eligibility will be reduced by 1 year per area.</t>
  </si>
  <si>
    <t>4 out of 7 areas should be at least 70% inclusive of Area 1, 2, 4 and 5. Other areas must not be less than 60%.</t>
  </si>
  <si>
    <r>
      <rPr>
        <b/>
        <sz val="14"/>
        <color theme="1"/>
        <rFont val="Arial"/>
        <family val="2"/>
      </rPr>
      <t>A score of 2 to 4</t>
    </r>
    <r>
      <rPr>
        <sz val="14"/>
        <color theme="1"/>
        <rFont val="Arial"/>
        <family val="2"/>
      </rPr>
      <t xml:space="preserve"> is considered a </t>
    </r>
    <r>
      <rPr>
        <b/>
        <sz val="14"/>
        <color theme="1"/>
        <rFont val="Arial"/>
        <family val="2"/>
      </rPr>
      <t xml:space="preserve">Major Non-Compliance (MNC) </t>
    </r>
  </si>
  <si>
    <r>
      <rPr>
        <sz val="14"/>
        <color theme="1"/>
        <rFont val="Arial"/>
        <family val="2"/>
      </rPr>
      <t xml:space="preserve">Any Significant </t>
    </r>
    <r>
      <rPr>
        <b/>
        <sz val="14"/>
        <color theme="1"/>
        <rFont val="Arial"/>
        <family val="2"/>
      </rPr>
      <t>Criteria</t>
    </r>
    <r>
      <rPr>
        <sz val="14"/>
        <color theme="1"/>
        <rFont val="Arial"/>
        <family val="2"/>
      </rPr>
      <t xml:space="preserve"> with the</t>
    </r>
    <r>
      <rPr>
        <b/>
        <sz val="14"/>
        <color theme="1"/>
        <rFont val="Arial"/>
        <family val="2"/>
      </rPr>
      <t xml:space="preserve"> score of 1</t>
    </r>
    <r>
      <rPr>
        <sz val="14"/>
        <color theme="1"/>
        <rFont val="Arial"/>
        <family val="2"/>
      </rPr>
      <t xml:space="preserve"> will be considered as having </t>
    </r>
    <r>
      <rPr>
        <b/>
        <sz val="14"/>
        <color theme="1"/>
        <rFont val="Arial"/>
        <family val="2"/>
      </rPr>
      <t>not fulfilled mandatory requirement</t>
    </r>
    <r>
      <rPr>
        <sz val="14"/>
        <color theme="1"/>
        <rFont val="Arial"/>
        <family val="2"/>
      </rPr>
      <t>.</t>
    </r>
  </si>
  <si>
    <t>TABLE OF</t>
  </si>
  <si>
    <t>SIGNIFICANT REQUIREMENTS / MAJOR NON-COMPLIANCE</t>
  </si>
  <si>
    <t>No (Old)</t>
  </si>
  <si>
    <t>No (New)</t>
  </si>
  <si>
    <t xml:space="preserve">Total Score (5)  </t>
  </si>
  <si>
    <t xml:space="preserve">Rating Points </t>
  </si>
  <si>
    <t>by Institution</t>
  </si>
  <si>
    <t xml:space="preserve">by panel </t>
  </si>
  <si>
    <r>
      <rPr>
        <b/>
        <sz val="12"/>
        <color theme="1"/>
        <rFont val="Arial"/>
        <family val="2"/>
      </rPr>
      <t>Area 1: Programme Development and Delivery</t>
    </r>
    <r>
      <rPr>
        <sz val="12"/>
        <color theme="1"/>
        <rFont val="Arial"/>
        <family val="2"/>
      </rPr>
      <t xml:space="preserve"> </t>
    </r>
  </si>
  <si>
    <t>Only for Provisional Acc</t>
  </si>
  <si>
    <t>Need assessment</t>
  </si>
  <si>
    <t>The programme can only  be considered after a need assessment has indicated a necessity for the programme to be established.</t>
  </si>
  <si>
    <t>1.1 (i)</t>
  </si>
  <si>
    <t>1 - market survey (need assessment) not conducted</t>
  </si>
  <si>
    <t>2 – market survey (need assessment) not conducted but secondary data was used</t>
  </si>
  <si>
    <t>3 – market survey (need assessment) conducted but no report</t>
  </si>
  <si>
    <t>4 – market survey (need assessment)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</si>
  <si>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</si>
  <si>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</si>
  <si>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Area 4 : Academic And Support Staff</t>
  </si>
  <si>
    <t>4.1 (iv) c</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</si>
  <si>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</si>
  <si>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</si>
  <si>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1 – &lt;10%</t>
  </si>
  <si>
    <t>2 – 10-15%</t>
  </si>
  <si>
    <t>3 – 16-19%</t>
  </si>
  <si>
    <t>4 – 20-29%</t>
  </si>
  <si>
    <t>5 – ≥30%</t>
  </si>
  <si>
    <t>4.1 (v) a</t>
  </si>
  <si>
    <t>The staff–student ratio for the programme must be appropriate to the teaching-learning methods and comply with the programme standards for the discipline. The HEP (Faculty) must have the following academic staff to student ratio:</t>
  </si>
  <si>
    <r>
      <rPr>
        <b/>
        <u/>
        <sz val="12"/>
        <color theme="1"/>
        <rFont val="Arial"/>
        <family val="2"/>
      </rPr>
      <t>a)</t>
    </r>
    <r>
      <rPr>
        <b/>
        <u/>
        <sz val="12"/>
        <color theme="1"/>
        <rFont val="Arial"/>
        <family val="2"/>
      </rPr>
      <t xml:space="preserve"> Pre-clinical </t>
    </r>
  </si>
  <si>
    <t>Staff: student    1:10</t>
  </si>
  <si>
    <t>1 – 1: 14/1:15</t>
  </si>
  <si>
    <t>2 – 1:13</t>
  </si>
  <si>
    <t>3 – 1 : 12</t>
  </si>
  <si>
    <t>4 – 1 : 11</t>
  </si>
  <si>
    <t>5 – 1: 10 or better</t>
  </si>
  <si>
    <t>4.1 (v) b</t>
  </si>
  <si>
    <r>
      <rPr>
        <b/>
        <sz val="12"/>
        <color theme="1"/>
        <rFont val="Arial"/>
        <family val="2"/>
      </rPr>
      <t>b)</t>
    </r>
    <r>
      <rPr>
        <b/>
        <u/>
        <sz val="12"/>
        <color theme="1"/>
        <rFont val="Arial"/>
        <family val="2"/>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</si>
  <si>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</si>
  <si>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</si>
  <si>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</si>
  <si>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</si>
  <si>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</si>
  <si>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</si>
  <si>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</si>
  <si>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</si>
  <si>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</si>
  <si>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</si>
  <si>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</si>
  <si>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</si>
  <si>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</si>
  <si>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</si>
  <si>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</si>
  <si>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Minimum number of staff required:</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</si>
  <si>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</si>
  <si>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</si>
  <si>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</si>
  <si>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</si>
  <si>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</si>
  <si>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</si>
  <si>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</si>
  <si>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</si>
  <si>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b/>
        <sz val="12"/>
        <color theme="1"/>
        <rFont val="Arial"/>
        <family val="2"/>
      </rPr>
      <t xml:space="preserve">Medical Laboratory Technologist - </t>
    </r>
    <r>
      <rPr>
        <b/>
        <sz val="12"/>
        <color theme="1"/>
        <rFont val="Arial"/>
        <family val="2"/>
      </rPr>
      <t xml:space="preserve"> 1 per 50 students (for total number of students in  Year 1+2)</t>
    </r>
  </si>
  <si>
    <t>Patient Registration Clerk - 1</t>
  </si>
  <si>
    <t>1 – 1:14</t>
  </si>
  <si>
    <t>3 – 1:12</t>
  </si>
  <si>
    <t>4 – 1:11</t>
  </si>
  <si>
    <t>5 – 1:10 or better</t>
  </si>
  <si>
    <t>The HEP must have a formal system responsible for internal and external consultations, feedback, market needs analysis and employability projections of the programme.</t>
  </si>
  <si>
    <t xml:space="preserve">The HEP must have appropriate policies and practices concerning the nature and security of student and academic staff records. </t>
  </si>
  <si>
    <t xml:space="preserve">The HEP must implement policies on the rights of individual privacy and the confidentiality of records. </t>
  </si>
  <si>
    <t>The HEP should continuously review policies on security of records including increased use of electronic technologies and safety systems.</t>
  </si>
  <si>
    <t>The HEP must have an internal monitoring and review committee headed by a designated coordinator who is dedicated to continuously review the programme. The review must involve external experts.</t>
  </si>
  <si>
    <t xml:space="preserve">The HEP  must have a clearly defined plan for its human resource needs. 
</t>
  </si>
  <si>
    <t>The HEP must have a clear line of responsibility and authority for budgeting and resource allocation that takes into account the specific needs of the HEP.</t>
  </si>
  <si>
    <t xml:space="preserve">The HEP must clarify its governance structure and function, the relationships within them, and their impact on the programme, and these must be communicated to all parties involved based on the principles of transparency, accountability and authority. </t>
  </si>
  <si>
    <t xml:space="preserve">1 – The HEP does not have a clear and transparent governance structure. There is no clear understanding of the roles and responsibilities of different bodies, and there is no effective communication of decisions and actions. </t>
  </si>
  <si>
    <t xml:space="preserve">2 – The HEP has a governance structure, but it is not well-defined or implemented. There may be some ambiguity about the roles and responsibilities of different bodies, and communication of decisions and actions may not be consistent or timely. </t>
  </si>
  <si>
    <t>3 – The HEP has a governance structure that is implemented to a reasonable extent. The roles and responsibilities of different bodies are not clearly defined, and communication of decisions and actions are not  consistent and timely. There is still room for improvement in terms of transparency, accountability and authority.</t>
  </si>
  <si>
    <t xml:space="preserve">4 – The HEP has a governance structure that is implemented consistently and transparently. There is a clear understanding of the roles and responsibilities of different bodies, and communication of decisions and actions is timely and accessible to all parties. </t>
  </si>
  <si>
    <t>5 – The HEP has a highly effective governance structure that is not only well-defined and implemented, but also proactive and responsive. There is a strong culture of transparency and accountability, and all stakeholders are actively involved in the governance process.</t>
  </si>
  <si>
    <t>The HEP must have policies, procedures and mechanisms for regular reviewing and updating of its structures, functions, strategies and core activities to ensure continuous quality improvement.</t>
  </si>
  <si>
    <t>The learning outcomes must include cognitive, psychomotor, and affective (CPA) competencies that are appropriate to the needs of the nation and must be measurable and in line with the Programme Standards for Dental Specialties of the related specialties.</t>
  </si>
  <si>
    <t>Curriculum content must fulfil the requirement of the Programme Standards for Dental Specialties of the related specialties.</t>
  </si>
  <si>
    <t>The assessment principles, methods, and practices must be aligned to the learning outcomes consistent with the MQF level, the taxonomy domains of learning outcomes, and the Programme Standards for Dental Specialties for respective specialties.</t>
  </si>
  <si>
    <t>Student support services must be evaluated regularly to ensure their adequacy.</t>
  </si>
  <si>
    <t>Alumni [Applicable for Full Accreditation (Renewal)]</t>
  </si>
  <si>
    <t xml:space="preserve">The HEP must foster active linkages with its graduates to improve the programme. </t>
  </si>
  <si>
    <t>The HEP must have a clear and documented recruitment policy for academic staff.</t>
  </si>
  <si>
    <t xml:space="preserve">The HEP  must have appropriate policies and practices concerning the nature and security of student and academic staff records. </t>
  </si>
  <si>
    <t xml:space="preserve">b)	 The two core teaching staff must be registered recognised/specialists by MDC (specialists in the field or related specialists – as specified in the respective programme standards), and must be full-time/full-time equivalent. They must have a minimum clinical experience of 3 years after acquiring specialist qualification. </t>
  </si>
  <si>
    <t xml:space="preserve">c) Other Clinical academic staff must be registered recognised/specialists by MDC, or have approved postgraduate qualification by the HEP (University), with minimum clinical experience of 3 years after acquiring specialist qualification. </t>
  </si>
  <si>
    <t xml:space="preserve">HEP provides the information on programme details in 'RESULTS' tab in Part A. </t>
  </si>
  <si>
    <t>iHEP must first self-rates each criteria in the 'UG MANDATORY’ sheet and enter the score in HEP column. Note: If any of mandatory items is not fulfilled, accreditation will be denied (regardless of the  scores), until HEP complies.</t>
  </si>
  <si>
    <t>Then, HEP must self-rate each criteria in the sheet according to related application for the programme and enter the score in HEP column. For provisional accreditation, fill UG PA sheet, for full accreditation (first accreditation), fill UG FA (FIRST) sheet, and for Renewal, fill UG FA RENEWAL sheet.</t>
  </si>
  <si>
    <t xml:space="preserve">For each sheet, HEP must evaluate each criteria according to the 5-point scale:                                                                                                                                                                        
• Score 5 refers to the score where HEP has obtained over and above (strength) stipulated by the standard. 
• Score 4 refers to the score meeting/in compliance to the standard and there may be opportunity for improvement 
• Score 3 indicates minor non-compliance to the standard, which requires monitoring, either through facts verification and/or visit 
• Score 1 and 2 indicate major non-compliance.                                                                                                                                                                                                                                </t>
  </si>
  <si>
    <t>If HEP self-rates Score 5 to any criteria, HEP has to provide the evidence of ‘Strength’ in 'Evidences to be submitted by HEP' column. HEP may append/refer to the evidences in the database (MQA-01 or MQA-02) and its supporting documents.</t>
  </si>
  <si>
    <t>If any criteria is not applicable to the HEP, enter NA in the respective criteria.</t>
  </si>
  <si>
    <t>A. PROGRAMME DETAILS (FILLED BY HEP)</t>
  </si>
  <si>
    <t>Accreditation: FA (Section D) / FA Renewal (Section E)  / PA (Section F)</t>
  </si>
  <si>
    <t>B. INFORMATION ON WEIGHTAGE  FOR AREAS</t>
  </si>
  <si>
    <t>D. RESULTS FOR FULL ACCREDITATION (FIRST ACCREDITATION)  - TO BE FILLED BY PoA</t>
  </si>
  <si>
    <t>FINDING of PoA</t>
  </si>
  <si>
    <t>OTHER MANDATORY REQUIREMENTS
The HEP must ensure the accreditation status is maintained. The HEP must submit the application of Full Accreditation or its renewal based on the timeline stated by the MQA (in Surat keputusan penilaian akreditasi program).
(Applicable for Full Accreditation and Renewal)</t>
  </si>
  <si>
    <t>Findings of PoA
Requirement fulfilled? YES or NO?</t>
  </si>
  <si>
    <t>Details</t>
  </si>
  <si>
    <t>Submission of application of Full Accreditation is at least 9 months before the end of the academic calendar for the first cohort</t>
  </si>
  <si>
    <t>Sate end of academic calendar for the first cohort: 
Date of submission from the Surat keputusan penilaian akreditasi program:
Date of Surat lengkap dokumen:</t>
  </si>
  <si>
    <t>State end of academic calendar for the first cohort: 
Date of submission from the Surat keputusan penilaian akreditasi program:
Date of Surat lengkap dokumen:</t>
  </si>
  <si>
    <t>*Self-rated weighted score by HEP</t>
  </si>
  <si>
    <t>Marks will be automatically generated from the 'PG FULL ACC (FIRST)' tab.</t>
  </si>
  <si>
    <t>SUMMARY:</t>
  </si>
  <si>
    <t>Refer to C. MATRIX AND OUTCOME FOR FULL ACCREDITATION AND FULL ACCREDITATION (RENEWAL)</t>
  </si>
  <si>
    <t>Condition fulfilled ? YES or NO?
State the condition fulfilled based on C. MATRIX AND OUTCOME FOR FULL ACCREDITATION AND FULL ACCREDITATION (RENEWAL)</t>
  </si>
  <si>
    <t>OUTCOME
Grant Full Accreditation or Denial of Accreditation?</t>
  </si>
  <si>
    <t>Note
Any conditions? State.</t>
  </si>
  <si>
    <t>Marks of PoA</t>
  </si>
  <si>
    <t>% of marks (PoA)</t>
  </si>
  <si>
    <t>Weightage % score (PoA)</t>
  </si>
  <si>
    <t xml:space="preserve">Total weightage % score </t>
  </si>
  <si>
    <t>OUTCOME FOR FULL ACCREDITATION - TO BE FILLED BY PoA</t>
  </si>
  <si>
    <t>Award the Full Accreditation.
The recommended duration of Full Accreditation is for ____ years, from _______ until _______.</t>
  </si>
  <si>
    <t>Award the Full Accreditation with conditions (with minor non-compliance).
The recommended duration of Full Accreditation is for ____ years, from _______ until _______.
Where applicable: 
Monitoring assessment is required in ___ year(s). 
List of minor non-compliance (score 3):
1.
2.</t>
  </si>
  <si>
    <t xml:space="preserve">Denial of Accreditation (with reasons of the minor, major non-compliance and mandatory items)
List of minor non-compliance (score 3):
1.	
2.	
3.	
List of major non-compliance (score 1 and 2):
1.	
2.	
List of mandatory items:
1	
2.	</t>
  </si>
  <si>
    <t>E. RESULTS FOR FULL ACCREDITATION (RENEWAL) - TO BE FILLED BY PoA</t>
  </si>
  <si>
    <t>Marks will be automatically generated from the 'PG FULL ACC (RENEWAL)' tab.</t>
  </si>
  <si>
    <t>OUTCOME
Grant Full Accreditation (Renewal) or Denial of Accreditation?</t>
  </si>
  <si>
    <t>OUTCOME FOR FULL ACCREDITATION AND FULL ACCREDITATION (RENEWAL) - TO BE FILLED BY PoA</t>
  </si>
  <si>
    <t>Award the Full Accreditation (Renewal)
The recommended duration of Full Accreditation is for ____ years, from _______ until _______.</t>
  </si>
  <si>
    <t>Award the  Full Accreditation (Renewal) with conditions (with minor non-compliance).
The recommended duration of Full Accreditation is for ____ years, from _______ until _______.
Where applicable: 
Monitoring assessment is required in ___ year(s). 
List of minor non-compliance (score 3):
1.
2.</t>
  </si>
  <si>
    <t xml:space="preserve">Denial of  Full Accreditation (Renewal) (with reasons of the minor, major non-compliance and mandatory items)
List of minor non-compliance (score 3):
1.	
2.	
3.	
List of major non-compliance (score 1 and 2):
1.	
2.	
List of mandatory items:
1	
2.	</t>
  </si>
  <si>
    <t xml:space="preserve"> Full Accreditation (Renewal)</t>
  </si>
  <si>
    <t>SUMMARY: RESULTS FOR PROVISIONAL ACCREDITATION - TO BE FILLED BY PoA</t>
  </si>
  <si>
    <t>Refer to F.  MATRIX AND OUTCOME FOR PROVISIONAL ACCREDITATION</t>
  </si>
  <si>
    <t>Condition fulfilled ? YES or NO?
Marks obtained should be at least 70%  in AREA 1, 2, 4 AND 5 respectively. 
Other areas must not be less than 60%.</t>
  </si>
  <si>
    <t>OUTCOME
Grant Provisional Accreditation or Denial of Accreditation?</t>
  </si>
  <si>
    <t>OUTCOME FOR PROVISIONAL ACCREDITATION</t>
  </si>
  <si>
    <t>COMMENTS BY HEP (For self-rating)</t>
  </si>
  <si>
    <t>Comments by HEP and evidences to be submitted by HEP (if self-rating is scored 5) by POA</t>
  </si>
  <si>
    <t>COMMENTS BY POA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</si>
</sst>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1"/>
      <color theme="1"/>
      <name val="Calibri"/>
      <scheme val="minor"/>
    </font>
    <font>
      <b/>
      <sz val="14"/>
      <color theme="1"/>
      <name val="Arial"/>
      <family val="2"/>
    </font>
    <font>
      <sz val="11"/>
      <color theme="1"/>
      <name val="Arial"/>
      <family val="2"/>
    </font>
    <font>
      <b/>
      <sz val="11"/>
      <color theme="1"/>
      <name val="Arial"/>
      <family val="2"/>
    </font>
    <font>
      <b/>
      <sz val="10"/>
      <color theme="1"/>
      <name val="Arial"/>
      <family val="2"/>
    </font>
    <font>
      <sz val="11"/>
      <name val="Calibri"/>
      <family val="2"/>
    </font>
    <font>
      <b/>
      <sz val="9"/>
      <color theme="1"/>
      <name val="Arial"/>
      <family val="2"/>
    </font>
    <font>
      <b/>
      <sz val="11"/>
      <color rgb="FFC55A11"/>
      <name val="Arial"/>
      <family val="2"/>
    </font>
    <font>
      <sz val="10"/>
      <color theme="1"/>
      <name val="Arial"/>
      <family val="2"/>
    </font>
    <font>
      <sz val="9"/>
      <color theme="1"/>
      <name val="Arial"/>
      <family val="2"/>
    </font>
    <font>
      <b/>
      <sz val="10"/>
      <color rgb="FF000000"/>
      <name val="Arial"/>
      <family val="2"/>
    </font>
    <font>
      <b/>
      <sz val="11"/>
      <color rgb="FF000000"/>
      <name val="Arial"/>
      <family val="2"/>
    </font>
    <font>
      <b/>
      <sz val="12"/>
      <color theme="1"/>
      <name val="Arial"/>
      <family val="2"/>
    </font>
    <font>
      <sz val="12"/>
      <color theme="1"/>
      <name val="Arial"/>
      <family val="2"/>
    </font>
    <font>
      <b/>
      <sz val="12"/>
      <color rgb="FF000000"/>
      <name val="Arial"/>
      <family val="2"/>
    </font>
    <font>
      <sz val="12"/>
      <color rgb="FF000000"/>
      <name val="Arial"/>
      <family val="2"/>
    </font>
    <font>
      <sz val="12"/>
      <color theme="1"/>
      <name val="Calibri"/>
      <family val="2"/>
    </font>
    <font>
      <b/>
      <sz val="12"/>
      <color rgb="FF231F20"/>
      <name val="Arial"/>
      <family val="2"/>
    </font>
    <font>
      <sz val="12"/>
      <color rgb="FF231F20"/>
      <name val="Arial"/>
      <family val="2"/>
    </font>
    <font>
      <sz val="11"/>
      <color theme="1"/>
      <name val="Calibri"/>
      <family val="2"/>
    </font>
    <font>
      <i/>
      <sz val="11"/>
      <color theme="1"/>
      <name val="Arial"/>
      <family val="2"/>
    </font>
    <font>
      <i/>
      <sz val="11"/>
      <color theme="1"/>
      <name val="Calibri"/>
      <family val="2"/>
    </font>
    <font>
      <sz val="11"/>
      <color rgb="FF000000"/>
      <name val="Arial"/>
      <family val="2"/>
    </font>
    <font>
      <u/>
      <sz val="12"/>
      <color theme="1"/>
      <name val="Arial"/>
      <family val="2"/>
    </font>
    <font>
      <b/>
      <strike/>
      <sz val="11"/>
      <color theme="1"/>
      <name val="Arial"/>
      <family val="2"/>
    </font>
    <font>
      <sz val="11"/>
      <color rgb="FFFF0000"/>
      <name val="Arial"/>
      <family val="2"/>
    </font>
    <font>
      <sz val="12"/>
      <color rgb="FFFF0000"/>
      <name val="Arial"/>
      <family val="2"/>
    </font>
    <font>
      <strike/>
      <sz val="12"/>
      <color rgb="FF000000"/>
      <name val="Arial"/>
      <family val="2"/>
    </font>
    <font>
      <strike/>
      <sz val="12"/>
      <color rgb="FFFF0000"/>
      <name val="Arial"/>
      <family val="2"/>
    </font>
    <font>
      <i/>
      <sz val="12"/>
      <color rgb="FF000000"/>
      <name val="Arial"/>
      <family val="2"/>
    </font>
    <font>
      <i/>
      <sz val="12"/>
      <color rgb="FFFF0000"/>
      <name val="Arial"/>
      <family val="2"/>
    </font>
    <font>
      <b/>
      <sz val="12"/>
      <color rgb="FFFF0000"/>
      <name val="Arial"/>
      <family val="2"/>
    </font>
    <font>
      <b/>
      <u/>
      <sz val="11"/>
      <color theme="1"/>
      <name val="Arial"/>
      <family val="2"/>
    </font>
    <font>
      <b/>
      <i/>
      <sz val="11"/>
      <color theme="1"/>
      <name val="Arial"/>
      <family val="2"/>
    </font>
    <font>
      <b/>
      <sz val="11"/>
      <color rgb="FFFF0000"/>
      <name val="Arial"/>
      <family val="2"/>
    </font>
    <font>
      <b/>
      <sz val="14"/>
      <color rgb="FFFF0000"/>
      <name val="Arial"/>
      <family val="2"/>
    </font>
    <font>
      <b/>
      <sz val="14"/>
      <color theme="1"/>
      <name val="Calibri"/>
      <family val="2"/>
    </font>
    <font>
      <sz val="11"/>
      <color rgb="FFFF0000"/>
      <name val="Calibri"/>
      <family val="2"/>
    </font>
    <font>
      <sz val="14"/>
      <color theme="1"/>
      <name val="Arial"/>
      <family val="2"/>
    </font>
    <font>
      <b/>
      <sz val="16"/>
      <color rgb="FFFF0000"/>
      <name val="Arial"/>
      <family val="2"/>
    </font>
    <font>
      <b/>
      <sz val="16"/>
      <color rgb="FFC00000"/>
      <name val="Arial"/>
      <family val="2"/>
    </font>
    <font>
      <b/>
      <sz val="12"/>
      <color rgb="FF2E75B5"/>
      <name val="Arial"/>
      <family val="2"/>
    </font>
    <font>
      <b/>
      <sz val="11"/>
      <color rgb="FF2E75B5"/>
      <name val="Arial"/>
      <family val="2"/>
    </font>
    <font>
      <i/>
      <sz val="12"/>
      <color theme="1"/>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sz val="7"/>
      <color theme="1"/>
      <name val="Arial"/>
      <family val="2"/>
    </font>
    <font>
      <b/>
      <sz val="7"/>
      <color rgb="FF000000"/>
      <name val="Times New Roman"/>
      <family val="1"/>
    </font>
    <font>
      <b/>
      <sz val="11"/>
      <name val="Calibri"/>
      <family val="2"/>
    </font>
    <font>
      <sz val="12"/>
      <name val="Arial"/>
      <family val="2"/>
    </font>
    <font>
      <b/>
      <sz val="12"/>
      <name val="Arial"/>
      <family val="2"/>
    </font>
  </fonts>
  <fills count="24">
    <fill>
      <patternFill patternType="none"/>
    </fill>
    <fill>
      <patternFill patternType="gray125"/>
    </fill>
    <fill>
      <patternFill patternType="solid">
        <fgColor rgb="FFCCCCCC"/>
        <bgColor rgb="FFCCCCCC"/>
      </patternFill>
    </fill>
    <fill>
      <patternFill patternType="solid">
        <fgColor rgb="FFBFBFBF"/>
        <bgColor rgb="FFBFBFBF"/>
      </patternFill>
    </fill>
    <fill>
      <patternFill patternType="solid">
        <fgColor rgb="FFFFFFFF"/>
        <bgColor rgb="FFFFFFFF"/>
      </patternFill>
    </fill>
    <fill>
      <patternFill patternType="solid">
        <fgColor rgb="FFA5A5A5"/>
        <bgColor rgb="FFA5A5A5"/>
      </patternFill>
    </fill>
    <fill>
      <patternFill patternType="solid">
        <fgColor rgb="FFFFE598"/>
        <bgColor rgb="FFFFE598"/>
      </patternFill>
    </fill>
    <fill>
      <patternFill patternType="solid">
        <fgColor theme="1"/>
        <bgColor theme="1"/>
      </patternFill>
    </fill>
    <fill>
      <patternFill patternType="solid">
        <fgColor rgb="FFA8D08D"/>
        <bgColor rgb="FFA8D08D"/>
      </patternFill>
    </fill>
    <fill>
      <patternFill patternType="solid">
        <fgColor theme="0"/>
        <bgColor theme="0"/>
      </patternFill>
    </fill>
    <fill>
      <patternFill patternType="solid">
        <fgColor rgb="FFAEABAB"/>
        <bgColor rgb="FFAEABAB"/>
      </patternFill>
    </fill>
    <fill>
      <patternFill patternType="solid">
        <fgColor rgb="FFBDD6EE"/>
        <bgColor rgb="FFBDD6EE"/>
      </patternFill>
    </fill>
    <fill>
      <patternFill patternType="solid">
        <fgColor rgb="FFFFFF00"/>
        <bgColor rgb="FFFFFF00"/>
      </patternFill>
    </fill>
    <fill>
      <patternFill patternType="solid">
        <fgColor rgb="FFDEEAF6"/>
        <bgColor rgb="FFDEEAF6"/>
      </patternFill>
    </fill>
    <fill>
      <patternFill patternType="solid">
        <fgColor rgb="FF3FF2FF"/>
        <bgColor rgb="FF3FF2FF"/>
      </patternFill>
    </fill>
    <fill>
      <patternFill patternType="solid">
        <fgColor rgb="FF00FFFF"/>
        <bgColor rgb="FF00FFFF"/>
      </patternFill>
    </fill>
    <fill>
      <patternFill patternType="solid">
        <fgColor rgb="FF7030A0"/>
        <bgColor rgb="FF7030A0"/>
      </patternFill>
    </fill>
    <fill>
      <patternFill patternType="solid">
        <fgColor rgb="FFFF0000"/>
        <bgColor rgb="FFFF0000"/>
      </patternFill>
    </fill>
    <fill>
      <patternFill patternType="solid">
        <fgColor rgb="FFCCFFCC"/>
        <bgColor rgb="FFCCFFCC"/>
      </patternFill>
    </fill>
    <fill>
      <patternFill patternType="solid">
        <fgColor rgb="FFD6DCE4"/>
        <bgColor rgb="FFD6DCE4"/>
      </patternFill>
    </fill>
    <fill>
      <patternFill patternType="solid">
        <fgColor rgb="FFF4B083"/>
        <bgColor rgb="FFF4B083"/>
      </patternFill>
    </fill>
    <fill>
      <patternFill patternType="solid">
        <fgColor theme="7" tint="0.59999389629810485"/>
        <bgColor indexed="64"/>
      </patternFill>
    </fill>
    <fill>
      <patternFill patternType="solid">
        <fgColor theme="7" tint="0.59999389629810485"/>
        <bgColor rgb="FFF7CAAC"/>
      </patternFill>
    </fill>
    <fill>
      <patternFill patternType="solid">
        <fgColor theme="0" tint="-0.14999847407452621"/>
        <bgColor indexed="64"/>
      </patternFill>
    </fill>
  </fills>
  <borders count="114">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medium">
        <color rgb="FF000000"/>
      </left>
      <right/>
      <top/>
      <bottom/>
      <diagonal/>
    </border>
    <border>
      <left style="medium">
        <color rgb="FF000000"/>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diagonal/>
    </border>
    <border>
      <left style="medium">
        <color rgb="FF000000"/>
      </left>
      <right/>
      <top/>
      <bottom/>
      <diagonal/>
    </border>
    <border>
      <left/>
      <right/>
      <top/>
      <bottom style="medium">
        <color rgb="FF000000"/>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medium">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style="medium">
        <color rgb="FF000000"/>
      </left>
      <right/>
      <top style="medium">
        <color rgb="FF000000"/>
      </top>
      <bottom/>
      <diagonal/>
    </border>
    <border>
      <left/>
      <right/>
      <top/>
      <bottom/>
      <diagonal/>
    </border>
    <border>
      <left/>
      <right/>
      <top style="medium">
        <color rgb="FF000000"/>
      </top>
      <bottom style="medium">
        <color rgb="FF000000"/>
      </bottom>
      <diagonal/>
    </border>
    <border>
      <left style="thin">
        <color rgb="FF000000"/>
      </left>
      <right/>
      <top style="thin">
        <color rgb="FF000000"/>
      </top>
      <bottom style="thin">
        <color rgb="FF000000"/>
      </bottom>
      <diagonal/>
    </border>
    <border>
      <left/>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top/>
      <bottom style="medium">
        <color indexed="64"/>
      </bottom>
      <diagonal/>
    </border>
    <border>
      <left style="medium">
        <color rgb="FF000000"/>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871">
    <xf numFmtId="0" fontId="0" fillId="0" borderId="0" xfId="0"/>
    <xf numFmtId="49" fontId="1" fillId="0" borderId="0" xfId="0" applyNumberFormat="1" applyFont="1" applyAlignment="1">
      <alignment vertical="top"/>
    </xf>
    <xf numFmtId="0" fontId="2" fillId="0" borderId="0" xfId="0" applyFont="1" applyAlignment="1">
      <alignment horizontal="left" vertical="top" wrapText="1"/>
    </xf>
    <xf numFmtId="0" fontId="2" fillId="0" borderId="0" xfId="0" applyFont="1" applyAlignment="1">
      <alignment vertical="top" wrapText="1"/>
    </xf>
    <xf numFmtId="49" fontId="2" fillId="0" borderId="0" xfId="0" applyNumberFormat="1" applyFont="1" applyAlignment="1">
      <alignment vertical="top" wrapText="1"/>
    </xf>
    <xf numFmtId="0" fontId="2" fillId="0" borderId="0" xfId="0" applyFont="1" applyAlignment="1">
      <alignment horizontal="left" vertical="top"/>
    </xf>
    <xf numFmtId="0" fontId="2" fillId="0" borderId="9" xfId="0" applyFont="1" applyBorder="1" applyAlignment="1">
      <alignment horizontal="left" vertical="top" wrapText="1"/>
    </xf>
    <xf numFmtId="49" fontId="3" fillId="0" borderId="0" xfId="0" applyNumberFormat="1" applyFont="1" applyAlignment="1">
      <alignment vertical="top"/>
    </xf>
    <xf numFmtId="49" fontId="2" fillId="0" borderId="0" xfId="0" applyNumberFormat="1" applyFont="1" applyAlignment="1">
      <alignment horizontal="left" vertical="top" wrapText="1"/>
    </xf>
    <xf numFmtId="0" fontId="7" fillId="0" borderId="0" xfId="0" applyFont="1" applyAlignment="1">
      <alignment vertical="top"/>
    </xf>
    <xf numFmtId="0" fontId="3" fillId="0" borderId="0" xfId="0" applyFont="1" applyAlignment="1">
      <alignment horizontal="left" vertical="top"/>
    </xf>
    <xf numFmtId="0" fontId="3" fillId="0" borderId="9" xfId="0" applyFont="1" applyBorder="1" applyAlignment="1">
      <alignment vertical="top" wrapText="1"/>
    </xf>
    <xf numFmtId="0" fontId="3" fillId="0" borderId="9" xfId="0" applyFont="1" applyBorder="1" applyAlignment="1">
      <alignment horizontal="center" vertical="top" wrapText="1"/>
    </xf>
    <xf numFmtId="0" fontId="2" fillId="0" borderId="9" xfId="0" applyFont="1" applyBorder="1" applyAlignment="1">
      <alignment horizontal="center" vertical="top" wrapText="1"/>
    </xf>
    <xf numFmtId="0" fontId="2" fillId="0" borderId="9" xfId="0" applyFont="1" applyBorder="1" applyAlignment="1">
      <alignment vertical="top" wrapText="1"/>
    </xf>
    <xf numFmtId="2" fontId="2" fillId="0" borderId="9" xfId="0" applyNumberFormat="1" applyFont="1" applyBorder="1" applyAlignment="1">
      <alignment horizontal="center" vertical="top" wrapText="1"/>
    </xf>
    <xf numFmtId="164" fontId="2" fillId="0" borderId="9" xfId="0" applyNumberFormat="1" applyFont="1" applyBorder="1" applyAlignment="1">
      <alignment horizontal="center" vertical="top" wrapText="1"/>
    </xf>
    <xf numFmtId="0" fontId="3" fillId="0" borderId="0" xfId="0" applyFont="1" applyAlignment="1">
      <alignment vertical="top" wrapText="1"/>
    </xf>
    <xf numFmtId="0" fontId="3" fillId="0" borderId="0" xfId="0" applyFont="1" applyAlignment="1">
      <alignment horizontal="left" vertical="top" wrapText="1"/>
    </xf>
    <xf numFmtId="0" fontId="13" fillId="0" borderId="0" xfId="0" applyFont="1"/>
    <xf numFmtId="0" fontId="13" fillId="0" borderId="0" xfId="0" applyFont="1" applyAlignment="1">
      <alignment horizontal="center" vertical="center"/>
    </xf>
    <xf numFmtId="0" fontId="12" fillId="0" borderId="0" xfId="0" applyFont="1" applyAlignment="1">
      <alignment vertical="center"/>
    </xf>
    <xf numFmtId="0" fontId="13" fillId="0" borderId="0" xfId="0" applyFont="1" applyAlignment="1">
      <alignment horizontal="left"/>
    </xf>
    <xf numFmtId="0" fontId="13" fillId="0" borderId="9" xfId="0" applyFont="1" applyBorder="1" applyAlignment="1">
      <alignment horizontal="center" vertical="top" wrapText="1"/>
    </xf>
    <xf numFmtId="9" fontId="13" fillId="0" borderId="9" xfId="0" applyNumberFormat="1" applyFont="1" applyBorder="1" applyAlignment="1">
      <alignment horizontal="center" vertical="center" wrapText="1"/>
    </xf>
    <xf numFmtId="49" fontId="13" fillId="0" borderId="9" xfId="0" applyNumberFormat="1" applyFont="1" applyBorder="1" applyAlignment="1">
      <alignment horizontal="center" vertical="center" wrapText="1"/>
    </xf>
    <xf numFmtId="9" fontId="13" fillId="0" borderId="9" xfId="0" applyNumberFormat="1" applyFont="1" applyBorder="1" applyAlignment="1">
      <alignment horizontal="center" vertical="top" wrapText="1"/>
    </xf>
    <xf numFmtId="0" fontId="13" fillId="0" borderId="10" xfId="0" applyFont="1" applyBorder="1" applyAlignment="1">
      <alignment horizontal="center" vertical="top" wrapText="1"/>
    </xf>
    <xf numFmtId="0" fontId="12" fillId="0" borderId="0" xfId="0" applyFont="1"/>
    <xf numFmtId="0" fontId="13" fillId="0" borderId="0" xfId="0" applyFont="1" applyAlignment="1">
      <alignment horizontal="left" vertical="top"/>
    </xf>
    <xf numFmtId="0" fontId="13" fillId="0" borderId="0" xfId="0" applyFont="1" applyAlignment="1">
      <alignment horizontal="center"/>
    </xf>
    <xf numFmtId="0" fontId="15" fillId="4" borderId="21" xfId="0" applyFont="1" applyFill="1" applyBorder="1" applyAlignment="1">
      <alignment horizontal="left" vertical="center"/>
    </xf>
    <xf numFmtId="0" fontId="15" fillId="4" borderId="21" xfId="0" applyFont="1" applyFill="1" applyBorder="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vertical="top"/>
    </xf>
    <xf numFmtId="0" fontId="13" fillId="0" borderId="9" xfId="0" applyFont="1" applyBorder="1" applyAlignment="1">
      <alignment horizontal="left" vertical="top" wrapText="1"/>
    </xf>
    <xf numFmtId="0" fontId="13" fillId="0" borderId="9" xfId="0" applyFont="1" applyBorder="1" applyAlignment="1">
      <alignment horizontal="center" vertical="top"/>
    </xf>
    <xf numFmtId="2" fontId="13" fillId="0" borderId="9" xfId="0" applyNumberFormat="1" applyFont="1" applyBorder="1" applyAlignment="1">
      <alignment horizontal="center" vertical="top"/>
    </xf>
    <xf numFmtId="2" fontId="16" fillId="0" borderId="9" xfId="0" applyNumberFormat="1" applyFont="1" applyBorder="1" applyAlignment="1">
      <alignment horizontal="center" vertical="top"/>
    </xf>
    <xf numFmtId="4" fontId="13" fillId="0" borderId="9" xfId="0" applyNumberFormat="1" applyFont="1" applyBorder="1" applyAlignment="1">
      <alignment horizontal="center" vertical="top"/>
    </xf>
    <xf numFmtId="4" fontId="16" fillId="0" borderId="9" xfId="0" applyNumberFormat="1" applyFont="1" applyBorder="1" applyAlignment="1">
      <alignment horizontal="center" vertical="top"/>
    </xf>
    <xf numFmtId="2" fontId="13" fillId="0" borderId="10" xfId="0" applyNumberFormat="1" applyFont="1" applyBorder="1" applyAlignment="1">
      <alignment horizontal="center" vertical="top"/>
    </xf>
    <xf numFmtId="4" fontId="13" fillId="0" borderId="10" xfId="0" applyNumberFormat="1" applyFont="1" applyBorder="1" applyAlignment="1">
      <alignment horizontal="center" vertical="top"/>
    </xf>
    <xf numFmtId="0" fontId="13" fillId="0" borderId="0" xfId="0" applyFont="1" applyAlignment="1">
      <alignment horizontal="right"/>
    </xf>
    <xf numFmtId="2" fontId="13" fillId="0" borderId="0" xfId="0" applyNumberFormat="1" applyFont="1" applyAlignment="1">
      <alignment horizontal="center"/>
    </xf>
    <xf numFmtId="0" fontId="17" fillId="5" borderId="9" xfId="0" applyFont="1" applyFill="1" applyBorder="1" applyAlignment="1">
      <alignment horizontal="center" vertical="top" wrapText="1"/>
    </xf>
    <xf numFmtId="0" fontId="16" fillId="0" borderId="0" xfId="0" applyFont="1"/>
    <xf numFmtId="0" fontId="18" fillId="0" borderId="0" xfId="0" applyFont="1" applyAlignment="1">
      <alignment horizontal="center" vertical="center" wrapText="1"/>
    </xf>
    <xf numFmtId="0" fontId="18" fillId="0" borderId="0" xfId="0" applyFont="1" applyAlignment="1">
      <alignment horizontal="left" vertical="top" wrapText="1"/>
    </xf>
    <xf numFmtId="0" fontId="13" fillId="7" borderId="9" xfId="0" applyFont="1" applyFill="1" applyBorder="1" applyAlignment="1">
      <alignment horizontal="center"/>
    </xf>
    <xf numFmtId="0" fontId="13" fillId="7" borderId="24" xfId="0" applyFont="1" applyFill="1" applyBorder="1" applyAlignment="1">
      <alignment horizontal="center"/>
    </xf>
    <xf numFmtId="0" fontId="13" fillId="7" borderId="21" xfId="0" applyFont="1" applyFill="1" applyBorder="1"/>
    <xf numFmtId="0" fontId="2" fillId="0" borderId="0" xfId="0" applyFont="1"/>
    <xf numFmtId="0" fontId="2" fillId="0" borderId="0" xfId="0" applyFont="1" applyAlignment="1">
      <alignment horizontal="center"/>
    </xf>
    <xf numFmtId="0" fontId="2" fillId="0" borderId="0" xfId="0" applyFont="1" applyAlignment="1">
      <alignment wrapText="1"/>
    </xf>
    <xf numFmtId="0" fontId="19" fillId="0" borderId="0" xfId="0" applyFont="1"/>
    <xf numFmtId="0" fontId="2" fillId="0" borderId="27" xfId="0" applyFont="1" applyBorder="1"/>
    <xf numFmtId="0" fontId="3" fillId="8" borderId="21" xfId="0" applyFont="1" applyFill="1" applyBorder="1" applyAlignment="1">
      <alignment horizontal="left"/>
    </xf>
    <xf numFmtId="0" fontId="2" fillId="8" borderId="21" xfId="0" applyFont="1" applyFill="1" applyBorder="1"/>
    <xf numFmtId="0" fontId="13" fillId="9" borderId="28" xfId="0" applyFont="1" applyFill="1" applyBorder="1" applyAlignment="1">
      <alignment vertical="center" wrapText="1"/>
    </xf>
    <xf numFmtId="0" fontId="13" fillId="0" borderId="29" xfId="0" applyFont="1" applyBorder="1" applyAlignment="1">
      <alignment horizontal="center"/>
    </xf>
    <xf numFmtId="0" fontId="12" fillId="0" borderId="0" xfId="0" applyFont="1" applyAlignment="1">
      <alignment vertical="center" wrapText="1"/>
    </xf>
    <xf numFmtId="0" fontId="13" fillId="9" borderId="21" xfId="0" applyFont="1" applyFill="1" applyBorder="1"/>
    <xf numFmtId="0" fontId="12" fillId="11" borderId="37" xfId="0" applyFont="1" applyFill="1" applyBorder="1" applyAlignment="1">
      <alignment horizontal="center" vertical="center" wrapText="1"/>
    </xf>
    <xf numFmtId="0" fontId="12" fillId="11" borderId="38" xfId="0" applyFont="1" applyFill="1" applyBorder="1" applyAlignment="1">
      <alignment horizontal="center" vertical="center"/>
    </xf>
    <xf numFmtId="0" fontId="13" fillId="9" borderId="21" xfId="0" applyFont="1" applyFill="1" applyBorder="1" applyAlignment="1">
      <alignment wrapText="1"/>
    </xf>
    <xf numFmtId="0" fontId="19" fillId="0" borderId="42" xfId="0" applyFont="1" applyBorder="1"/>
    <xf numFmtId="0" fontId="2" fillId="0" borderId="44" xfId="0" applyFont="1" applyBorder="1" applyAlignment="1">
      <alignment horizontal="left" vertical="center" wrapText="1"/>
    </xf>
    <xf numFmtId="0" fontId="3" fillId="0" borderId="45" xfId="0" applyFont="1" applyBorder="1" applyAlignment="1">
      <alignment horizontal="left" vertical="top" wrapText="1"/>
    </xf>
    <xf numFmtId="0" fontId="13" fillId="0" borderId="35" xfId="0" applyFont="1" applyBorder="1" applyAlignment="1">
      <alignment horizontal="center" vertical="center" wrapText="1"/>
    </xf>
    <xf numFmtId="0" fontId="3" fillId="0" borderId="44" xfId="0" applyFont="1" applyBorder="1" applyAlignment="1">
      <alignment horizontal="left" vertical="top" wrapText="1"/>
    </xf>
    <xf numFmtId="0" fontId="13" fillId="0" borderId="40" xfId="0" applyFont="1" applyBorder="1" applyAlignment="1">
      <alignment horizontal="center" vertical="center" wrapText="1"/>
    </xf>
    <xf numFmtId="0" fontId="3" fillId="0" borderId="48" xfId="0" applyFont="1" applyBorder="1" applyAlignment="1">
      <alignment horizontal="left" vertical="top" wrapText="1"/>
    </xf>
    <xf numFmtId="0" fontId="14" fillId="12" borderId="50" xfId="0" applyFont="1" applyFill="1" applyBorder="1" applyAlignment="1">
      <alignment horizontal="center" vertical="center" wrapText="1"/>
    </xf>
    <xf numFmtId="0" fontId="3" fillId="0" borderId="0" xfId="0" applyFont="1" applyAlignment="1">
      <alignment horizontal="left" vertical="center" wrapText="1"/>
    </xf>
    <xf numFmtId="0" fontId="2" fillId="0" borderId="0" xfId="0" applyFont="1" applyAlignment="1">
      <alignment horizontal="left" vertical="center" wrapText="1"/>
    </xf>
    <xf numFmtId="0" fontId="2" fillId="0" borderId="35" xfId="0" applyFont="1" applyBorder="1" applyAlignment="1">
      <alignment horizontal="left" vertical="center" wrapText="1"/>
    </xf>
    <xf numFmtId="0" fontId="12" fillId="0" borderId="32" xfId="0" applyFont="1" applyBorder="1" applyAlignment="1">
      <alignment horizontal="left" vertical="top" wrapText="1"/>
    </xf>
    <xf numFmtId="0" fontId="20" fillId="0" borderId="43" xfId="0" applyFont="1" applyBorder="1" applyAlignment="1">
      <alignment horizontal="left" vertical="center" wrapText="1"/>
    </xf>
    <xf numFmtId="0" fontId="12" fillId="12" borderId="56" xfId="0" applyFont="1" applyFill="1" applyBorder="1" applyAlignment="1">
      <alignment horizontal="center" vertical="top" wrapText="1"/>
    </xf>
    <xf numFmtId="0" fontId="12" fillId="14" borderId="57" xfId="0" applyFont="1" applyFill="1" applyBorder="1" applyAlignment="1">
      <alignment horizontal="center" vertical="top" wrapText="1"/>
    </xf>
    <xf numFmtId="0" fontId="3" fillId="0" borderId="44" xfId="0" applyFont="1" applyBorder="1" applyAlignment="1">
      <alignment vertical="center" wrapText="1"/>
    </xf>
    <xf numFmtId="0" fontId="19" fillId="0" borderId="48" xfId="0" applyFont="1" applyBorder="1"/>
    <xf numFmtId="0" fontId="2" fillId="0" borderId="44" xfId="0" applyFont="1" applyBorder="1" applyAlignment="1">
      <alignment wrapText="1"/>
    </xf>
    <xf numFmtId="0" fontId="19" fillId="0" borderId="44" xfId="0" applyFont="1" applyBorder="1"/>
    <xf numFmtId="0" fontId="3" fillId="0" borderId="45" xfId="0" applyFont="1" applyBorder="1" applyAlignment="1">
      <alignment vertical="center" wrapText="1"/>
    </xf>
    <xf numFmtId="0" fontId="2" fillId="0" borderId="48" xfId="0" applyFont="1" applyBorder="1" applyAlignment="1">
      <alignment wrapText="1"/>
    </xf>
    <xf numFmtId="0" fontId="3" fillId="0" borderId="39" xfId="0" applyFont="1" applyBorder="1" applyAlignment="1">
      <alignment vertical="top" wrapText="1"/>
    </xf>
    <xf numFmtId="0" fontId="21" fillId="0" borderId="0" xfId="0" applyFont="1" applyAlignment="1">
      <alignment vertical="top" wrapText="1"/>
    </xf>
    <xf numFmtId="0" fontId="22" fillId="12" borderId="2" xfId="0" applyFont="1" applyFill="1" applyBorder="1" applyAlignment="1">
      <alignment vertical="top" wrapText="1"/>
    </xf>
    <xf numFmtId="0" fontId="22" fillId="0" borderId="23" xfId="0" applyFont="1" applyBorder="1" applyAlignment="1">
      <alignment vertical="top" wrapText="1"/>
    </xf>
    <xf numFmtId="0" fontId="22" fillId="0" borderId="6" xfId="0" applyFont="1" applyBorder="1" applyAlignment="1">
      <alignment vertical="top" wrapText="1"/>
    </xf>
    <xf numFmtId="0" fontId="11" fillId="12" borderId="44" xfId="0" applyFont="1" applyFill="1" applyBorder="1" applyAlignment="1">
      <alignment vertical="top" wrapText="1"/>
    </xf>
    <xf numFmtId="0" fontId="19" fillId="13" borderId="43" xfId="0" applyFont="1" applyFill="1" applyBorder="1" applyAlignment="1">
      <alignment horizontal="center"/>
    </xf>
    <xf numFmtId="0" fontId="19" fillId="0" borderId="43" xfId="0" applyFont="1" applyBorder="1" applyAlignment="1">
      <alignment horizontal="center"/>
    </xf>
    <xf numFmtId="0" fontId="12" fillId="12" borderId="54" xfId="0" applyFont="1" applyFill="1" applyBorder="1" applyAlignment="1">
      <alignment horizontal="center" wrapText="1"/>
    </xf>
    <xf numFmtId="0" fontId="3" fillId="4" borderId="62" xfId="0" applyFont="1" applyFill="1" applyBorder="1" applyAlignment="1">
      <alignment horizontal="left" vertical="top" wrapText="1"/>
    </xf>
    <xf numFmtId="0" fontId="11" fillId="0" borderId="44" xfId="0" applyFont="1" applyBorder="1" applyAlignment="1">
      <alignment horizontal="left" vertical="center"/>
    </xf>
    <xf numFmtId="0" fontId="19" fillId="4" borderId="51" xfId="0" applyFont="1" applyFill="1" applyBorder="1"/>
    <xf numFmtId="0" fontId="3" fillId="4" borderId="63" xfId="0" applyFont="1" applyFill="1" applyBorder="1" applyAlignment="1">
      <alignment wrapText="1"/>
    </xf>
    <xf numFmtId="0" fontId="2" fillId="4" borderId="63" xfId="0" applyFont="1" applyFill="1" applyBorder="1" applyAlignment="1">
      <alignment wrapText="1"/>
    </xf>
    <xf numFmtId="0" fontId="3" fillId="0" borderId="45" xfId="0" applyFont="1" applyBorder="1" applyAlignment="1">
      <alignment horizontal="left" vertical="center" wrapText="1"/>
    </xf>
    <xf numFmtId="0" fontId="3" fillId="4" borderId="62" xfId="0" applyFont="1" applyFill="1" applyBorder="1" applyAlignment="1">
      <alignment wrapText="1"/>
    </xf>
    <xf numFmtId="0" fontId="3" fillId="0" borderId="43" xfId="0" applyFont="1" applyBorder="1" applyAlignment="1">
      <alignment vertical="center" wrapText="1"/>
    </xf>
    <xf numFmtId="0" fontId="3" fillId="4" borderId="37" xfId="0" applyFont="1" applyFill="1" applyBorder="1" applyAlignment="1">
      <alignment wrapText="1"/>
    </xf>
    <xf numFmtId="0" fontId="3" fillId="4" borderId="64" xfId="0" applyFont="1" applyFill="1" applyBorder="1" applyAlignment="1">
      <alignment wrapText="1"/>
    </xf>
    <xf numFmtId="0" fontId="3" fillId="4" borderId="21" xfId="0" applyFont="1" applyFill="1" applyBorder="1" applyAlignment="1">
      <alignment wrapText="1"/>
    </xf>
    <xf numFmtId="0" fontId="3" fillId="4" borderId="52" xfId="0" applyFont="1" applyFill="1" applyBorder="1" applyAlignment="1">
      <alignment vertical="center" wrapText="1"/>
    </xf>
    <xf numFmtId="0" fontId="3" fillId="4" borderId="59" xfId="0" applyFont="1" applyFill="1" applyBorder="1" applyAlignment="1">
      <alignment wrapText="1"/>
    </xf>
    <xf numFmtId="0" fontId="3" fillId="4" borderId="65" xfId="0" applyFont="1" applyFill="1" applyBorder="1" applyAlignment="1">
      <alignment wrapText="1"/>
    </xf>
    <xf numFmtId="0" fontId="3" fillId="0" borderId="35" xfId="0" applyFont="1" applyBorder="1"/>
    <xf numFmtId="0" fontId="3" fillId="0" borderId="66" xfId="0" applyFont="1" applyBorder="1" applyAlignment="1">
      <alignment vertical="center" wrapText="1"/>
    </xf>
    <xf numFmtId="0" fontId="3" fillId="0" borderId="0" xfId="0" applyFont="1" applyAlignment="1">
      <alignment vertical="center" wrapText="1"/>
    </xf>
    <xf numFmtId="0" fontId="24" fillId="4" borderId="38" xfId="0" applyFont="1" applyFill="1" applyBorder="1"/>
    <xf numFmtId="0" fontId="3" fillId="0" borderId="32" xfId="0" applyFont="1" applyBorder="1" applyAlignment="1">
      <alignment vertical="center" wrapText="1"/>
    </xf>
    <xf numFmtId="0" fontId="24" fillId="4" borderId="64" xfId="0" applyFont="1" applyFill="1" applyBorder="1" applyAlignment="1">
      <alignment vertical="center" wrapText="1"/>
    </xf>
    <xf numFmtId="0" fontId="24" fillId="0" borderId="67" xfId="0" applyFont="1" applyBorder="1" applyAlignment="1">
      <alignment wrapText="1"/>
    </xf>
    <xf numFmtId="0" fontId="12" fillId="15" borderId="57" xfId="0" applyFont="1" applyFill="1" applyBorder="1" applyAlignment="1">
      <alignment horizontal="center" vertical="top" wrapText="1"/>
    </xf>
    <xf numFmtId="0" fontId="3" fillId="4" borderId="65" xfId="0" applyFont="1" applyFill="1" applyBorder="1" applyAlignment="1">
      <alignment vertical="center" wrapText="1"/>
    </xf>
    <xf numFmtId="0" fontId="2" fillId="4" borderId="37" xfId="0" applyFont="1" applyFill="1" applyBorder="1" applyAlignment="1">
      <alignment wrapText="1"/>
    </xf>
    <xf numFmtId="0" fontId="19" fillId="0" borderId="35" xfId="0" applyFont="1" applyBorder="1"/>
    <xf numFmtId="0" fontId="3" fillId="0" borderId="43" xfId="0" applyFont="1" applyBorder="1" applyAlignment="1">
      <alignment vertical="top" wrapText="1"/>
    </xf>
    <xf numFmtId="0" fontId="3" fillId="12" borderId="40" xfId="0" applyFont="1" applyFill="1" applyBorder="1" applyAlignment="1">
      <alignment horizontal="center" vertical="top" wrapText="1"/>
    </xf>
    <xf numFmtId="0" fontId="3" fillId="0" borderId="35" xfId="0" applyFont="1" applyBorder="1" applyAlignment="1">
      <alignment vertical="top" wrapText="1"/>
    </xf>
    <xf numFmtId="0" fontId="3" fillId="15" borderId="68" xfId="0" applyFont="1" applyFill="1" applyBorder="1" applyAlignment="1">
      <alignment horizontal="center" vertical="top" wrapText="1"/>
    </xf>
    <xf numFmtId="0" fontId="20" fillId="0" borderId="35" xfId="0" applyFont="1" applyBorder="1" applyAlignment="1">
      <alignment wrapText="1"/>
    </xf>
    <xf numFmtId="0" fontId="3" fillId="0" borderId="32" xfId="0" applyFont="1" applyBorder="1" applyAlignment="1">
      <alignment wrapText="1"/>
    </xf>
    <xf numFmtId="0" fontId="20" fillId="0" borderId="43" xfId="0" applyFont="1" applyBorder="1" applyAlignment="1">
      <alignment wrapText="1"/>
    </xf>
    <xf numFmtId="0" fontId="3" fillId="0" borderId="35" xfId="0" applyFont="1" applyBorder="1" applyAlignment="1">
      <alignment wrapText="1"/>
    </xf>
    <xf numFmtId="0" fontId="2" fillId="0" borderId="35" xfId="0" applyFont="1" applyBorder="1"/>
    <xf numFmtId="0" fontId="3" fillId="0" borderId="43" xfId="0" applyFont="1" applyBorder="1" applyAlignment="1">
      <alignment wrapText="1"/>
    </xf>
    <xf numFmtId="0" fontId="3" fillId="0" borderId="32" xfId="0" applyFont="1" applyBorder="1" applyAlignment="1">
      <alignment vertical="top" wrapText="1"/>
    </xf>
    <xf numFmtId="0" fontId="2" fillId="0" borderId="0" xfId="0" applyFont="1" applyAlignment="1">
      <alignment vertical="center"/>
    </xf>
    <xf numFmtId="0" fontId="3" fillId="0" borderId="0" xfId="0" applyFont="1"/>
    <xf numFmtId="0" fontId="2" fillId="0" borderId="43" xfId="0" applyFont="1" applyBorder="1" applyAlignment="1">
      <alignment wrapText="1"/>
    </xf>
    <xf numFmtId="0" fontId="19" fillId="0" borderId="35" xfId="0" applyFont="1" applyBorder="1" applyAlignment="1">
      <alignment vertical="top"/>
    </xf>
    <xf numFmtId="0" fontId="3" fillId="0" borderId="45" xfId="0" applyFont="1" applyBorder="1" applyAlignment="1">
      <alignment wrapText="1"/>
    </xf>
    <xf numFmtId="0" fontId="3" fillId="15" borderId="57" xfId="0" applyFont="1" applyFill="1" applyBorder="1" applyAlignment="1">
      <alignment horizontal="center" vertical="top" wrapText="1"/>
    </xf>
    <xf numFmtId="0" fontId="3" fillId="0" borderId="48" xfId="0" applyFont="1" applyBorder="1" applyAlignment="1">
      <alignment vertical="top" wrapText="1"/>
    </xf>
    <xf numFmtId="0" fontId="19" fillId="0" borderId="0" xfId="0" applyFont="1" applyAlignment="1">
      <alignment vertical="top"/>
    </xf>
    <xf numFmtId="0" fontId="20" fillId="0" borderId="0" xfId="0" applyFont="1" applyAlignment="1">
      <alignment wrapText="1"/>
    </xf>
    <xf numFmtId="0" fontId="13" fillId="4" borderId="21" xfId="0" applyFont="1" applyFill="1" applyBorder="1" applyAlignment="1">
      <alignment horizontal="center"/>
    </xf>
    <xf numFmtId="0" fontId="13" fillId="13" borderId="21" xfId="0" applyFont="1" applyFill="1" applyBorder="1" applyAlignment="1">
      <alignment horizontal="center"/>
    </xf>
    <xf numFmtId="0" fontId="1" fillId="0" borderId="0" xfId="0" applyFont="1" applyAlignment="1">
      <alignment vertical="top"/>
    </xf>
    <xf numFmtId="0" fontId="2" fillId="0" borderId="0" xfId="0" applyFont="1" applyAlignment="1">
      <alignment vertical="top"/>
    </xf>
    <xf numFmtId="0" fontId="25" fillId="0" borderId="0" xfId="0" applyFont="1" applyAlignment="1">
      <alignment horizontal="center" vertical="top"/>
    </xf>
    <xf numFmtId="0" fontId="25" fillId="0" borderId="0" xfId="0" applyFont="1" applyAlignment="1">
      <alignment vertical="center"/>
    </xf>
    <xf numFmtId="0" fontId="25" fillId="0" borderId="0" xfId="0" applyFont="1" applyAlignment="1">
      <alignment vertical="top"/>
    </xf>
    <xf numFmtId="0" fontId="25" fillId="0" borderId="0" xfId="0" applyFont="1" applyAlignment="1">
      <alignment vertical="top" wrapText="1"/>
    </xf>
    <xf numFmtId="0" fontId="25" fillId="0" borderId="0" xfId="0" applyFont="1" applyAlignment="1">
      <alignment wrapText="1"/>
    </xf>
    <xf numFmtId="0" fontId="25" fillId="0" borderId="0" xfId="0" applyFont="1"/>
    <xf numFmtId="0" fontId="25" fillId="0" borderId="27" xfId="0" applyFont="1" applyBorder="1" applyAlignment="1">
      <alignment vertical="top"/>
    </xf>
    <xf numFmtId="0" fontId="13" fillId="9" borderId="28" xfId="0" applyFont="1" applyFill="1" applyBorder="1" applyAlignment="1">
      <alignment vertical="top" wrapText="1"/>
    </xf>
    <xf numFmtId="0" fontId="13" fillId="0" borderId="40" xfId="0" applyFont="1" applyBorder="1" applyAlignment="1">
      <alignment horizontal="center" vertical="top"/>
    </xf>
    <xf numFmtId="0" fontId="12" fillId="0" borderId="0" xfId="0" applyFont="1" applyAlignment="1">
      <alignment wrapText="1"/>
    </xf>
    <xf numFmtId="0" fontId="14" fillId="12" borderId="40" xfId="0" applyFont="1" applyFill="1" applyBorder="1" applyAlignment="1">
      <alignment horizontal="center" vertical="top" wrapText="1"/>
    </xf>
    <xf numFmtId="0" fontId="11" fillId="12" borderId="52" xfId="0" applyFont="1" applyFill="1" applyBorder="1" applyAlignment="1">
      <alignment horizontal="left" vertical="top" wrapText="1"/>
    </xf>
    <xf numFmtId="0" fontId="26" fillId="0" borderId="0" xfId="0" applyFont="1" applyAlignment="1">
      <alignment wrapText="1"/>
    </xf>
    <xf numFmtId="0" fontId="3" fillId="0" borderId="66" xfId="0" applyFont="1" applyBorder="1" applyAlignment="1">
      <alignment horizontal="left" vertical="center" wrapText="1"/>
    </xf>
    <xf numFmtId="0" fontId="2" fillId="0" borderId="27" xfId="0" applyFont="1" applyBorder="1" applyAlignment="1">
      <alignment horizontal="left" vertical="center" wrapText="1"/>
    </xf>
    <xf numFmtId="0" fontId="20" fillId="0" borderId="27" xfId="0" applyFont="1" applyBorder="1" applyAlignment="1">
      <alignment horizontal="left" vertical="center" wrapText="1"/>
    </xf>
    <xf numFmtId="0" fontId="20" fillId="0" borderId="67" xfId="0" applyFont="1" applyBorder="1" applyAlignment="1">
      <alignment horizontal="left" vertical="center"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2" fillId="0" borderId="48" xfId="0" applyFont="1" applyBorder="1" applyAlignment="1">
      <alignment vertical="top" wrapText="1"/>
    </xf>
    <xf numFmtId="0" fontId="2" fillId="0" borderId="44" xfId="0" applyFont="1" applyBorder="1" applyAlignment="1">
      <alignment vertical="top" wrapText="1"/>
    </xf>
    <xf numFmtId="0" fontId="14" fillId="12" borderId="52" xfId="0" applyFont="1" applyFill="1" applyBorder="1" applyAlignment="1">
      <alignment horizontal="center" vertical="top" wrapText="1"/>
    </xf>
    <xf numFmtId="0" fontId="3" fillId="0" borderId="32" xfId="0" applyFont="1" applyBorder="1" applyAlignment="1">
      <alignment horizontal="left" vertical="top" wrapText="1"/>
    </xf>
    <xf numFmtId="0" fontId="2" fillId="0" borderId="43" xfId="0" applyFont="1" applyBorder="1" applyAlignment="1">
      <alignment horizontal="left" vertical="center" wrapText="1"/>
    </xf>
    <xf numFmtId="0" fontId="2" fillId="0" borderId="43" xfId="0" applyFont="1" applyBorder="1"/>
    <xf numFmtId="0" fontId="20" fillId="0" borderId="35" xfId="0" applyFont="1" applyBorder="1" applyAlignment="1">
      <alignment horizontal="left" vertical="center" wrapText="1"/>
    </xf>
    <xf numFmtId="0" fontId="3" fillId="0" borderId="43" xfId="0" applyFont="1" applyBorder="1" applyAlignment="1">
      <alignment horizontal="left" vertical="top" wrapText="1"/>
    </xf>
    <xf numFmtId="0" fontId="20" fillId="0" borderId="44" xfId="0" applyFont="1" applyBorder="1" applyAlignment="1">
      <alignment horizontal="left" vertical="top" wrapText="1"/>
    </xf>
    <xf numFmtId="0" fontId="2" fillId="0" borderId="43" xfId="0" applyFont="1" applyBorder="1" applyAlignment="1">
      <alignment horizontal="left" vertical="top" wrapText="1"/>
    </xf>
    <xf numFmtId="0" fontId="20" fillId="0" borderId="43" xfId="0" applyFont="1" applyBorder="1" applyAlignment="1">
      <alignment horizontal="left" vertical="top" wrapText="1"/>
    </xf>
    <xf numFmtId="0" fontId="2" fillId="0" borderId="35" xfId="0" applyFont="1" applyBorder="1" applyAlignment="1">
      <alignment horizontal="left" vertical="top" wrapText="1"/>
    </xf>
    <xf numFmtId="0" fontId="2" fillId="0" borderId="35" xfId="0" applyFont="1" applyBorder="1" applyAlignment="1">
      <alignment vertical="top"/>
    </xf>
    <xf numFmtId="0" fontId="2" fillId="0" borderId="42" xfId="0" applyFont="1" applyBorder="1" applyAlignment="1">
      <alignment horizontal="left" vertical="top" wrapText="1"/>
    </xf>
    <xf numFmtId="0" fontId="20" fillId="0" borderId="48" xfId="0" applyFont="1" applyBorder="1" applyAlignment="1">
      <alignment horizontal="left" vertical="top" wrapText="1"/>
    </xf>
    <xf numFmtId="0" fontId="20" fillId="0" borderId="0" xfId="0" applyFont="1" applyAlignment="1">
      <alignment horizontal="left" vertical="top" wrapText="1"/>
    </xf>
    <xf numFmtId="0" fontId="3" fillId="9" borderId="65" xfId="0" applyFont="1" applyFill="1" applyBorder="1" applyAlignment="1">
      <alignment horizontal="left" vertical="top" wrapText="1"/>
    </xf>
    <xf numFmtId="0" fontId="20" fillId="0" borderId="35" xfId="0" applyFont="1" applyBorder="1" applyAlignment="1">
      <alignment horizontal="left" vertical="top" wrapText="1"/>
    </xf>
    <xf numFmtId="0" fontId="3" fillId="0" borderId="27" xfId="0" applyFont="1" applyBorder="1" applyAlignment="1">
      <alignment horizontal="left" vertical="top" wrapText="1"/>
    </xf>
    <xf numFmtId="0" fontId="15" fillId="0" borderId="0" xfId="0" applyFont="1" applyAlignment="1">
      <alignment wrapText="1"/>
    </xf>
    <xf numFmtId="0" fontId="22" fillId="0" borderId="0" xfId="0" applyFont="1"/>
    <xf numFmtId="0" fontId="2" fillId="0" borderId="27" xfId="0" applyFont="1" applyBorder="1" applyAlignment="1">
      <alignment horizontal="left" vertical="top" wrapText="1"/>
    </xf>
    <xf numFmtId="0" fontId="2" fillId="0" borderId="67" xfId="0" applyFont="1" applyBorder="1" applyAlignment="1">
      <alignment horizontal="left" vertical="top" wrapText="1"/>
    </xf>
    <xf numFmtId="0" fontId="3" fillId="0" borderId="39" xfId="0" applyFont="1" applyBorder="1" applyAlignment="1">
      <alignment horizontal="left" vertical="top" wrapText="1"/>
    </xf>
    <xf numFmtId="0" fontId="31" fillId="0" borderId="43" xfId="0" applyFont="1" applyBorder="1" applyAlignment="1">
      <alignment vertical="top" wrapText="1"/>
    </xf>
    <xf numFmtId="0" fontId="31" fillId="0" borderId="30" xfId="0" applyFont="1" applyBorder="1" applyAlignment="1">
      <alignment horizontal="center" vertical="top" wrapText="1"/>
    </xf>
    <xf numFmtId="0" fontId="3" fillId="0" borderId="29" xfId="0" applyFont="1" applyBorder="1" applyAlignment="1">
      <alignment horizontal="right" vertical="top" wrapText="1"/>
    </xf>
    <xf numFmtId="0" fontId="31" fillId="0" borderId="40" xfId="0" applyFont="1" applyBorder="1" applyAlignment="1">
      <alignment horizontal="center" vertical="center" wrapText="1"/>
    </xf>
    <xf numFmtId="0" fontId="31" fillId="0" borderId="39" xfId="0" applyFont="1" applyBorder="1" applyAlignment="1">
      <alignment horizontal="center" vertical="top" wrapText="1"/>
    </xf>
    <xf numFmtId="0" fontId="3" fillId="0" borderId="40" xfId="0" applyFont="1" applyBorder="1" applyAlignment="1">
      <alignment horizontal="right" vertical="top" wrapText="1"/>
    </xf>
    <xf numFmtId="2" fontId="31" fillId="0" borderId="40" xfId="0" applyNumberFormat="1" applyFont="1" applyBorder="1" applyAlignment="1">
      <alignment horizontal="center" vertical="center" wrapText="1"/>
    </xf>
    <xf numFmtId="0" fontId="31" fillId="0" borderId="35" xfId="0" applyFont="1" applyBorder="1" applyAlignment="1">
      <alignment vertical="top" wrapText="1"/>
    </xf>
    <xf numFmtId="2" fontId="26" fillId="0" borderId="0" xfId="0" applyNumberFormat="1" applyFont="1" applyAlignment="1">
      <alignment wrapText="1"/>
    </xf>
    <xf numFmtId="0" fontId="3" fillId="9" borderId="68" xfId="0" applyFont="1" applyFill="1" applyBorder="1" applyAlignment="1">
      <alignment horizontal="left" vertical="top" wrapText="1"/>
    </xf>
    <xf numFmtId="0" fontId="32" fillId="0" borderId="0" xfId="0" applyFont="1" applyAlignment="1">
      <alignment horizontal="left" vertical="top" wrapText="1"/>
    </xf>
    <xf numFmtId="0" fontId="22" fillId="0" borderId="0" xfId="0" applyFont="1" applyAlignment="1">
      <alignment horizontal="left" wrapText="1"/>
    </xf>
    <xf numFmtId="0" fontId="33" fillId="0" borderId="42" xfId="0" applyFont="1" applyBorder="1" applyAlignment="1">
      <alignment horizontal="left" vertical="top" wrapText="1"/>
    </xf>
    <xf numFmtId="0" fontId="2" fillId="4" borderId="21" xfId="0" applyFont="1" applyFill="1" applyBorder="1" applyAlignment="1">
      <alignment horizontal="left" vertical="top" wrapText="1"/>
    </xf>
    <xf numFmtId="0" fontId="2" fillId="9" borderId="57" xfId="0" applyFont="1" applyFill="1" applyBorder="1" applyAlignment="1">
      <alignment horizontal="left" vertical="top" wrapText="1"/>
    </xf>
    <xf numFmtId="0" fontId="20" fillId="0" borderId="44" xfId="0" applyFont="1" applyBorder="1" applyAlignment="1">
      <alignment vertical="top"/>
    </xf>
    <xf numFmtId="0" fontId="14" fillId="12" borderId="64" xfId="0" applyFont="1" applyFill="1" applyBorder="1" applyAlignment="1">
      <alignment horizontal="center" vertical="top" wrapText="1"/>
    </xf>
    <xf numFmtId="0" fontId="20" fillId="0" borderId="0" xfId="0" applyFont="1" applyAlignment="1">
      <alignment vertical="top" wrapText="1"/>
    </xf>
    <xf numFmtId="0" fontId="2" fillId="4" borderId="21" xfId="0" applyFont="1" applyFill="1" applyBorder="1" applyAlignment="1">
      <alignment vertical="top" wrapText="1"/>
    </xf>
    <xf numFmtId="0" fontId="3" fillId="9" borderId="52" xfId="0" applyFont="1" applyFill="1" applyBorder="1" applyAlignment="1">
      <alignment horizontal="left" vertical="top" wrapText="1"/>
    </xf>
    <xf numFmtId="0" fontId="31" fillId="0" borderId="0" xfId="0" applyFont="1" applyAlignment="1">
      <alignment horizontal="center" vertical="top" wrapText="1"/>
    </xf>
    <xf numFmtId="0" fontId="31" fillId="0" borderId="40" xfId="0" applyFont="1" applyBorder="1" applyAlignment="1">
      <alignment horizontal="center" vertical="top" wrapText="1"/>
    </xf>
    <xf numFmtId="4" fontId="31" fillId="9" borderId="40" xfId="0" applyNumberFormat="1" applyFont="1" applyFill="1" applyBorder="1" applyAlignment="1">
      <alignment horizontal="center" vertical="center" wrapText="1"/>
    </xf>
    <xf numFmtId="0" fontId="34" fillId="0" borderId="35" xfId="0" applyFont="1" applyBorder="1" applyAlignment="1">
      <alignment horizontal="center" vertical="top" wrapText="1"/>
    </xf>
    <xf numFmtId="0" fontId="34" fillId="0" borderId="40" xfId="0" applyFont="1" applyBorder="1" applyAlignment="1">
      <alignment horizontal="center" vertical="top" wrapText="1"/>
    </xf>
    <xf numFmtId="0" fontId="3" fillId="0" borderId="85" xfId="0" applyFont="1" applyBorder="1" applyAlignment="1">
      <alignment horizontal="right" vertical="top" wrapText="1"/>
    </xf>
    <xf numFmtId="0" fontId="34" fillId="0" borderId="40" xfId="0" applyFont="1" applyBorder="1" applyAlignment="1">
      <alignment horizontal="right" vertical="center" wrapText="1"/>
    </xf>
    <xf numFmtId="0" fontId="25" fillId="0" borderId="40" xfId="0" applyFont="1" applyBorder="1" applyAlignment="1">
      <alignment horizontal="center" vertical="center"/>
    </xf>
    <xf numFmtId="0" fontId="3" fillId="0" borderId="44" xfId="0" applyFont="1" applyBorder="1" applyAlignment="1">
      <alignment vertical="top" wrapText="1"/>
    </xf>
    <xf numFmtId="0" fontId="2" fillId="0" borderId="44" xfId="0" applyFont="1" applyBorder="1" applyAlignment="1">
      <alignment vertical="top"/>
    </xf>
    <xf numFmtId="0" fontId="2" fillId="0" borderId="48" xfId="0" applyFont="1" applyBorder="1" applyAlignment="1">
      <alignment vertical="top"/>
    </xf>
    <xf numFmtId="0" fontId="3" fillId="0" borderId="44" xfId="0" applyFont="1" applyBorder="1" applyAlignment="1">
      <alignment vertical="top"/>
    </xf>
    <xf numFmtId="0" fontId="3" fillId="0" borderId="8" xfId="0" applyFont="1" applyBorder="1" applyAlignment="1">
      <alignment horizontal="left" vertical="top" wrapText="1"/>
    </xf>
    <xf numFmtId="0" fontId="12" fillId="12" borderId="59" xfId="0" applyFont="1" applyFill="1" applyBorder="1" applyAlignment="1">
      <alignment horizontal="center" vertical="top" wrapText="1"/>
    </xf>
    <xf numFmtId="0" fontId="20" fillId="0" borderId="48" xfId="0" applyFont="1" applyBorder="1" applyAlignment="1">
      <alignment vertical="top"/>
    </xf>
    <xf numFmtId="0" fontId="31" fillId="0" borderId="44" xfId="0" applyFont="1" applyBorder="1" applyAlignment="1">
      <alignment horizontal="center" vertical="top" wrapText="1"/>
    </xf>
    <xf numFmtId="0" fontId="3" fillId="0" borderId="30" xfId="0" applyFont="1" applyBorder="1" applyAlignment="1">
      <alignment horizontal="right" vertical="top" wrapText="1"/>
    </xf>
    <xf numFmtId="0" fontId="31" fillId="0" borderId="29" xfId="0" applyFont="1" applyBorder="1" applyAlignment="1">
      <alignment horizontal="center" vertical="center"/>
    </xf>
    <xf numFmtId="0" fontId="3" fillId="0" borderId="31" xfId="0" applyFont="1" applyBorder="1" applyAlignment="1">
      <alignment horizontal="right" vertical="top" wrapText="1"/>
    </xf>
    <xf numFmtId="0" fontId="31" fillId="0" borderId="40" xfId="0" applyFont="1" applyBorder="1" applyAlignment="1">
      <alignment horizontal="center" vertical="center"/>
    </xf>
    <xf numFmtId="4" fontId="31" fillId="0" borderId="42" xfId="0" applyNumberFormat="1" applyFont="1" applyBorder="1" applyAlignment="1">
      <alignment horizontal="center" vertical="center"/>
    </xf>
    <xf numFmtId="4" fontId="31" fillId="0" borderId="29" xfId="0" applyNumberFormat="1" applyFont="1" applyBorder="1" applyAlignment="1">
      <alignment horizontal="center" vertical="center"/>
    </xf>
    <xf numFmtId="0" fontId="34" fillId="0" borderId="48" xfId="0" applyFont="1" applyBorder="1" applyAlignment="1">
      <alignment horizontal="center" vertical="top" wrapText="1"/>
    </xf>
    <xf numFmtId="0" fontId="34" fillId="0" borderId="30" xfId="0" applyFont="1" applyBorder="1" applyAlignment="1">
      <alignment horizontal="center" vertical="center"/>
    </xf>
    <xf numFmtId="0" fontId="34" fillId="0" borderId="42" xfId="0" applyFont="1" applyBorder="1" applyAlignment="1">
      <alignment horizontal="center" vertical="center"/>
    </xf>
    <xf numFmtId="0" fontId="12" fillId="12" borderId="40" xfId="0" applyFont="1" applyFill="1" applyBorder="1" applyAlignment="1">
      <alignment horizontal="center" vertical="top" wrapText="1"/>
    </xf>
    <xf numFmtId="0" fontId="14" fillId="4" borderId="65" xfId="0" applyFont="1" applyFill="1" applyBorder="1" applyAlignment="1">
      <alignment horizontal="center" vertical="top" wrapText="1"/>
    </xf>
    <xf numFmtId="0" fontId="2" fillId="0" borderId="43" xfId="0" applyFont="1" applyBorder="1" applyAlignment="1">
      <alignment vertical="top" wrapText="1"/>
    </xf>
    <xf numFmtId="0" fontId="2" fillId="0" borderId="35" xfId="0" applyFont="1" applyBorder="1" applyAlignment="1">
      <alignment vertical="top" wrapText="1"/>
    </xf>
    <xf numFmtId="0" fontId="12" fillId="4" borderId="65" xfId="0" applyFont="1" applyFill="1" applyBorder="1" applyAlignment="1">
      <alignment horizontal="center" vertical="top" wrapText="1"/>
    </xf>
    <xf numFmtId="0" fontId="3" fillId="0" borderId="45" xfId="0" applyFont="1" applyBorder="1" applyAlignment="1">
      <alignment vertical="top" wrapText="1"/>
    </xf>
    <xf numFmtId="0" fontId="20" fillId="0" borderId="35" xfId="0" applyFont="1" applyBorder="1" applyAlignment="1">
      <alignment vertical="top" wrapText="1"/>
    </xf>
    <xf numFmtId="0" fontId="2" fillId="4" borderId="37" xfId="0" applyFont="1" applyFill="1" applyBorder="1" applyAlignment="1">
      <alignment vertical="top" wrapText="1"/>
    </xf>
    <xf numFmtId="0" fontId="2" fillId="4" borderId="64" xfId="0" applyFont="1" applyFill="1" applyBorder="1" applyAlignment="1">
      <alignment vertical="top"/>
    </xf>
    <xf numFmtId="0" fontId="20" fillId="0" borderId="48" xfId="0" applyFont="1" applyBorder="1" applyAlignment="1">
      <alignment vertical="top" wrapText="1"/>
    </xf>
    <xf numFmtId="0" fontId="20" fillId="0" borderId="44" xfId="0" applyFont="1" applyBorder="1" applyAlignment="1">
      <alignment vertical="top" wrapText="1"/>
    </xf>
    <xf numFmtId="0" fontId="20" fillId="4" borderId="64" xfId="0" applyFont="1" applyFill="1" applyBorder="1" applyAlignment="1">
      <alignment vertical="top"/>
    </xf>
    <xf numFmtId="0" fontId="2" fillId="0" borderId="43" xfId="0" applyFont="1" applyBorder="1" applyAlignment="1">
      <alignment vertical="top"/>
    </xf>
    <xf numFmtId="0" fontId="3" fillId="0" borderId="48" xfId="0" applyFont="1" applyBorder="1" applyAlignment="1">
      <alignment horizontal="right" vertical="top" wrapText="1"/>
    </xf>
    <xf numFmtId="0" fontId="31" fillId="0" borderId="48" xfId="0" applyFont="1" applyBorder="1" applyAlignment="1">
      <alignment horizontal="center" vertical="center"/>
    </xf>
    <xf numFmtId="2" fontId="31" fillId="0" borderId="48" xfId="0" applyNumberFormat="1" applyFont="1" applyBorder="1" applyAlignment="1">
      <alignment horizontal="center" vertical="center"/>
    </xf>
    <xf numFmtId="0" fontId="3" fillId="0" borderId="42" xfId="0" applyFont="1" applyBorder="1" applyAlignment="1">
      <alignment horizontal="right" vertical="top" wrapText="1"/>
    </xf>
    <xf numFmtId="0" fontId="2" fillId="0" borderId="42" xfId="0" applyFont="1" applyBorder="1" applyAlignment="1">
      <alignment vertical="center"/>
    </xf>
    <xf numFmtId="0" fontId="2" fillId="0" borderId="48" xfId="0" applyFont="1" applyBorder="1" applyAlignment="1">
      <alignment vertical="center"/>
    </xf>
    <xf numFmtId="0" fontId="3" fillId="12" borderId="52" xfId="0" applyFont="1" applyFill="1" applyBorder="1" applyAlignment="1">
      <alignment horizontal="center" vertical="top" wrapText="1"/>
    </xf>
    <xf numFmtId="0" fontId="2" fillId="4" borderId="57" xfId="0" applyFont="1" applyFill="1" applyBorder="1" applyAlignment="1">
      <alignment vertical="top" wrapText="1"/>
    </xf>
    <xf numFmtId="0" fontId="2" fillId="4" borderId="57" xfId="0" applyFont="1" applyFill="1" applyBorder="1" applyAlignment="1">
      <alignment vertical="top"/>
    </xf>
    <xf numFmtId="0" fontId="2" fillId="4" borderId="59" xfId="0" applyFont="1" applyFill="1" applyBorder="1" applyAlignment="1">
      <alignment vertical="top"/>
    </xf>
    <xf numFmtId="0" fontId="3" fillId="0" borderId="44" xfId="0" applyFont="1" applyBorder="1" applyAlignment="1">
      <alignment horizontal="center" vertical="top" wrapText="1"/>
    </xf>
    <xf numFmtId="0" fontId="20" fillId="0" borderId="43" xfId="0" applyFont="1" applyBorder="1" applyAlignment="1">
      <alignment vertical="top" wrapText="1"/>
    </xf>
    <xf numFmtId="0" fontId="11" fillId="12" borderId="40" xfId="0" applyFont="1" applyFill="1" applyBorder="1" applyAlignment="1">
      <alignment horizontal="center" vertical="top"/>
    </xf>
    <xf numFmtId="0" fontId="25" fillId="4" borderId="21" xfId="0" applyFont="1" applyFill="1" applyBorder="1" applyAlignment="1">
      <alignment wrapText="1"/>
    </xf>
    <xf numFmtId="0" fontId="25" fillId="4" borderId="21" xfId="0" applyFont="1" applyFill="1" applyBorder="1"/>
    <xf numFmtId="0" fontId="12" fillId="12" borderId="28" xfId="0" applyFont="1" applyFill="1" applyBorder="1" applyAlignment="1">
      <alignment horizontal="center" vertical="top" wrapText="1"/>
    </xf>
    <xf numFmtId="0" fontId="20" fillId="0" borderId="43" xfId="0" applyFont="1" applyBorder="1" applyAlignment="1">
      <alignment vertical="top"/>
    </xf>
    <xf numFmtId="0" fontId="20" fillId="0" borderId="35" xfId="0" applyFont="1" applyBorder="1" applyAlignment="1">
      <alignment vertical="top"/>
    </xf>
    <xf numFmtId="0" fontId="3" fillId="0" borderId="66" xfId="0" applyFont="1" applyBorder="1" applyAlignment="1">
      <alignment vertical="top" wrapText="1"/>
    </xf>
    <xf numFmtId="0" fontId="2" fillId="0" borderId="27" xfId="0" applyFont="1" applyBorder="1" applyAlignment="1">
      <alignment vertical="top" wrapText="1"/>
    </xf>
    <xf numFmtId="0" fontId="20" fillId="0" borderId="27" xfId="0" applyFont="1" applyBorder="1" applyAlignment="1">
      <alignment vertical="top" wrapText="1"/>
    </xf>
    <xf numFmtId="0" fontId="2" fillId="0" borderId="27" xfId="0" applyFont="1" applyBorder="1" applyAlignment="1">
      <alignment vertical="top"/>
    </xf>
    <xf numFmtId="2" fontId="31" fillId="0" borderId="40" xfId="0" applyNumberFormat="1" applyFont="1" applyBorder="1" applyAlignment="1">
      <alignment horizontal="center" vertical="center"/>
    </xf>
    <xf numFmtId="0" fontId="2" fillId="0" borderId="67" xfId="0" applyFont="1" applyBorder="1" applyAlignment="1">
      <alignment vertical="top"/>
    </xf>
    <xf numFmtId="0" fontId="2" fillId="0" borderId="40" xfId="0" applyFont="1" applyBorder="1" applyAlignment="1">
      <alignment vertical="center"/>
    </xf>
    <xf numFmtId="0" fontId="3" fillId="4" borderId="57" xfId="0" applyFont="1" applyFill="1" applyBorder="1" applyAlignment="1">
      <alignment horizontal="center" vertical="top" wrapText="1"/>
    </xf>
    <xf numFmtId="0" fontId="2" fillId="16" borderId="57" xfId="0" applyFont="1" applyFill="1" applyBorder="1" applyAlignment="1">
      <alignment vertical="top"/>
    </xf>
    <xf numFmtId="0" fontId="2" fillId="16" borderId="59" xfId="0" applyFont="1" applyFill="1" applyBorder="1" applyAlignment="1">
      <alignment vertical="top"/>
    </xf>
    <xf numFmtId="0" fontId="34" fillId="0" borderId="48" xfId="0" applyFont="1" applyBorder="1" applyAlignment="1">
      <alignment horizontal="center" vertical="center"/>
    </xf>
    <xf numFmtId="4" fontId="34" fillId="0" borderId="48" xfId="0" applyNumberFormat="1" applyFont="1" applyBorder="1" applyAlignment="1">
      <alignment horizontal="center" vertical="center"/>
    </xf>
    <xf numFmtId="2" fontId="2" fillId="0" borderId="48" xfId="0" applyNumberFormat="1" applyFont="1" applyBorder="1" applyAlignment="1">
      <alignment vertical="center"/>
    </xf>
    <xf numFmtId="0" fontId="3" fillId="0" borderId="48" xfId="0" applyFont="1" applyBorder="1" applyAlignment="1">
      <alignment horizontal="right" vertical="top"/>
    </xf>
    <xf numFmtId="0" fontId="3" fillId="0" borderId="44" xfId="0" applyFont="1" applyBorder="1" applyAlignment="1">
      <alignment horizontal="right" vertical="top"/>
    </xf>
    <xf numFmtId="2" fontId="25" fillId="0" borderId="44" xfId="0" applyNumberFormat="1" applyFont="1" applyBorder="1" applyAlignment="1">
      <alignment vertical="center"/>
    </xf>
    <xf numFmtId="2" fontId="34" fillId="0" borderId="44" xfId="0" applyNumberFormat="1" applyFont="1" applyBorder="1" applyAlignment="1">
      <alignment horizontal="center" vertical="center"/>
    </xf>
    <xf numFmtId="0" fontId="2" fillId="4" borderId="58" xfId="0" applyFont="1" applyFill="1" applyBorder="1" applyAlignment="1">
      <alignment vertical="top" wrapText="1"/>
    </xf>
    <xf numFmtId="0" fontId="3" fillId="4" borderId="21" xfId="0" applyFont="1" applyFill="1" applyBorder="1" applyAlignment="1">
      <alignment vertical="top" wrapText="1"/>
    </xf>
    <xf numFmtId="0" fontId="3" fillId="4" borderId="40" xfId="0" applyFont="1" applyFill="1" applyBorder="1" applyAlignment="1">
      <alignment horizontal="right" vertical="top" wrapText="1"/>
    </xf>
    <xf numFmtId="0" fontId="34" fillId="4" borderId="59" xfId="0" applyFont="1" applyFill="1" applyBorder="1" applyAlignment="1">
      <alignment horizontal="center" vertical="center"/>
    </xf>
    <xf numFmtId="0" fontId="3" fillId="4" borderId="59" xfId="0" applyFont="1" applyFill="1" applyBorder="1" applyAlignment="1">
      <alignment horizontal="right" vertical="top" wrapText="1"/>
    </xf>
    <xf numFmtId="2" fontId="2" fillId="4" borderId="59" xfId="0" applyNumberFormat="1" applyFont="1" applyFill="1" applyBorder="1" applyAlignment="1">
      <alignment vertical="center"/>
    </xf>
    <xf numFmtId="4" fontId="34" fillId="4" borderId="59" xfId="0" applyNumberFormat="1" applyFont="1" applyFill="1" applyBorder="1" applyAlignment="1">
      <alignment horizontal="center" vertical="center"/>
    </xf>
    <xf numFmtId="0" fontId="2" fillId="4" borderId="59" xfId="0" applyFont="1" applyFill="1" applyBorder="1" applyAlignment="1">
      <alignment vertical="center"/>
    </xf>
    <xf numFmtId="0" fontId="3" fillId="4" borderId="59" xfId="0" applyFont="1" applyFill="1" applyBorder="1" applyAlignment="1">
      <alignment horizontal="right" vertical="top"/>
    </xf>
    <xf numFmtId="0" fontId="3" fillId="12" borderId="59" xfId="0" applyFont="1" applyFill="1" applyBorder="1" applyAlignment="1">
      <alignment horizontal="right" vertical="top"/>
    </xf>
    <xf numFmtId="2" fontId="2" fillId="12" borderId="59" xfId="0" applyNumberFormat="1" applyFont="1" applyFill="1" applyBorder="1" applyAlignment="1">
      <alignment vertical="center"/>
    </xf>
    <xf numFmtId="2" fontId="34" fillId="12" borderId="59" xfId="0" applyNumberFormat="1" applyFont="1" applyFill="1" applyBorder="1" applyAlignment="1">
      <alignment horizontal="center" vertical="center"/>
    </xf>
    <xf numFmtId="0" fontId="33" fillId="12" borderId="56" xfId="0" applyFont="1" applyFill="1" applyBorder="1" applyAlignment="1">
      <alignment horizontal="right" vertical="top" wrapText="1"/>
    </xf>
    <xf numFmtId="0" fontId="13" fillId="12" borderId="88" xfId="0" applyFont="1" applyFill="1" applyBorder="1" applyAlignment="1">
      <alignment horizontal="center" vertical="center"/>
    </xf>
    <xf numFmtId="2" fontId="34" fillId="12" borderId="88" xfId="0" applyNumberFormat="1" applyFont="1" applyFill="1" applyBorder="1" applyAlignment="1">
      <alignment horizontal="center" vertical="center"/>
    </xf>
    <xf numFmtId="0" fontId="13" fillId="12" borderId="56" xfId="0" applyFont="1" applyFill="1" applyBorder="1" applyAlignment="1">
      <alignment horizontal="center" vertical="center"/>
    </xf>
    <xf numFmtId="0" fontId="3" fillId="0" borderId="0" xfId="0" applyFont="1" applyAlignment="1">
      <alignment horizontal="center" vertical="top"/>
    </xf>
    <xf numFmtId="0" fontId="2" fillId="4" borderId="21" xfId="0" applyFont="1" applyFill="1" applyBorder="1" applyAlignment="1">
      <alignment vertical="center"/>
    </xf>
    <xf numFmtId="0" fontId="13" fillId="4" borderId="21" xfId="0" applyFont="1" applyFill="1" applyBorder="1" applyAlignment="1">
      <alignment horizontal="center" vertical="center"/>
    </xf>
    <xf numFmtId="0" fontId="13" fillId="13" borderId="21" xfId="0" applyFont="1" applyFill="1" applyBorder="1" applyAlignment="1">
      <alignment horizontal="center" vertical="center"/>
    </xf>
    <xf numFmtId="0" fontId="36" fillId="0" borderId="0" xfId="0" applyFont="1" applyAlignment="1">
      <alignment vertical="top"/>
    </xf>
    <xf numFmtId="0" fontId="19" fillId="0" borderId="0" xfId="0" applyFont="1" applyAlignment="1">
      <alignment vertical="center"/>
    </xf>
    <xf numFmtId="0" fontId="11" fillId="12" borderId="56" xfId="0" applyFont="1" applyFill="1" applyBorder="1" applyAlignment="1">
      <alignment horizontal="left" vertical="top" wrapText="1"/>
    </xf>
    <xf numFmtId="0" fontId="14" fillId="12" borderId="56" xfId="0" applyFont="1" applyFill="1" applyBorder="1" applyAlignment="1">
      <alignment horizontal="center" vertical="top" wrapText="1"/>
    </xf>
    <xf numFmtId="0" fontId="19" fillId="0" borderId="44" xfId="0" applyFont="1" applyBorder="1" applyAlignment="1">
      <alignment vertical="top"/>
    </xf>
    <xf numFmtId="0" fontId="19" fillId="0" borderId="48" xfId="0" applyFont="1" applyBorder="1" applyAlignment="1">
      <alignment vertical="top"/>
    </xf>
    <xf numFmtId="0" fontId="21" fillId="0" borderId="48" xfId="0" applyFont="1" applyBorder="1" applyAlignment="1">
      <alignment vertical="top"/>
    </xf>
    <xf numFmtId="0" fontId="21" fillId="0" borderId="48" xfId="0" applyFont="1" applyBorder="1" applyAlignment="1">
      <alignment vertical="top" wrapText="1"/>
    </xf>
    <xf numFmtId="0" fontId="19" fillId="4" borderId="64" xfId="0" applyFont="1" applyFill="1" applyBorder="1" applyAlignment="1">
      <alignment vertical="top"/>
    </xf>
    <xf numFmtId="0" fontId="19" fillId="0" borderId="43" xfId="0" applyFont="1" applyBorder="1" applyAlignment="1">
      <alignment vertical="top"/>
    </xf>
    <xf numFmtId="0" fontId="19" fillId="0" borderId="42" xfId="0" applyFont="1" applyBorder="1" applyAlignment="1">
      <alignment vertical="center"/>
    </xf>
    <xf numFmtId="0" fontId="19" fillId="0" borderId="48" xfId="0" applyFont="1" applyBorder="1" applyAlignment="1">
      <alignment vertical="center"/>
    </xf>
    <xf numFmtId="0" fontId="19" fillId="4" borderId="59" xfId="0" applyFont="1" applyFill="1" applyBorder="1" applyAlignment="1">
      <alignment vertical="top"/>
    </xf>
    <xf numFmtId="0" fontId="19" fillId="0" borderId="27" xfId="0" applyFont="1" applyBorder="1" applyAlignment="1">
      <alignment vertical="top"/>
    </xf>
    <xf numFmtId="0" fontId="19" fillId="0" borderId="67" xfId="0" applyFont="1" applyBorder="1" applyAlignment="1">
      <alignment vertical="top"/>
    </xf>
    <xf numFmtId="0" fontId="19" fillId="0" borderId="40" xfId="0" applyFont="1" applyBorder="1" applyAlignment="1">
      <alignment vertical="center"/>
    </xf>
    <xf numFmtId="0" fontId="19" fillId="16" borderId="57" xfId="0" applyFont="1" applyFill="1" applyBorder="1" applyAlignment="1">
      <alignment vertical="top"/>
    </xf>
    <xf numFmtId="0" fontId="19" fillId="16" borderId="59" xfId="0" applyFont="1" applyFill="1" applyBorder="1" applyAlignment="1">
      <alignment vertical="top"/>
    </xf>
    <xf numFmtId="2" fontId="19" fillId="0" borderId="48" xfId="0" applyNumberFormat="1" applyFont="1" applyBorder="1" applyAlignment="1">
      <alignment vertical="center"/>
    </xf>
    <xf numFmtId="2" fontId="19" fillId="4" borderId="59" xfId="0" applyNumberFormat="1" applyFont="1" applyFill="1" applyBorder="1" applyAlignment="1">
      <alignment vertical="center"/>
    </xf>
    <xf numFmtId="0" fontId="19" fillId="4" borderId="59" xfId="0" applyFont="1" applyFill="1" applyBorder="1" applyAlignment="1">
      <alignment vertical="center"/>
    </xf>
    <xf numFmtId="2" fontId="19" fillId="12" borderId="59" xfId="0" applyNumberFormat="1" applyFont="1" applyFill="1" applyBorder="1" applyAlignment="1">
      <alignment vertical="center"/>
    </xf>
    <xf numFmtId="0" fontId="19" fillId="4" borderId="21" xfId="0" applyFont="1" applyFill="1" applyBorder="1" applyAlignment="1">
      <alignment vertical="center"/>
    </xf>
    <xf numFmtId="0" fontId="3" fillId="12" borderId="28" xfId="0" applyFont="1" applyFill="1" applyBorder="1" applyAlignment="1">
      <alignment horizontal="center" vertical="top" wrapText="1"/>
    </xf>
    <xf numFmtId="0" fontId="19" fillId="0" borderId="45" xfId="0" applyFont="1" applyBorder="1" applyAlignment="1">
      <alignment horizontal="center"/>
    </xf>
    <xf numFmtId="0" fontId="19" fillId="0" borderId="0" xfId="0" applyFont="1" applyAlignment="1">
      <alignment horizontal="center"/>
    </xf>
    <xf numFmtId="3" fontId="19" fillId="0" borderId="0" xfId="0" applyNumberFormat="1" applyFont="1" applyAlignment="1">
      <alignment horizontal="center"/>
    </xf>
    <xf numFmtId="0" fontId="19" fillId="0" borderId="9" xfId="0" applyFont="1" applyBorder="1"/>
    <xf numFmtId="0" fontId="19" fillId="0" borderId="9" xfId="0" applyFont="1" applyBorder="1" applyAlignment="1">
      <alignment horizontal="center" wrapText="1"/>
    </xf>
    <xf numFmtId="0" fontId="19" fillId="0" borderId="9" xfId="0" applyFont="1" applyBorder="1" applyAlignment="1">
      <alignment horizontal="center"/>
    </xf>
    <xf numFmtId="0" fontId="19" fillId="0" borderId="10" xfId="0" applyFont="1" applyBorder="1" applyAlignment="1">
      <alignment horizontal="center"/>
    </xf>
    <xf numFmtId="3" fontId="19" fillId="0" borderId="0" xfId="0" applyNumberFormat="1" applyFont="1" applyAlignment="1">
      <alignment horizontal="center" wrapText="1"/>
    </xf>
    <xf numFmtId="0" fontId="19" fillId="0" borderId="66" xfId="0" applyFont="1" applyBorder="1" applyAlignment="1">
      <alignment horizontal="center"/>
    </xf>
    <xf numFmtId="0" fontId="19" fillId="0" borderId="39" xfId="0" applyFont="1" applyBorder="1"/>
    <xf numFmtId="0" fontId="19" fillId="0" borderId="45" xfId="0" applyFont="1" applyBorder="1"/>
    <xf numFmtId="0" fontId="19" fillId="0" borderId="66" xfId="0" applyFont="1" applyBorder="1"/>
    <xf numFmtId="0" fontId="37" fillId="0" borderId="9" xfId="0" applyFont="1" applyBorder="1"/>
    <xf numFmtId="9" fontId="19" fillId="0" borderId="27" xfId="0" applyNumberFormat="1" applyFont="1" applyBorder="1" applyAlignment="1">
      <alignment horizontal="center"/>
    </xf>
    <xf numFmtId="9" fontId="19" fillId="0" borderId="27" xfId="0" applyNumberFormat="1" applyFont="1" applyBorder="1"/>
    <xf numFmtId="0" fontId="19" fillId="0" borderId="27" xfId="0" applyFont="1" applyBorder="1" applyAlignment="1">
      <alignment horizontal="center"/>
    </xf>
    <xf numFmtId="0" fontId="19" fillId="0" borderId="27" xfId="0" applyFont="1" applyBorder="1"/>
    <xf numFmtId="0" fontId="19" fillId="0" borderId="67" xfId="0" applyFont="1" applyBorder="1" applyAlignment="1">
      <alignment horizontal="center"/>
    </xf>
    <xf numFmtId="0" fontId="19" fillId="0" borderId="67" xfId="0" applyFont="1" applyBorder="1"/>
    <xf numFmtId="49" fontId="13" fillId="0" borderId="9" xfId="0" applyNumberFormat="1" applyFont="1" applyBorder="1" applyAlignment="1">
      <alignment horizontal="left" vertical="center" wrapText="1"/>
    </xf>
    <xf numFmtId="0" fontId="13" fillId="17" borderId="9" xfId="0" applyFont="1" applyFill="1" applyBorder="1" applyAlignment="1">
      <alignment horizontal="left" vertical="center" wrapText="1"/>
    </xf>
    <xf numFmtId="0" fontId="13" fillId="0" borderId="9" xfId="0" applyFont="1" applyBorder="1" applyAlignment="1">
      <alignment horizontal="left" vertical="center" wrapText="1"/>
    </xf>
    <xf numFmtId="0" fontId="19" fillId="0" borderId="39" xfId="0" applyFont="1" applyBorder="1" applyAlignment="1">
      <alignment horizontal="center"/>
    </xf>
    <xf numFmtId="0" fontId="19" fillId="0" borderId="44" xfId="0" applyFont="1" applyBorder="1" applyAlignment="1">
      <alignment horizontal="center"/>
    </xf>
    <xf numFmtId="3" fontId="19" fillId="0" borderId="44" xfId="0" applyNumberFormat="1" applyFont="1" applyBorder="1" applyAlignment="1">
      <alignment horizontal="center"/>
    </xf>
    <xf numFmtId="3" fontId="19" fillId="0" borderId="27" xfId="0" applyNumberFormat="1" applyFont="1" applyBorder="1" applyAlignment="1">
      <alignment horizontal="center"/>
    </xf>
    <xf numFmtId="3" fontId="19" fillId="0" borderId="67" xfId="0" applyNumberFormat="1" applyFont="1" applyBorder="1" applyAlignment="1">
      <alignment horizontal="center"/>
    </xf>
    <xf numFmtId="3" fontId="19" fillId="0" borderId="42" xfId="0" applyNumberFormat="1" applyFont="1" applyBorder="1" applyAlignment="1">
      <alignment horizontal="center"/>
    </xf>
    <xf numFmtId="3" fontId="19" fillId="0" borderId="48" xfId="0" applyNumberFormat="1" applyFont="1" applyBorder="1" applyAlignment="1">
      <alignment horizontal="center"/>
    </xf>
    <xf numFmtId="0" fontId="19" fillId="0" borderId="10" xfId="0" applyFont="1" applyBorder="1" applyAlignment="1">
      <alignment horizontal="center" wrapText="1"/>
    </xf>
    <xf numFmtId="0" fontId="37" fillId="0" borderId="0" xfId="0" applyFont="1"/>
    <xf numFmtId="0" fontId="37" fillId="0" borderId="10" xfId="0" applyFont="1" applyBorder="1" applyAlignment="1">
      <alignment horizontal="center"/>
    </xf>
    <xf numFmtId="0" fontId="37" fillId="0" borderId="0" xfId="0" applyFont="1" applyAlignment="1">
      <alignment horizontal="center"/>
    </xf>
    <xf numFmtId="3" fontId="37" fillId="0" borderId="0" xfId="0" applyNumberFormat="1" applyFont="1" applyAlignment="1">
      <alignment horizontal="center"/>
    </xf>
    <xf numFmtId="0" fontId="37" fillId="12" borderId="9" xfId="0" applyFont="1" applyFill="1" applyBorder="1"/>
    <xf numFmtId="0" fontId="37" fillId="12" borderId="89" xfId="0" applyFont="1" applyFill="1" applyBorder="1" applyAlignment="1">
      <alignment horizontal="center"/>
    </xf>
    <xf numFmtId="0" fontId="19" fillId="12" borderId="9" xfId="0" applyFont="1" applyFill="1" applyBorder="1"/>
    <xf numFmtId="0" fontId="19" fillId="12" borderId="89" xfId="0" applyFont="1" applyFill="1" applyBorder="1" applyAlignment="1">
      <alignment horizontal="center"/>
    </xf>
    <xf numFmtId="0" fontId="3" fillId="0" borderId="0" xfId="0" applyFont="1" applyAlignment="1">
      <alignment horizontal="center" vertical="center"/>
    </xf>
    <xf numFmtId="0" fontId="38" fillId="18" borderId="65" xfId="0" applyFont="1" applyFill="1" applyBorder="1" applyAlignment="1">
      <alignment wrapText="1"/>
    </xf>
    <xf numFmtId="0" fontId="38" fillId="0" borderId="0" xfId="0" applyFont="1" applyAlignment="1">
      <alignment wrapText="1"/>
    </xf>
    <xf numFmtId="0" fontId="13" fillId="0" borderId="0" xfId="0" applyFont="1" applyAlignment="1">
      <alignment vertical="center" wrapText="1"/>
    </xf>
    <xf numFmtId="0" fontId="38" fillId="18" borderId="37" xfId="0" applyFont="1" applyFill="1" applyBorder="1" applyAlignment="1">
      <alignment wrapText="1"/>
    </xf>
    <xf numFmtId="0" fontId="38" fillId="0" borderId="0" xfId="0" applyFont="1"/>
    <xf numFmtId="0" fontId="38" fillId="18" borderId="64" xfId="0" applyFont="1" applyFill="1" applyBorder="1" applyAlignment="1">
      <alignment wrapText="1"/>
    </xf>
    <xf numFmtId="0" fontId="2" fillId="0" borderId="66" xfId="0" applyFont="1" applyBorder="1" applyAlignment="1">
      <alignment vertical="center"/>
    </xf>
    <xf numFmtId="0" fontId="2" fillId="0" borderId="39" xfId="0" applyFont="1" applyBorder="1" applyAlignment="1">
      <alignment vertical="center"/>
    </xf>
    <xf numFmtId="0" fontId="3" fillId="0" borderId="39" xfId="0" applyFont="1" applyBorder="1" applyAlignment="1">
      <alignment horizontal="center" vertical="center"/>
    </xf>
    <xf numFmtId="0" fontId="39" fillId="0" borderId="39" xfId="0" applyFont="1" applyBorder="1" applyAlignment="1">
      <alignment horizontal="center"/>
    </xf>
    <xf numFmtId="0" fontId="1" fillId="0" borderId="39" xfId="0" applyFont="1" applyBorder="1"/>
    <xf numFmtId="0" fontId="2" fillId="0" borderId="39" xfId="0" applyFont="1" applyBorder="1" applyAlignment="1">
      <alignment wrapText="1"/>
    </xf>
    <xf numFmtId="0" fontId="2" fillId="0" borderId="45" xfId="0" applyFont="1" applyBorder="1"/>
    <xf numFmtId="0" fontId="2" fillId="0" borderId="67" xfId="0" applyFont="1" applyBorder="1" applyAlignment="1">
      <alignment vertical="center"/>
    </xf>
    <xf numFmtId="0" fontId="3" fillId="0" borderId="42" xfId="0" applyFont="1" applyBorder="1" applyAlignment="1">
      <alignment horizontal="center" vertical="center"/>
    </xf>
    <xf numFmtId="0" fontId="39" fillId="0" borderId="42" xfId="0" applyFont="1" applyBorder="1" applyAlignment="1">
      <alignment horizontal="center"/>
    </xf>
    <xf numFmtId="0" fontId="40" fillId="0" borderId="42" xfId="0" applyFont="1" applyBorder="1" applyAlignment="1">
      <alignment horizontal="center"/>
    </xf>
    <xf numFmtId="0" fontId="2" fillId="0" borderId="42" xfId="0" applyFont="1" applyBorder="1" applyAlignment="1">
      <alignment wrapText="1"/>
    </xf>
    <xf numFmtId="0" fontId="2" fillId="0" borderId="48" xfId="0" applyFont="1" applyBorder="1"/>
    <xf numFmtId="0" fontId="3" fillId="0" borderId="0" xfId="0" applyFont="1" applyAlignment="1">
      <alignment horizontal="center"/>
    </xf>
    <xf numFmtId="0" fontId="34" fillId="0" borderId="0" xfId="0" applyFont="1" applyAlignment="1">
      <alignment horizontal="center"/>
    </xf>
    <xf numFmtId="0" fontId="12" fillId="19" borderId="59" xfId="0" applyFont="1" applyFill="1" applyBorder="1" applyAlignment="1">
      <alignment horizontal="center"/>
    </xf>
    <xf numFmtId="0" fontId="41" fillId="12" borderId="52" xfId="0" applyFont="1" applyFill="1" applyBorder="1" applyAlignment="1">
      <alignment horizontal="left" vertical="center" wrapText="1"/>
    </xf>
    <xf numFmtId="0" fontId="42" fillId="0" borderId="32" xfId="0" applyFont="1" applyBorder="1" applyAlignment="1">
      <alignment horizontal="left" vertical="center" wrapText="1"/>
    </xf>
    <xf numFmtId="0" fontId="12" fillId="0" borderId="44" xfId="0" applyFont="1" applyBorder="1" applyAlignment="1">
      <alignment horizontal="left" vertical="center" wrapText="1"/>
    </xf>
    <xf numFmtId="0" fontId="3" fillId="0" borderId="43" xfId="0" applyFont="1" applyBorder="1" applyAlignment="1">
      <alignment horizontal="left" vertical="center" wrapText="1"/>
    </xf>
    <xf numFmtId="0" fontId="13" fillId="0" borderId="43" xfId="0" applyFont="1" applyBorder="1" applyAlignment="1">
      <alignment vertical="center"/>
    </xf>
    <xf numFmtId="0" fontId="13" fillId="0" borderId="44" xfId="0" applyFont="1" applyBorder="1" applyAlignment="1">
      <alignment horizontal="left" vertical="center" wrapText="1"/>
    </xf>
    <xf numFmtId="0" fontId="12" fillId="0" borderId="43" xfId="0" applyFont="1" applyBorder="1" applyAlignment="1">
      <alignment vertical="center" wrapText="1"/>
    </xf>
    <xf numFmtId="0" fontId="43" fillId="0" borderId="44" xfId="0" applyFont="1" applyBorder="1" applyAlignment="1">
      <alignment horizontal="left" vertical="center" wrapText="1"/>
    </xf>
    <xf numFmtId="0" fontId="13" fillId="0" borderId="44" xfId="0" applyFont="1" applyBorder="1"/>
    <xf numFmtId="0" fontId="42" fillId="12" borderId="65" xfId="0" applyFont="1" applyFill="1" applyBorder="1" applyAlignment="1">
      <alignment horizontal="left" vertical="center" wrapText="1"/>
    </xf>
    <xf numFmtId="0" fontId="2" fillId="9" borderId="37" xfId="0" applyFont="1" applyFill="1" applyBorder="1" applyAlignment="1">
      <alignment horizontal="left" vertical="center" wrapText="1"/>
    </xf>
    <xf numFmtId="0" fontId="12" fillId="0" borderId="43" xfId="0" applyFont="1" applyBorder="1" applyAlignment="1">
      <alignment horizontal="left" vertical="center" wrapText="1"/>
    </xf>
    <xf numFmtId="0" fontId="13" fillId="0" borderId="43" xfId="0" applyFont="1" applyBorder="1" applyAlignment="1">
      <alignment horizontal="left" vertical="center" wrapText="1"/>
    </xf>
    <xf numFmtId="0" fontId="43" fillId="0" borderId="43" xfId="0" applyFont="1" applyBorder="1" applyAlignment="1">
      <alignment horizontal="left" vertical="center" wrapText="1"/>
    </xf>
    <xf numFmtId="0" fontId="3" fillId="0" borderId="35" xfId="0" applyFont="1" applyBorder="1" applyAlignment="1">
      <alignment vertical="center" wrapText="1"/>
    </xf>
    <xf numFmtId="0" fontId="12" fillId="0" borderId="43" xfId="0" applyFont="1" applyBorder="1" applyAlignment="1">
      <alignment horizontal="left" wrapText="1"/>
    </xf>
    <xf numFmtId="0" fontId="3" fillId="0" borderId="32" xfId="0" applyFont="1" applyBorder="1" applyAlignment="1">
      <alignment horizontal="left" vertical="center" wrapText="1"/>
    </xf>
    <xf numFmtId="0" fontId="44" fillId="0" borderId="43" xfId="0" applyFont="1" applyBorder="1" applyAlignment="1">
      <alignment horizontal="left" vertical="center" wrapText="1"/>
    </xf>
    <xf numFmtId="0" fontId="45" fillId="0" borderId="43" xfId="0" applyFont="1" applyBorder="1" applyAlignment="1">
      <alignment horizontal="left" vertical="center" wrapText="1"/>
    </xf>
    <xf numFmtId="0" fontId="12" fillId="9" borderId="37" xfId="0" applyFont="1" applyFill="1" applyBorder="1" applyAlignment="1">
      <alignment horizontal="left" vertical="center" wrapText="1"/>
    </xf>
    <xf numFmtId="0" fontId="43" fillId="0" borderId="35" xfId="0" applyFont="1" applyBorder="1" applyAlignment="1">
      <alignment horizontal="left" vertical="center" wrapText="1"/>
    </xf>
    <xf numFmtId="0" fontId="13" fillId="0" borderId="0" xfId="0" applyFont="1" applyAlignment="1">
      <alignment horizontal="left" vertical="center" wrapText="1"/>
    </xf>
    <xf numFmtId="0" fontId="46" fillId="0" borderId="32" xfId="0" applyFont="1" applyBorder="1" applyAlignment="1">
      <alignment horizontal="left" vertical="center" wrapText="1"/>
    </xf>
    <xf numFmtId="0" fontId="43" fillId="0" borderId="0" xfId="0" applyFont="1" applyAlignment="1">
      <alignment horizontal="left" vertical="center" wrapText="1"/>
    </xf>
    <xf numFmtId="0" fontId="43" fillId="0" borderId="42" xfId="0" applyFont="1" applyBorder="1" applyAlignment="1">
      <alignment horizontal="left" vertical="center" wrapText="1"/>
    </xf>
    <xf numFmtId="0" fontId="47" fillId="0" borderId="45" xfId="0" applyFont="1" applyBorder="1" applyAlignment="1">
      <alignment horizontal="left" vertical="center" wrapText="1"/>
    </xf>
    <xf numFmtId="0" fontId="48" fillId="0" borderId="45" xfId="0" applyFont="1" applyBorder="1" applyAlignment="1">
      <alignment horizontal="left" vertical="center" wrapText="1"/>
    </xf>
    <xf numFmtId="0" fontId="49" fillId="0" borderId="44" xfId="0" applyFont="1" applyBorder="1" applyAlignment="1">
      <alignment horizontal="left" vertical="center" wrapText="1"/>
    </xf>
    <xf numFmtId="0" fontId="20" fillId="0" borderId="44" xfId="0" applyFont="1" applyBorder="1" applyAlignment="1">
      <alignment horizontal="left" vertical="center" wrapText="1"/>
    </xf>
    <xf numFmtId="0" fontId="43" fillId="0" borderId="48" xfId="0" applyFont="1" applyBorder="1" applyAlignment="1">
      <alignment vertical="center" wrapText="1"/>
    </xf>
    <xf numFmtId="0" fontId="20" fillId="0" borderId="48" xfId="0" applyFont="1" applyBorder="1" applyAlignment="1">
      <alignment vertical="center" wrapText="1"/>
    </xf>
    <xf numFmtId="0" fontId="12" fillId="0" borderId="44" xfId="0" applyFont="1" applyBorder="1" applyAlignment="1">
      <alignment vertical="center" wrapText="1"/>
    </xf>
    <xf numFmtId="0" fontId="50" fillId="0" borderId="44" xfId="0" applyFont="1" applyBorder="1" applyAlignment="1">
      <alignment horizontal="left" vertical="center" wrapText="1"/>
    </xf>
    <xf numFmtId="0" fontId="12" fillId="0" borderId="35" xfId="0" applyFont="1" applyBorder="1" applyAlignment="1">
      <alignment vertical="center" wrapText="1"/>
    </xf>
    <xf numFmtId="0" fontId="13" fillId="0" borderId="48" xfId="0" applyFont="1" applyBorder="1"/>
    <xf numFmtId="0" fontId="19" fillId="0" borderId="43" xfId="0" applyFont="1" applyBorder="1"/>
    <xf numFmtId="0" fontId="3" fillId="0" borderId="87" xfId="0" applyFont="1" applyBorder="1" applyAlignment="1">
      <alignment vertical="top" wrapText="1"/>
    </xf>
    <xf numFmtId="0" fontId="2" fillId="0" borderId="87" xfId="0" applyFont="1" applyBorder="1" applyAlignment="1">
      <alignment vertical="top"/>
    </xf>
    <xf numFmtId="0" fontId="2" fillId="0" borderId="87" xfId="0" applyFont="1" applyBorder="1" applyAlignment="1">
      <alignment vertical="top" wrapText="1"/>
    </xf>
    <xf numFmtId="0" fontId="2" fillId="0" borderId="72" xfId="0" applyFont="1" applyBorder="1" applyAlignment="1">
      <alignment vertical="top"/>
    </xf>
    <xf numFmtId="0" fontId="12" fillId="12" borderId="65" xfId="0" applyFont="1" applyFill="1" applyBorder="1" applyAlignment="1">
      <alignment horizontal="center" vertical="top" wrapText="1"/>
    </xf>
    <xf numFmtId="0" fontId="3" fillId="12" borderId="94" xfId="0" applyFont="1" applyFill="1" applyBorder="1" applyAlignment="1">
      <alignment horizontal="center" vertical="top" wrapText="1"/>
    </xf>
    <xf numFmtId="0" fontId="12" fillId="12" borderId="94" xfId="0" applyFont="1" applyFill="1" applyBorder="1" applyAlignment="1">
      <alignment horizontal="center" vertical="top" wrapText="1"/>
    </xf>
    <xf numFmtId="0" fontId="19" fillId="0" borderId="87" xfId="0" applyFont="1" applyBorder="1" applyAlignment="1">
      <alignment vertical="top"/>
    </xf>
    <xf numFmtId="0" fontId="19" fillId="0" borderId="72" xfId="0" applyFont="1" applyBorder="1" applyAlignment="1">
      <alignment vertical="top"/>
    </xf>
    <xf numFmtId="0" fontId="3" fillId="4" borderId="64" xfId="0" applyFont="1" applyFill="1" applyBorder="1" applyAlignment="1">
      <alignment horizontal="right" vertical="top" wrapText="1"/>
    </xf>
    <xf numFmtId="0" fontId="3" fillId="4" borderId="95" xfId="0" applyFont="1" applyFill="1" applyBorder="1" applyAlignment="1">
      <alignment vertical="top" wrapText="1"/>
    </xf>
    <xf numFmtId="0" fontId="2" fillId="4" borderId="96" xfId="0" applyFont="1" applyFill="1" applyBorder="1" applyAlignment="1">
      <alignment vertical="top" wrapText="1"/>
    </xf>
    <xf numFmtId="0" fontId="2" fillId="0" borderId="97" xfId="0" applyFont="1" applyBorder="1"/>
    <xf numFmtId="0" fontId="12" fillId="0" borderId="0" xfId="0" applyFont="1" applyAlignment="1">
      <alignment horizontal="left" vertical="center"/>
    </xf>
    <xf numFmtId="0" fontId="3" fillId="0" borderId="63" xfId="0" applyFont="1" applyBorder="1" applyAlignment="1">
      <alignment horizontal="left" vertical="top" wrapText="1"/>
    </xf>
    <xf numFmtId="0" fontId="13" fillId="0" borderId="65" xfId="0" applyFont="1" applyBorder="1" applyAlignment="1">
      <alignment horizontal="center" vertical="center" wrapText="1"/>
    </xf>
    <xf numFmtId="0" fontId="12" fillId="12" borderId="90" xfId="0" applyFont="1" applyFill="1" applyBorder="1" applyAlignment="1">
      <alignment horizontal="center" vertical="center" wrapText="1"/>
    </xf>
    <xf numFmtId="0" fontId="3" fillId="0" borderId="71" xfId="0" applyFont="1" applyBorder="1" applyAlignment="1">
      <alignment vertical="center" wrapText="1"/>
    </xf>
    <xf numFmtId="0" fontId="12" fillId="12" borderId="88" xfId="0" applyFont="1" applyFill="1" applyBorder="1" applyAlignment="1">
      <alignment horizontal="center" vertical="top" wrapText="1"/>
    </xf>
    <xf numFmtId="0" fontId="3" fillId="0" borderId="63" xfId="0" applyFont="1" applyBorder="1" applyAlignment="1">
      <alignment vertical="center" wrapText="1"/>
    </xf>
    <xf numFmtId="0" fontId="19" fillId="4" borderId="72" xfId="0" applyFont="1" applyFill="1" applyBorder="1"/>
    <xf numFmtId="0" fontId="3" fillId="12" borderId="29" xfId="0" applyFont="1" applyFill="1" applyBorder="1" applyAlignment="1">
      <alignment horizontal="center" vertical="top" wrapText="1"/>
    </xf>
    <xf numFmtId="0" fontId="3" fillId="14" borderId="86" xfId="0" applyFont="1" applyFill="1" applyBorder="1" applyAlignment="1">
      <alignment horizontal="center" vertical="top" wrapText="1"/>
    </xf>
    <xf numFmtId="0" fontId="3" fillId="0" borderId="95" xfId="0" applyFont="1" applyBorder="1" applyAlignment="1">
      <alignment vertical="center" wrapText="1"/>
    </xf>
    <xf numFmtId="0" fontId="3" fillId="0" borderId="96" xfId="0" applyFont="1" applyBorder="1" applyAlignment="1">
      <alignment wrapText="1"/>
    </xf>
    <xf numFmtId="0" fontId="3" fillId="0" borderId="96" xfId="0" applyFont="1" applyBorder="1" applyAlignment="1">
      <alignment vertical="center" wrapText="1"/>
    </xf>
    <xf numFmtId="0" fontId="2" fillId="0" borderId="96" xfId="0" applyFont="1" applyBorder="1" applyAlignment="1">
      <alignment horizontal="left" vertical="center" wrapText="1"/>
    </xf>
    <xf numFmtId="0" fontId="3" fillId="0" borderId="97" xfId="0" applyFont="1" applyBorder="1" applyAlignment="1">
      <alignment wrapText="1"/>
    </xf>
    <xf numFmtId="0" fontId="5" fillId="0" borderId="87" xfId="0" applyFont="1" applyBorder="1"/>
    <xf numFmtId="0" fontId="3" fillId="0" borderId="95" xfId="0" applyFont="1" applyBorder="1" applyAlignment="1">
      <alignment vertical="top" wrapText="1"/>
    </xf>
    <xf numFmtId="0" fontId="2" fillId="0" borderId="97" xfId="0" applyFont="1" applyBorder="1" applyAlignment="1">
      <alignment wrapText="1"/>
    </xf>
    <xf numFmtId="0" fontId="12" fillId="10" borderId="102" xfId="0" applyFont="1" applyFill="1" applyBorder="1" applyAlignment="1">
      <alignment horizontal="center" vertical="center" wrapText="1"/>
    </xf>
    <xf numFmtId="0" fontId="12" fillId="11" borderId="107" xfId="0" applyFont="1" applyFill="1" applyBorder="1" applyAlignment="1">
      <alignment horizontal="center" vertical="center" wrapText="1"/>
    </xf>
    <xf numFmtId="0" fontId="12" fillId="11" borderId="108" xfId="0" applyFont="1" applyFill="1" applyBorder="1" applyAlignment="1">
      <alignment horizontal="center" vertical="center"/>
    </xf>
    <xf numFmtId="0" fontId="12" fillId="10" borderId="108" xfId="0" applyFont="1" applyFill="1" applyBorder="1" applyAlignment="1">
      <alignment horizontal="center" vertical="center"/>
    </xf>
    <xf numFmtId="0" fontId="14" fillId="12" borderId="29" xfId="0" applyFont="1" applyFill="1" applyBorder="1" applyAlignment="1">
      <alignment horizontal="center" vertical="center" wrapText="1"/>
    </xf>
    <xf numFmtId="0" fontId="3" fillId="0" borderId="87" xfId="0" applyFont="1" applyBorder="1" applyAlignment="1">
      <alignment horizontal="left" vertical="top" wrapText="1"/>
    </xf>
    <xf numFmtId="0" fontId="19" fillId="0" borderId="72" xfId="0" applyFont="1" applyBorder="1"/>
    <xf numFmtId="2" fontId="2" fillId="0" borderId="0" xfId="0" applyNumberFormat="1" applyFont="1" applyAlignment="1">
      <alignment horizontal="left" vertical="top" wrapText="1"/>
    </xf>
    <xf numFmtId="2" fontId="2" fillId="0" borderId="0" xfId="0" applyNumberFormat="1" applyFont="1" applyAlignment="1">
      <alignment vertical="top" wrapText="1"/>
    </xf>
    <xf numFmtId="0" fontId="1" fillId="21" borderId="0" xfId="0" applyFont="1" applyFill="1" applyAlignment="1">
      <alignment vertical="center"/>
    </xf>
    <xf numFmtId="0" fontId="13" fillId="21" borderId="0" xfId="0" applyFont="1" applyFill="1" applyAlignment="1">
      <alignment horizontal="center" vertical="center"/>
    </xf>
    <xf numFmtId="0" fontId="13" fillId="21" borderId="0" xfId="0" applyFont="1" applyFill="1" applyAlignment="1">
      <alignment vertical="center"/>
    </xf>
    <xf numFmtId="0" fontId="13" fillId="21" borderId="0" xfId="0" applyFont="1" applyFill="1"/>
    <xf numFmtId="0" fontId="1" fillId="21" borderId="0" xfId="0" applyFont="1" applyFill="1" applyAlignment="1">
      <alignment horizontal="left" vertical="center"/>
    </xf>
    <xf numFmtId="0" fontId="13" fillId="21" borderId="0" xfId="0" applyFont="1" applyFill="1" applyAlignment="1">
      <alignment horizontal="left"/>
    </xf>
    <xf numFmtId="0" fontId="1" fillId="21" borderId="0" xfId="0" applyFont="1" applyFill="1"/>
    <xf numFmtId="0" fontId="1" fillId="22" borderId="21" xfId="0" applyFont="1" applyFill="1" applyBorder="1" applyAlignment="1">
      <alignment vertical="center"/>
    </xf>
    <xf numFmtId="0" fontId="13" fillId="22" borderId="21" xfId="0" applyFont="1" applyFill="1" applyBorder="1" applyAlignment="1">
      <alignment vertical="center"/>
    </xf>
    <xf numFmtId="0" fontId="12" fillId="0" borderId="87" xfId="0" applyFont="1" applyBorder="1" applyAlignment="1">
      <alignment horizontal="right" vertical="top" wrapText="1"/>
    </xf>
    <xf numFmtId="0" fontId="55" fillId="0" borderId="87" xfId="0" applyFont="1" applyBorder="1" applyAlignment="1">
      <alignment vertical="top"/>
    </xf>
    <xf numFmtId="2" fontId="13" fillId="0" borderId="87" xfId="0" applyNumberFormat="1" applyFont="1" applyBorder="1" applyAlignment="1">
      <alignment horizontal="center" vertical="top"/>
    </xf>
    <xf numFmtId="0" fontId="14" fillId="5" borderId="18" xfId="0" applyFont="1" applyFill="1" applyBorder="1" applyAlignment="1">
      <alignment horizontal="center" vertical="top" wrapText="1"/>
    </xf>
    <xf numFmtId="0" fontId="15" fillId="0" borderId="11" xfId="0" applyFont="1" applyBorder="1" applyAlignment="1">
      <alignment vertical="center" wrapText="1"/>
    </xf>
    <xf numFmtId="2" fontId="13" fillId="0" borderId="9" xfId="0" applyNumberFormat="1" applyFont="1" applyBorder="1" applyAlignment="1">
      <alignment horizontal="center" vertical="center"/>
    </xf>
    <xf numFmtId="0" fontId="17" fillId="5" borderId="89" xfId="0" applyFont="1" applyFill="1" applyBorder="1" applyAlignment="1">
      <alignment horizontal="center" vertical="top" wrapText="1"/>
    </xf>
    <xf numFmtId="0" fontId="18" fillId="0" borderId="17" xfId="0" applyFont="1" applyBorder="1" applyAlignment="1">
      <alignment horizontal="center" vertical="center" wrapText="1"/>
    </xf>
    <xf numFmtId="0" fontId="18" fillId="0" borderId="89" xfId="0" applyFont="1" applyBorder="1" applyAlignment="1">
      <alignment horizontal="center" vertical="center" wrapText="1"/>
    </xf>
    <xf numFmtId="0" fontId="1" fillId="0" borderId="21" xfId="0" applyFont="1" applyBorder="1"/>
    <xf numFmtId="0" fontId="13" fillId="0" borderId="21" xfId="0" applyFont="1" applyBorder="1"/>
    <xf numFmtId="0" fontId="53" fillId="0" borderId="87" xfId="0" applyFont="1" applyBorder="1" applyAlignment="1">
      <alignment vertical="top"/>
    </xf>
    <xf numFmtId="0" fontId="3" fillId="0" borderId="0" xfId="0" applyFont="1" applyAlignment="1">
      <alignment vertical="top"/>
    </xf>
    <xf numFmtId="0" fontId="0" fillId="0" borderId="0" xfId="0"/>
    <xf numFmtId="0" fontId="2" fillId="0" borderId="87" xfId="0" applyFont="1" applyBorder="1" applyAlignment="1">
      <alignment vertical="top" wrapText="1"/>
    </xf>
    <xf numFmtId="0" fontId="2" fillId="0" borderId="89" xfId="0" applyFont="1" applyBorder="1" applyAlignment="1">
      <alignment horizontal="center" vertical="top" wrapText="1"/>
    </xf>
    <xf numFmtId="0" fontId="2" fillId="0" borderId="12" xfId="0" applyFont="1" applyBorder="1" applyAlignment="1">
      <alignment horizontal="center" vertical="top" wrapText="1"/>
    </xf>
    <xf numFmtId="0" fontId="2" fillId="0" borderId="11" xfId="0" applyFont="1" applyBorder="1" applyAlignment="1">
      <alignment horizontal="center" vertical="top" wrapText="1"/>
    </xf>
    <xf numFmtId="0" fontId="4" fillId="0" borderId="17" xfId="0" applyFont="1" applyBorder="1" applyAlignment="1">
      <alignment horizontal="center" vertical="top" wrapText="1"/>
    </xf>
    <xf numFmtId="0" fontId="4" fillId="0" borderId="18" xfId="0" applyFont="1" applyBorder="1" applyAlignment="1">
      <alignment horizontal="center" vertical="top" wrapText="1"/>
    </xf>
    <xf numFmtId="0" fontId="4" fillId="0" borderId="19" xfId="0" applyFont="1" applyBorder="1" applyAlignment="1">
      <alignment horizontal="center" vertical="top" wrapText="1"/>
    </xf>
    <xf numFmtId="0" fontId="4" fillId="0" borderId="20" xfId="0" applyFont="1" applyBorder="1" applyAlignment="1">
      <alignment horizontal="center" vertical="top" wrapText="1"/>
    </xf>
    <xf numFmtId="0" fontId="6" fillId="0" borderId="17" xfId="0" applyFont="1" applyBorder="1" applyAlignment="1">
      <alignment horizontal="center" vertical="top" wrapText="1"/>
    </xf>
    <xf numFmtId="0" fontId="6" fillId="0" borderId="14" xfId="0"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16" xfId="0" applyFont="1" applyBorder="1" applyAlignment="1">
      <alignment horizontal="center" vertical="top" wrapText="1"/>
    </xf>
    <xf numFmtId="0" fontId="6" fillId="0" borderId="20" xfId="0" applyFont="1" applyBorder="1" applyAlignment="1">
      <alignment horizontal="center" vertical="top" wrapText="1"/>
    </xf>
    <xf numFmtId="0" fontId="2" fillId="0" borderId="0" xfId="0" applyFont="1" applyAlignment="1">
      <alignment horizontal="left" vertical="top" wrapText="1"/>
    </xf>
    <xf numFmtId="0" fontId="2" fillId="0" borderId="0" xfId="0" applyFont="1" applyAlignment="1">
      <alignment horizontal="left" vertical="top"/>
    </xf>
    <xf numFmtId="0" fontId="2" fillId="0" borderId="0" xfId="0" applyFont="1" applyAlignment="1">
      <alignment vertical="top" wrapText="1"/>
    </xf>
    <xf numFmtId="49" fontId="3" fillId="0" borderId="0" xfId="0" applyNumberFormat="1" applyFont="1" applyAlignment="1">
      <alignment vertical="top" wrapText="1"/>
    </xf>
    <xf numFmtId="0" fontId="3" fillId="0" borderId="0" xfId="0" applyFont="1" applyAlignment="1">
      <alignment horizontal="left" vertical="top"/>
    </xf>
    <xf numFmtId="0" fontId="8" fillId="0" borderId="10" xfId="0" applyFont="1" applyBorder="1" applyAlignment="1">
      <alignment vertical="top" wrapText="1"/>
    </xf>
    <xf numFmtId="0" fontId="5" fillId="0" borderId="12" xfId="0" applyFont="1" applyBorder="1"/>
    <xf numFmtId="0" fontId="5" fillId="0" borderId="11" xfId="0" applyFont="1" applyBorder="1"/>
    <xf numFmtId="9" fontId="9" fillId="0" borderId="10" xfId="0" applyNumberFormat="1" applyFont="1" applyBorder="1" applyAlignment="1">
      <alignment horizontal="center" vertical="top" wrapText="1"/>
    </xf>
    <xf numFmtId="9" fontId="8" fillId="0" borderId="10" xfId="0" applyNumberFormat="1" applyFont="1" applyBorder="1" applyAlignment="1">
      <alignment horizontal="center" vertical="top" wrapText="1"/>
    </xf>
    <xf numFmtId="0" fontId="2" fillId="0" borderId="10" xfId="0" applyFont="1" applyBorder="1" applyAlignment="1">
      <alignment horizontal="center" vertical="top" wrapText="1"/>
    </xf>
    <xf numFmtId="0" fontId="3" fillId="0" borderId="1" xfId="0" applyFont="1" applyBorder="1" applyAlignment="1">
      <alignment horizontal="left" vertical="top" wrapText="1"/>
    </xf>
    <xf numFmtId="0" fontId="5" fillId="0" borderId="5" xfId="0" applyFont="1" applyBorder="1"/>
    <xf numFmtId="0" fontId="3" fillId="0" borderId="1" xfId="0" applyFont="1" applyBorder="1" applyAlignment="1">
      <alignment horizontal="center" vertical="top" wrapText="1"/>
    </xf>
    <xf numFmtId="0" fontId="3" fillId="0" borderId="10" xfId="0" applyFont="1" applyBorder="1" applyAlignment="1">
      <alignment horizontal="center" vertical="top" wrapText="1"/>
    </xf>
    <xf numFmtId="0" fontId="2" fillId="0" borderId="10" xfId="0" applyFont="1" applyBorder="1" applyAlignment="1">
      <alignment horizontal="right" vertical="top" wrapText="1"/>
    </xf>
    <xf numFmtId="0" fontId="3" fillId="0" borderId="0" xfId="0" applyFont="1" applyAlignment="1">
      <alignment vertical="top" wrapText="1"/>
    </xf>
    <xf numFmtId="49" fontId="10" fillId="2" borderId="2" xfId="0" applyNumberFormat="1" applyFont="1" applyFill="1" applyBorder="1" applyAlignment="1">
      <alignment horizontal="center" vertical="top" wrapText="1"/>
    </xf>
    <xf numFmtId="0" fontId="5" fillId="0" borderId="4" xfId="0" applyFont="1" applyBorder="1"/>
    <xf numFmtId="0" fontId="5" fillId="0" borderId="3" xfId="0" applyFont="1" applyBorder="1"/>
    <xf numFmtId="0" fontId="5" fillId="0" borderId="6" xfId="0" applyFont="1" applyBorder="1"/>
    <xf numFmtId="0" fontId="5" fillId="0" borderId="8" xfId="0" applyFont="1" applyBorder="1"/>
    <xf numFmtId="0" fontId="5" fillId="0" borderId="7" xfId="0" applyFont="1" applyBorder="1"/>
    <xf numFmtId="49" fontId="10" fillId="2" borderId="10" xfId="0" applyNumberFormat="1" applyFont="1" applyFill="1" applyBorder="1" applyAlignment="1">
      <alignment horizontal="center" vertical="top" wrapText="1"/>
    </xf>
    <xf numFmtId="0" fontId="4" fillId="3" borderId="2" xfId="0" applyFont="1" applyFill="1" applyBorder="1" applyAlignment="1">
      <alignment horizontal="center" vertical="top" wrapText="1"/>
    </xf>
    <xf numFmtId="49" fontId="8" fillId="0" borderId="10" xfId="0" applyNumberFormat="1" applyFont="1" applyBorder="1" applyAlignment="1">
      <alignment horizontal="center" vertical="top" wrapText="1"/>
    </xf>
    <xf numFmtId="49" fontId="2" fillId="0" borderId="10" xfId="0" applyNumberFormat="1" applyFont="1" applyBorder="1" applyAlignment="1">
      <alignment horizontal="center" vertical="top" wrapText="1"/>
    </xf>
    <xf numFmtId="0" fontId="8" fillId="0" borderId="10" xfId="0" applyFont="1" applyBorder="1" applyAlignment="1">
      <alignment horizontal="left" vertical="top" wrapText="1"/>
    </xf>
    <xf numFmtId="0" fontId="8" fillId="0" borderId="10" xfId="0" applyFont="1" applyBorder="1" applyAlignment="1">
      <alignment horizontal="center" vertical="top" wrapText="1"/>
    </xf>
    <xf numFmtId="0" fontId="2" fillId="0" borderId="10" xfId="0" applyFont="1" applyBorder="1" applyAlignment="1">
      <alignment horizontal="center" vertical="center" wrapText="1"/>
    </xf>
    <xf numFmtId="0" fontId="2" fillId="0" borderId="12" xfId="0" applyFont="1" applyBorder="1" applyAlignment="1">
      <alignment vertical="top" wrapText="1"/>
    </xf>
    <xf numFmtId="0" fontId="8" fillId="4" borderId="10" xfId="0" applyFont="1" applyFill="1" applyBorder="1" applyAlignment="1">
      <alignment horizontal="center" vertical="top" wrapText="1"/>
    </xf>
    <xf numFmtId="0" fontId="3" fillId="0" borderId="0" xfId="0" applyFont="1" applyAlignment="1">
      <alignment horizontal="left" vertical="top" wrapText="1"/>
    </xf>
    <xf numFmtId="0" fontId="12" fillId="0" borderId="0" xfId="0" applyFont="1" applyAlignment="1">
      <alignment horizontal="left" vertical="top" wrapText="1"/>
    </xf>
    <xf numFmtId="0" fontId="3" fillId="0" borderId="24" xfId="0" applyFont="1" applyBorder="1" applyAlignment="1">
      <alignment horizontal="left" vertical="top" wrapText="1"/>
    </xf>
    <xf numFmtId="0" fontId="2" fillId="0" borderId="87" xfId="0" applyFont="1" applyBorder="1" applyAlignment="1">
      <alignment horizontal="left" vertical="top" wrapText="1"/>
    </xf>
    <xf numFmtId="0" fontId="7" fillId="0" borderId="87" xfId="0" applyFont="1" applyBorder="1" applyAlignment="1">
      <alignment horizontal="left" vertical="top" wrapText="1"/>
    </xf>
    <xf numFmtId="49" fontId="11" fillId="2" borderId="2" xfId="0" applyNumberFormat="1" applyFont="1" applyFill="1" applyBorder="1" applyAlignment="1">
      <alignment horizontal="center" vertical="top" wrapText="1"/>
    </xf>
    <xf numFmtId="0" fontId="3" fillId="3" borderId="14" xfId="0" applyFont="1" applyFill="1" applyBorder="1" applyAlignment="1">
      <alignment horizontal="center" vertical="top" wrapText="1"/>
    </xf>
    <xf numFmtId="0" fontId="5" fillId="0" borderId="16" xfId="0" applyFont="1" applyBorder="1"/>
    <xf numFmtId="0" fontId="5" fillId="0" borderId="13" xfId="0" applyFont="1" applyBorder="1"/>
    <xf numFmtId="0" fontId="5" fillId="0" borderId="15" xfId="0" applyFont="1" applyBorder="1"/>
    <xf numFmtId="49" fontId="11" fillId="2" borderId="10" xfId="0" applyNumberFormat="1" applyFont="1" applyFill="1" applyBorder="1" applyAlignment="1">
      <alignment horizontal="center" vertical="top" wrapText="1"/>
    </xf>
    <xf numFmtId="49" fontId="2" fillId="0" borderId="10" xfId="0" applyNumberFormat="1" applyFont="1" applyBorder="1" applyAlignment="1">
      <alignment horizontal="center" vertical="center" wrapText="1"/>
    </xf>
    <xf numFmtId="0" fontId="2" fillId="0" borderId="12" xfId="0" applyFont="1" applyBorder="1" applyAlignment="1">
      <alignment horizontal="left" vertical="top" wrapText="1"/>
    </xf>
    <xf numFmtId="0" fontId="12" fillId="0" borderId="89" xfId="0" applyFont="1" applyBorder="1" applyAlignment="1">
      <alignment vertical="center"/>
    </xf>
    <xf numFmtId="0" fontId="5" fillId="0" borderId="12" xfId="0" applyFont="1" applyBorder="1" applyAlignment="1">
      <alignment vertical="center"/>
    </xf>
    <xf numFmtId="0" fontId="5" fillId="0" borderId="11" xfId="0" applyFont="1" applyBorder="1" applyAlignment="1">
      <alignment vertical="center"/>
    </xf>
    <xf numFmtId="0" fontId="13" fillId="0" borderId="10" xfId="0" applyFont="1" applyBorder="1" applyAlignment="1">
      <alignment horizontal="center" vertical="top" wrapText="1"/>
    </xf>
    <xf numFmtId="0" fontId="12" fillId="23" borderId="89" xfId="0" applyFont="1" applyFill="1" applyBorder="1" applyAlignment="1">
      <alignment horizontal="center" vertical="center" wrapText="1"/>
    </xf>
    <xf numFmtId="0" fontId="12" fillId="23" borderId="12" xfId="0" applyFont="1" applyFill="1" applyBorder="1" applyAlignment="1">
      <alignment horizontal="center" vertical="center" wrapText="1"/>
    </xf>
    <xf numFmtId="0" fontId="12" fillId="0" borderId="0" xfId="0" applyFont="1" applyAlignment="1">
      <alignment vertical="center"/>
    </xf>
    <xf numFmtId="0" fontId="13" fillId="0" borderId="0" xfId="0" applyFont="1"/>
    <xf numFmtId="0" fontId="12" fillId="0" borderId="0" xfId="0" applyFont="1" applyAlignment="1">
      <alignment horizontal="left" vertical="center"/>
    </xf>
    <xf numFmtId="9" fontId="13" fillId="0" borderId="10" xfId="0" applyNumberFormat="1" applyFont="1" applyBorder="1" applyAlignment="1">
      <alignment horizontal="center" vertical="top" wrapText="1"/>
    </xf>
    <xf numFmtId="0" fontId="13" fillId="0" borderId="10" xfId="0" applyFont="1" applyBorder="1" applyAlignment="1">
      <alignment vertical="top" wrapText="1"/>
    </xf>
    <xf numFmtId="49" fontId="14" fillId="5" borderId="2" xfId="0" applyNumberFormat="1" applyFont="1" applyFill="1" applyBorder="1" applyAlignment="1">
      <alignment horizontal="center" vertical="top" wrapText="1"/>
    </xf>
    <xf numFmtId="49" fontId="14" fillId="5" borderId="17" xfId="0" applyNumberFormat="1" applyFont="1" applyFill="1" applyBorder="1" applyAlignment="1">
      <alignment horizontal="center" vertical="top" wrapText="1"/>
    </xf>
    <xf numFmtId="0" fontId="5" fillId="0" borderId="18" xfId="0" applyFont="1" applyBorder="1"/>
    <xf numFmtId="0" fontId="12" fillId="5" borderId="2" xfId="0" applyFont="1" applyFill="1" applyBorder="1" applyAlignment="1">
      <alignment horizontal="center" vertical="top" wrapText="1"/>
    </xf>
    <xf numFmtId="49" fontId="14" fillId="5" borderId="19" xfId="0" applyNumberFormat="1" applyFont="1" applyFill="1" applyBorder="1" applyAlignment="1">
      <alignment horizontal="center" vertical="top" wrapText="1"/>
    </xf>
    <xf numFmtId="0" fontId="5" fillId="0" borderId="20" xfId="0" applyFont="1" applyBorder="1"/>
    <xf numFmtId="49" fontId="13" fillId="0" borderId="10" xfId="0" applyNumberFormat="1" applyFont="1" applyBorder="1" applyAlignment="1">
      <alignment horizontal="center" vertical="top" wrapText="1"/>
    </xf>
    <xf numFmtId="0" fontId="13" fillId="0" borderId="10" xfId="0" applyFont="1" applyBorder="1" applyAlignment="1">
      <alignment horizontal="left" vertical="top" wrapText="1"/>
    </xf>
    <xf numFmtId="0" fontId="13" fillId="4" borderId="10" xfId="0" applyFont="1" applyFill="1" applyBorder="1" applyAlignment="1">
      <alignment horizontal="center" vertical="top" wrapText="1"/>
    </xf>
    <xf numFmtId="0" fontId="12" fillId="0" borderId="89" xfId="0" applyFont="1" applyBorder="1" applyAlignment="1">
      <alignment horizontal="center" vertical="center"/>
    </xf>
    <xf numFmtId="4" fontId="13" fillId="0" borderId="10" xfId="0" applyNumberFormat="1" applyFont="1" applyBorder="1" applyAlignment="1">
      <alignment horizontal="center" vertical="top"/>
    </xf>
    <xf numFmtId="0" fontId="13" fillId="0" borderId="10" xfId="0" applyFont="1" applyBorder="1" applyAlignment="1">
      <alignment horizontal="right" vertical="center" wrapText="1"/>
    </xf>
    <xf numFmtId="2" fontId="13" fillId="0" borderId="10" xfId="0" applyNumberFormat="1" applyFont="1" applyBorder="1" applyAlignment="1">
      <alignment horizontal="center" vertical="center"/>
    </xf>
    <xf numFmtId="0" fontId="13" fillId="0" borderId="89" xfId="0" applyFont="1" applyBorder="1" applyAlignment="1">
      <alignment horizontal="center" vertical="center"/>
    </xf>
    <xf numFmtId="0" fontId="13" fillId="0" borderId="89" xfId="0" applyFont="1" applyBorder="1" applyAlignment="1">
      <alignment horizontal="center" vertical="top" wrapText="1"/>
    </xf>
    <xf numFmtId="0" fontId="13" fillId="0" borderId="11" xfId="0" applyFont="1" applyBorder="1" applyAlignment="1">
      <alignment horizontal="center" vertical="top" wrapText="1"/>
    </xf>
    <xf numFmtId="2" fontId="16" fillId="0" borderId="10" xfId="0" applyNumberFormat="1" applyFont="1" applyBorder="1" applyAlignment="1">
      <alignment horizontal="center" vertical="top"/>
    </xf>
    <xf numFmtId="0" fontId="13" fillId="0" borderId="89" xfId="0" applyFont="1" applyBorder="1" applyAlignment="1">
      <alignment horizontal="left" vertical="center" wrapText="1"/>
    </xf>
    <xf numFmtId="0" fontId="5" fillId="0" borderId="12" xfId="0" applyFont="1" applyBorder="1" applyAlignment="1">
      <alignment vertical="center" wrapText="1"/>
    </xf>
    <xf numFmtId="0" fontId="5" fillId="0" borderId="11" xfId="0" applyFont="1" applyBorder="1" applyAlignment="1">
      <alignment vertical="center" wrapText="1"/>
    </xf>
    <xf numFmtId="0" fontId="14" fillId="23" borderId="89" xfId="0" applyFont="1" applyFill="1" applyBorder="1" applyAlignment="1">
      <alignment horizontal="left" vertical="center" wrapText="1"/>
    </xf>
    <xf numFmtId="0" fontId="5" fillId="23" borderId="12" xfId="0" applyFont="1" applyFill="1" applyBorder="1"/>
    <xf numFmtId="0" fontId="5" fillId="23" borderId="11" xfId="0" applyFont="1" applyFill="1" applyBorder="1"/>
    <xf numFmtId="0" fontId="15" fillId="0" borderId="89" xfId="0" applyFont="1" applyBorder="1" applyAlignment="1">
      <alignment horizontal="left" vertical="center" wrapText="1"/>
    </xf>
    <xf numFmtId="0" fontId="15" fillId="0" borderId="12" xfId="0" applyFont="1" applyBorder="1" applyAlignment="1">
      <alignment horizontal="left" vertical="center" wrapText="1"/>
    </xf>
    <xf numFmtId="0" fontId="15" fillId="0" borderId="11" xfId="0" applyFont="1" applyBorder="1" applyAlignment="1">
      <alignment horizontal="left" vertical="center" wrapText="1"/>
    </xf>
    <xf numFmtId="0" fontId="13" fillId="0" borderId="110" xfId="0" applyFont="1" applyBorder="1" applyAlignment="1">
      <alignment horizontal="left" vertical="center" wrapText="1"/>
    </xf>
    <xf numFmtId="0" fontId="18" fillId="0" borderId="110" xfId="0" applyFont="1" applyBorder="1" applyAlignment="1">
      <alignment horizontal="left" vertical="center" wrapText="1"/>
    </xf>
    <xf numFmtId="4" fontId="16" fillId="0" borderId="10" xfId="0" applyNumberFormat="1" applyFont="1" applyBorder="1" applyAlignment="1">
      <alignment horizontal="center" vertical="top"/>
    </xf>
    <xf numFmtId="0" fontId="13" fillId="7" borderId="10" xfId="0" applyFont="1" applyFill="1" applyBorder="1"/>
    <xf numFmtId="0" fontId="13" fillId="0" borderId="10" xfId="0" applyFont="1" applyBorder="1" applyAlignment="1">
      <alignment horizontal="right" vertical="top"/>
    </xf>
    <xf numFmtId="2" fontId="13" fillId="0" borderId="10" xfId="0" applyNumberFormat="1" applyFont="1" applyBorder="1" applyAlignment="1">
      <alignment horizontal="center" vertical="top"/>
    </xf>
    <xf numFmtId="0" fontId="18" fillId="0" borderId="17" xfId="0" applyFont="1" applyBorder="1" applyAlignment="1">
      <alignment horizontal="center" vertical="center" wrapText="1"/>
    </xf>
    <xf numFmtId="0" fontId="5" fillId="0" borderId="19" xfId="0" applyFont="1" applyBorder="1"/>
    <xf numFmtId="0" fontId="13" fillId="0" borderId="89" xfId="0" applyFont="1" applyBorder="1" applyAlignment="1">
      <alignment horizontal="left" vertical="center"/>
    </xf>
    <xf numFmtId="0" fontId="13" fillId="0" borderId="110" xfId="0" applyFont="1" applyBorder="1" applyAlignment="1">
      <alignment horizontal="left" vertical="top" wrapText="1"/>
    </xf>
    <xf numFmtId="0" fontId="18" fillId="0" borderId="110" xfId="0" applyFont="1" applyBorder="1" applyAlignment="1">
      <alignment horizontal="left" vertical="top" wrapText="1"/>
    </xf>
    <xf numFmtId="2" fontId="15" fillId="0" borderId="89" xfId="0" applyNumberFormat="1" applyFont="1" applyBorder="1" applyAlignment="1">
      <alignment horizontal="center" vertical="center" wrapText="1"/>
    </xf>
    <xf numFmtId="2" fontId="15" fillId="0" borderId="11" xfId="0" applyNumberFormat="1" applyFont="1" applyBorder="1" applyAlignment="1">
      <alignment horizontal="center" vertical="center" wrapText="1"/>
    </xf>
    <xf numFmtId="49" fontId="15" fillId="0" borderId="89" xfId="0" applyNumberFormat="1" applyFont="1" applyBorder="1" applyAlignment="1">
      <alignment horizontal="center" vertical="center" wrapText="1"/>
    </xf>
    <xf numFmtId="49" fontId="15" fillId="0" borderId="12" xfId="0" applyNumberFormat="1" applyFont="1" applyBorder="1" applyAlignment="1">
      <alignment horizontal="center" vertical="center" wrapText="1"/>
    </xf>
    <xf numFmtId="49" fontId="15" fillId="0" borderId="110" xfId="0" applyNumberFormat="1" applyFont="1" applyBorder="1" applyAlignment="1">
      <alignment horizontal="center" vertical="center" wrapText="1"/>
    </xf>
    <xf numFmtId="0" fontId="17" fillId="5" borderId="110" xfId="0" applyFont="1" applyFill="1" applyBorder="1" applyAlignment="1">
      <alignment horizontal="center" vertical="top" wrapText="1"/>
    </xf>
    <xf numFmtId="0" fontId="53" fillId="23" borderId="110" xfId="0" applyFont="1" applyFill="1" applyBorder="1" applyAlignment="1">
      <alignment horizontal="center" vertical="center" wrapText="1"/>
    </xf>
    <xf numFmtId="0" fontId="13" fillId="0" borderId="89" xfId="0" applyFont="1" applyBorder="1" applyAlignment="1">
      <alignment horizontal="center" vertical="center" wrapText="1"/>
    </xf>
    <xf numFmtId="0" fontId="13" fillId="0" borderId="12" xfId="0" applyFont="1" applyBorder="1" applyAlignment="1">
      <alignment horizontal="center" vertical="center" wrapText="1"/>
    </xf>
    <xf numFmtId="0" fontId="54" fillId="0" borderId="110" xfId="0" applyFont="1" applyBorder="1" applyAlignment="1">
      <alignment horizontal="left" vertical="center" wrapText="1"/>
    </xf>
    <xf numFmtId="49" fontId="14" fillId="5" borderId="18" xfId="0" applyNumberFormat="1" applyFont="1" applyFill="1" applyBorder="1" applyAlignment="1">
      <alignment horizontal="center" vertical="top" wrapText="1"/>
    </xf>
    <xf numFmtId="49" fontId="14" fillId="5" borderId="14" xfId="0" applyNumberFormat="1" applyFont="1" applyFill="1" applyBorder="1" applyAlignment="1">
      <alignment horizontal="center" vertical="top" wrapText="1"/>
    </xf>
    <xf numFmtId="49" fontId="14" fillId="5" borderId="110" xfId="0" applyNumberFormat="1" applyFont="1" applyFill="1" applyBorder="1" applyAlignment="1">
      <alignment horizontal="center" vertical="top" wrapText="1"/>
    </xf>
    <xf numFmtId="0" fontId="1" fillId="6" borderId="21" xfId="0" applyFont="1" applyFill="1" applyBorder="1" applyAlignment="1">
      <alignment vertical="center"/>
    </xf>
    <xf numFmtId="0" fontId="1" fillId="0" borderId="0" xfId="0" applyFont="1" applyAlignment="1">
      <alignment horizontal="left" vertical="center" wrapText="1"/>
    </xf>
    <xf numFmtId="0" fontId="17" fillId="5" borderId="23" xfId="0" applyFont="1" applyFill="1" applyBorder="1" applyAlignment="1">
      <alignment horizontal="center" vertical="top" wrapText="1"/>
    </xf>
    <xf numFmtId="0" fontId="17" fillId="5" borderId="87" xfId="0" applyFont="1" applyFill="1" applyBorder="1" applyAlignment="1">
      <alignment horizontal="center" vertical="top" wrapText="1"/>
    </xf>
    <xf numFmtId="4" fontId="13" fillId="7" borderId="10" xfId="0" applyNumberFormat="1" applyFont="1" applyFill="1" applyBorder="1" applyAlignment="1">
      <alignment horizontal="center" vertical="top"/>
    </xf>
    <xf numFmtId="0" fontId="19" fillId="0" borderId="32" xfId="0" applyFont="1" applyBorder="1"/>
    <xf numFmtId="0" fontId="5" fillId="0" borderId="43" xfId="0" applyFont="1" applyBorder="1"/>
    <xf numFmtId="0" fontId="5" fillId="0" borderId="35" xfId="0" applyFont="1" applyBorder="1"/>
    <xf numFmtId="0" fontId="19" fillId="0" borderId="95" xfId="0" applyFont="1" applyBorder="1"/>
    <xf numFmtId="0" fontId="5" fillId="0" borderId="96" xfId="0" applyFont="1" applyBorder="1"/>
    <xf numFmtId="0" fontId="5" fillId="0" borderId="97" xfId="0" applyFont="1" applyBorder="1"/>
    <xf numFmtId="0" fontId="19" fillId="0" borderId="43" xfId="0" applyFont="1" applyBorder="1" applyAlignment="1">
      <alignment vertical="center"/>
    </xf>
    <xf numFmtId="0" fontId="3" fillId="0" borderId="98" xfId="0" applyFont="1" applyBorder="1" applyAlignment="1">
      <alignment horizontal="center" vertical="center" wrapText="1"/>
    </xf>
    <xf numFmtId="0" fontId="3" fillId="0" borderId="99" xfId="0" applyFont="1" applyBorder="1" applyAlignment="1">
      <alignment horizontal="center" vertical="center" wrapText="1"/>
    </xf>
    <xf numFmtId="0" fontId="3" fillId="0" borderId="100" xfId="0" applyFont="1" applyBorder="1" applyAlignment="1">
      <alignment horizontal="center" vertical="center" wrapText="1"/>
    </xf>
    <xf numFmtId="0" fontId="11" fillId="12" borderId="98" xfId="0" applyFont="1" applyFill="1" applyBorder="1" applyAlignment="1">
      <alignment horizontal="left" wrapText="1"/>
    </xf>
    <xf numFmtId="0" fontId="11" fillId="12" borderId="99" xfId="0" applyFont="1" applyFill="1" applyBorder="1" applyAlignment="1">
      <alignment horizontal="left" wrapText="1"/>
    </xf>
    <xf numFmtId="0" fontId="11" fillId="12" borderId="100" xfId="0" applyFont="1" applyFill="1" applyBorder="1" applyAlignment="1">
      <alignment horizontal="left" wrapText="1"/>
    </xf>
    <xf numFmtId="0" fontId="3" fillId="12" borderId="98" xfId="0" applyFont="1" applyFill="1" applyBorder="1" applyAlignment="1">
      <alignment horizontal="left" wrapText="1"/>
    </xf>
    <xf numFmtId="0" fontId="3" fillId="12" borderId="99" xfId="0" applyFont="1" applyFill="1" applyBorder="1" applyAlignment="1">
      <alignment horizontal="left" wrapText="1"/>
    </xf>
    <xf numFmtId="0" fontId="3" fillId="12" borderId="100" xfId="0" applyFont="1" applyFill="1" applyBorder="1" applyAlignment="1">
      <alignment horizontal="left" wrapText="1"/>
    </xf>
    <xf numFmtId="0" fontId="3" fillId="12" borderId="29" xfId="0" applyFont="1" applyFill="1" applyBorder="1" applyAlignment="1">
      <alignment horizontal="left" wrapText="1"/>
    </xf>
    <xf numFmtId="0" fontId="3" fillId="12" borderId="88" xfId="0" applyFont="1" applyFill="1" applyBorder="1" applyAlignment="1">
      <alignment horizontal="left" wrapText="1"/>
    </xf>
    <xf numFmtId="0" fontId="3" fillId="12" borderId="56" xfId="0" applyFont="1" applyFill="1" applyBorder="1" applyAlignment="1">
      <alignment horizontal="left" wrapText="1"/>
    </xf>
    <xf numFmtId="0" fontId="19" fillId="12" borderId="99" xfId="0" applyFont="1" applyFill="1" applyBorder="1" applyAlignment="1">
      <alignment horizontal="center"/>
    </xf>
    <xf numFmtId="0" fontId="19" fillId="12" borderId="100" xfId="0" applyFont="1" applyFill="1" applyBorder="1" applyAlignment="1">
      <alignment horizontal="center"/>
    </xf>
    <xf numFmtId="0" fontId="19" fillId="0" borderId="44" xfId="0" applyFont="1" applyBorder="1"/>
    <xf numFmtId="0" fontId="5" fillId="0" borderId="44" xfId="0" applyFont="1" applyBorder="1"/>
    <xf numFmtId="0" fontId="5" fillId="0" borderId="63" xfId="0" applyFont="1" applyBorder="1"/>
    <xf numFmtId="0" fontId="19" fillId="0" borderId="43" xfId="0" applyFont="1" applyBorder="1"/>
    <xf numFmtId="0" fontId="19" fillId="0" borderId="95" xfId="0" applyFont="1" applyBorder="1" applyAlignment="1">
      <alignment horizontal="center"/>
    </xf>
    <xf numFmtId="0" fontId="19" fillId="0" borderId="32" xfId="0" applyFont="1" applyBorder="1" applyAlignment="1">
      <alignment horizontal="center"/>
    </xf>
    <xf numFmtId="0" fontId="5" fillId="0" borderId="48" xfId="0" applyFont="1" applyBorder="1"/>
    <xf numFmtId="0" fontId="12" fillId="10" borderId="105" xfId="0" applyFont="1" applyFill="1" applyBorder="1" applyAlignment="1">
      <alignment horizontal="center" vertical="center" wrapText="1"/>
    </xf>
    <xf numFmtId="0" fontId="5" fillId="0" borderId="109" xfId="0" applyFont="1" applyBorder="1"/>
    <xf numFmtId="0" fontId="13" fillId="0" borderId="43" xfId="0" applyFont="1" applyBorder="1" applyAlignment="1">
      <alignment horizontal="center" wrapText="1"/>
    </xf>
    <xf numFmtId="0" fontId="13" fillId="0" borderId="43" xfId="0" applyFont="1" applyBorder="1" applyAlignment="1">
      <alignment horizontal="center" vertical="center" wrapText="1"/>
    </xf>
    <xf numFmtId="0" fontId="19" fillId="4" borderId="63" xfId="0" applyFont="1" applyFill="1" applyBorder="1"/>
    <xf numFmtId="0" fontId="5" fillId="0" borderId="47" xfId="0" applyFont="1" applyBorder="1"/>
    <xf numFmtId="0" fontId="5" fillId="0" borderId="55" xfId="0" applyFont="1" applyBorder="1"/>
    <xf numFmtId="0" fontId="12" fillId="10" borderId="32" xfId="0" applyFont="1" applyFill="1" applyBorder="1" applyAlignment="1">
      <alignment horizontal="center" vertical="center" wrapText="1"/>
    </xf>
    <xf numFmtId="0" fontId="12" fillId="0" borderId="39" xfId="0" applyFont="1" applyBorder="1" applyAlignment="1">
      <alignment horizontal="left" vertical="top" wrapText="1"/>
    </xf>
    <xf numFmtId="0" fontId="5" fillId="0" borderId="42" xfId="0" applyFont="1" applyBorder="1"/>
    <xf numFmtId="0" fontId="14" fillId="0" borderId="32" xfId="0" applyFont="1" applyBorder="1" applyAlignment="1">
      <alignment horizontal="center" vertical="center" wrapText="1"/>
    </xf>
    <xf numFmtId="0" fontId="12" fillId="9" borderId="32" xfId="0" applyFont="1" applyFill="1" applyBorder="1" applyAlignment="1">
      <alignment horizontal="center" vertical="top" wrapText="1"/>
    </xf>
    <xf numFmtId="0" fontId="12" fillId="0" borderId="32" xfId="0" applyFont="1" applyBorder="1" applyAlignment="1">
      <alignment horizontal="left" vertical="top" wrapText="1"/>
    </xf>
    <xf numFmtId="0" fontId="12" fillId="0" borderId="43" xfId="0" applyFont="1" applyBorder="1" applyAlignment="1">
      <alignment vertical="top" wrapText="1"/>
    </xf>
    <xf numFmtId="0" fontId="3" fillId="9" borderId="33" xfId="0" applyFont="1" applyFill="1" applyBorder="1" applyAlignment="1">
      <alignment vertical="center" wrapText="1"/>
    </xf>
    <xf numFmtId="0" fontId="5" fillId="0" borderId="36" xfId="0" applyFont="1" applyBorder="1"/>
    <xf numFmtId="0" fontId="12" fillId="9" borderId="54" xfId="0" applyFont="1" applyFill="1" applyBorder="1" applyAlignment="1">
      <alignment horizontal="center" vertical="top" wrapText="1"/>
    </xf>
    <xf numFmtId="0" fontId="12" fillId="14" borderId="46" xfId="0" applyFont="1" applyFill="1" applyBorder="1" applyAlignment="1">
      <alignment horizontal="center" vertical="top" wrapText="1"/>
    </xf>
    <xf numFmtId="0" fontId="12" fillId="14" borderId="1" xfId="0" applyFont="1" applyFill="1" applyBorder="1" applyAlignment="1">
      <alignment horizontal="center" vertical="top" wrapText="1"/>
    </xf>
    <xf numFmtId="0" fontId="5" fillId="0" borderId="22" xfId="0" applyFont="1" applyBorder="1"/>
    <xf numFmtId="0" fontId="12" fillId="14" borderId="60" xfId="0" applyFont="1" applyFill="1" applyBorder="1" applyAlignment="1">
      <alignment horizontal="center" vertical="top" wrapText="1"/>
    </xf>
    <xf numFmtId="0" fontId="5" fillId="0" borderId="60" xfId="0" applyFont="1" applyBorder="1"/>
    <xf numFmtId="0" fontId="5" fillId="0" borderId="61" xfId="0" applyFont="1" applyBorder="1"/>
    <xf numFmtId="0" fontId="12" fillId="15" borderId="1" xfId="0" applyFont="1" applyFill="1" applyBorder="1" applyAlignment="1">
      <alignment horizontal="center" vertical="top"/>
    </xf>
    <xf numFmtId="0" fontId="12" fillId="15" borderId="43" xfId="0" applyFont="1" applyFill="1" applyBorder="1" applyAlignment="1">
      <alignment horizontal="center" vertical="top"/>
    </xf>
    <xf numFmtId="0" fontId="13" fillId="13" borderId="32" xfId="0" applyFont="1" applyFill="1" applyBorder="1" applyAlignment="1">
      <alignment horizontal="center" vertical="center"/>
    </xf>
    <xf numFmtId="0" fontId="12" fillId="0" borderId="32" xfId="0" applyFont="1" applyBorder="1" applyAlignment="1">
      <alignment vertical="top" wrapText="1"/>
    </xf>
    <xf numFmtId="0" fontId="3" fillId="0" borderId="43" xfId="0" applyFont="1" applyBorder="1" applyAlignment="1">
      <alignment vertical="top" wrapText="1"/>
    </xf>
    <xf numFmtId="0" fontId="12" fillId="14" borderId="33" xfId="0" applyFont="1" applyFill="1" applyBorder="1" applyAlignment="1">
      <alignment horizontal="center" vertical="top" wrapText="1"/>
    </xf>
    <xf numFmtId="0" fontId="3" fillId="15" borderId="69" xfId="0" applyFont="1" applyFill="1" applyBorder="1" applyAlignment="1">
      <alignment vertical="top" wrapText="1"/>
    </xf>
    <xf numFmtId="0" fontId="5" fillId="0" borderId="70" xfId="0" applyFont="1" applyBorder="1"/>
    <xf numFmtId="0" fontId="5" fillId="0" borderId="71" xfId="0" applyFont="1" applyBorder="1"/>
    <xf numFmtId="0" fontId="12" fillId="15" borderId="32" xfId="0" applyFont="1" applyFill="1" applyBorder="1" applyAlignment="1">
      <alignment horizontal="center" vertical="top" wrapText="1"/>
    </xf>
    <xf numFmtId="0" fontId="3" fillId="15" borderId="87" xfId="0" applyFont="1" applyFill="1" applyBorder="1" applyAlignment="1">
      <alignment horizontal="center" vertical="top" wrapText="1"/>
    </xf>
    <xf numFmtId="0" fontId="5" fillId="0" borderId="87" xfId="0" applyFont="1" applyBorder="1"/>
    <xf numFmtId="0" fontId="3" fillId="15" borderId="71" xfId="0" applyFont="1" applyFill="1" applyBorder="1" applyAlignment="1">
      <alignment horizontal="center" vertical="top" wrapText="1"/>
    </xf>
    <xf numFmtId="0" fontId="3" fillId="15" borderId="46" xfId="0" applyFont="1" applyFill="1" applyBorder="1" applyAlignment="1">
      <alignment horizontal="center" vertical="top" wrapText="1"/>
    </xf>
    <xf numFmtId="0" fontId="12" fillId="14" borderId="47" xfId="0" applyFont="1" applyFill="1" applyBorder="1" applyAlignment="1">
      <alignment horizontal="center" vertical="top" wrapText="1"/>
    </xf>
    <xf numFmtId="0" fontId="12" fillId="15" borderId="54" xfId="0" applyFont="1" applyFill="1" applyBorder="1" applyAlignment="1">
      <alignment horizontal="center" vertical="top" wrapText="1"/>
    </xf>
    <xf numFmtId="0" fontId="3" fillId="12" borderId="87" xfId="0" applyFont="1" applyFill="1" applyBorder="1" applyAlignment="1">
      <alignment horizontal="center" vertical="center" wrapText="1"/>
    </xf>
    <xf numFmtId="0" fontId="12" fillId="8" borderId="25" xfId="0" applyFont="1" applyFill="1" applyBorder="1" applyAlignment="1">
      <alignment horizontal="left" vertical="center" wrapText="1"/>
    </xf>
    <xf numFmtId="0" fontId="5" fillId="0" borderId="26" xfId="0" applyFont="1" applyBorder="1"/>
    <xf numFmtId="0" fontId="13" fillId="10" borderId="86" xfId="0" applyFont="1" applyFill="1" applyBorder="1" applyAlignment="1">
      <alignment horizontal="center"/>
    </xf>
    <xf numFmtId="0" fontId="3" fillId="10" borderId="101" xfId="0" applyFont="1" applyFill="1" applyBorder="1" applyAlignment="1">
      <alignment horizontal="center" vertical="center" wrapText="1"/>
    </xf>
    <xf numFmtId="0" fontId="5" fillId="0" borderId="106" xfId="0" applyFont="1" applyBorder="1"/>
    <xf numFmtId="0" fontId="12" fillId="10" borderId="104" xfId="0" applyFont="1" applyFill="1" applyBorder="1" applyAlignment="1">
      <alignment horizontal="center" vertical="center" wrapText="1"/>
    </xf>
    <xf numFmtId="0" fontId="5" fillId="0" borderId="107" xfId="0" applyFont="1" applyBorder="1"/>
    <xf numFmtId="0" fontId="19" fillId="13" borderId="95" xfId="0" applyFont="1" applyFill="1" applyBorder="1" applyAlignment="1">
      <alignment horizontal="center"/>
    </xf>
    <xf numFmtId="0" fontId="3" fillId="12" borderId="41" xfId="0" applyFont="1" applyFill="1" applyBorder="1" applyAlignment="1">
      <alignment wrapText="1"/>
    </xf>
    <xf numFmtId="0" fontId="5" fillId="0" borderId="30" xfId="0" applyFont="1" applyBorder="1"/>
    <xf numFmtId="0" fontId="5" fillId="0" borderId="53" xfId="0" applyFont="1" applyBorder="1"/>
    <xf numFmtId="0" fontId="13" fillId="13" borderId="46" xfId="0" applyFont="1" applyFill="1" applyBorder="1" applyAlignment="1">
      <alignment horizontal="center" vertical="center"/>
    </xf>
    <xf numFmtId="0" fontId="13" fillId="13" borderId="43" xfId="0" applyFont="1" applyFill="1" applyBorder="1" applyAlignment="1">
      <alignment horizontal="center" vertical="center"/>
    </xf>
    <xf numFmtId="0" fontId="13" fillId="13" borderId="43" xfId="0" applyFont="1" applyFill="1" applyBorder="1" applyAlignment="1">
      <alignment horizontal="center" vertical="center" wrapText="1"/>
    </xf>
    <xf numFmtId="0" fontId="13" fillId="13" borderId="54" xfId="0" applyFont="1" applyFill="1" applyBorder="1" applyAlignment="1">
      <alignment horizontal="center" vertical="center"/>
    </xf>
    <xf numFmtId="0" fontId="12" fillId="11" borderId="102" xfId="0" applyFont="1" applyFill="1" applyBorder="1" applyAlignment="1">
      <alignment horizontal="center" vertical="center" wrapText="1"/>
    </xf>
    <xf numFmtId="0" fontId="5" fillId="0" borderId="103" xfId="0" applyFont="1" applyBorder="1"/>
    <xf numFmtId="0" fontId="19" fillId="13" borderId="43" xfId="0" applyFont="1" applyFill="1" applyBorder="1" applyAlignment="1">
      <alignment horizontal="center" vertical="center"/>
    </xf>
    <xf numFmtId="0" fontId="13" fillId="13" borderId="46" xfId="0" applyFont="1" applyFill="1" applyBorder="1" applyAlignment="1">
      <alignment horizontal="center" vertical="center" wrapText="1"/>
    </xf>
    <xf numFmtId="0" fontId="13" fillId="13" borderId="33" xfId="0" applyFont="1" applyFill="1" applyBorder="1" applyAlignment="1">
      <alignment horizontal="center" vertical="center" wrapText="1"/>
    </xf>
    <xf numFmtId="0" fontId="13" fillId="0" borderId="44" xfId="0" applyFont="1" applyBorder="1" applyAlignment="1">
      <alignment horizontal="center" vertical="center" wrapText="1"/>
    </xf>
    <xf numFmtId="0" fontId="5" fillId="0" borderId="49" xfId="0" applyFont="1" applyBorder="1"/>
    <xf numFmtId="0" fontId="23" fillId="13" borderId="46" xfId="0" applyFont="1" applyFill="1" applyBorder="1" applyAlignment="1">
      <alignment horizontal="center" vertical="center"/>
    </xf>
    <xf numFmtId="0" fontId="13" fillId="13" borderId="63" xfId="0" applyFont="1" applyFill="1" applyBorder="1" applyAlignment="1">
      <alignment horizontal="center" vertical="center"/>
    </xf>
    <xf numFmtId="0" fontId="19" fillId="0" borderId="63" xfId="0" applyFont="1" applyBorder="1"/>
    <xf numFmtId="0" fontId="19" fillId="13" borderId="32" xfId="0" applyFont="1" applyFill="1" applyBorder="1" applyAlignment="1">
      <alignment horizontal="center"/>
    </xf>
    <xf numFmtId="0" fontId="13" fillId="13" borderId="95" xfId="0" applyFont="1" applyFill="1" applyBorder="1" applyAlignment="1">
      <alignment horizontal="center" vertical="center"/>
    </xf>
    <xf numFmtId="0" fontId="3" fillId="0" borderId="74" xfId="0" applyFont="1" applyBorder="1" applyAlignment="1">
      <alignment horizontal="center" vertical="top" wrapText="1"/>
    </xf>
    <xf numFmtId="0" fontId="5" fillId="0" borderId="75" xfId="0" applyFont="1" applyBorder="1"/>
    <xf numFmtId="0" fontId="2" fillId="0" borderId="39" xfId="0" applyFont="1" applyBorder="1" applyAlignment="1">
      <alignment horizontal="left" vertical="center" wrapText="1"/>
    </xf>
    <xf numFmtId="0" fontId="5" fillId="0" borderId="39" xfId="0" applyFont="1" applyBorder="1"/>
    <xf numFmtId="0" fontId="5" fillId="0" borderId="45" xfId="0" applyFont="1" applyBorder="1"/>
    <xf numFmtId="0" fontId="3" fillId="0" borderId="76" xfId="0" applyFont="1" applyBorder="1" applyAlignment="1">
      <alignment horizontal="center" vertical="top" wrapText="1"/>
    </xf>
    <xf numFmtId="0" fontId="2" fillId="0" borderId="12" xfId="0" applyFont="1" applyBorder="1" applyAlignment="1">
      <alignment horizontal="left" vertical="center" wrapText="1"/>
    </xf>
    <xf numFmtId="0" fontId="5" fillId="0" borderId="77" xfId="0" applyFont="1" applyBorder="1"/>
    <xf numFmtId="0" fontId="3" fillId="0" borderId="29" xfId="0" applyFont="1" applyBorder="1" applyAlignment="1">
      <alignment horizontal="center" vertical="center" wrapText="1"/>
    </xf>
    <xf numFmtId="0" fontId="5" fillId="0" borderId="31" xfId="0" applyFont="1" applyBorder="1"/>
    <xf numFmtId="0" fontId="12" fillId="10" borderId="32" xfId="0" applyFont="1" applyFill="1" applyBorder="1" applyAlignment="1">
      <alignment horizontal="center" vertical="top" wrapText="1"/>
    </xf>
    <xf numFmtId="0" fontId="13" fillId="10" borderId="32" xfId="0" applyFont="1" applyFill="1" applyBorder="1" applyAlignment="1">
      <alignment horizontal="center" vertical="top"/>
    </xf>
    <xf numFmtId="0" fontId="11" fillId="12" borderId="29" xfId="0" applyFont="1" applyFill="1" applyBorder="1" applyAlignment="1">
      <alignment horizontal="left" vertical="top" wrapText="1"/>
    </xf>
    <xf numFmtId="0" fontId="14" fillId="0" borderId="66" xfId="0" applyFont="1" applyBorder="1" applyAlignment="1">
      <alignment horizontal="center" vertical="top" wrapText="1"/>
    </xf>
    <xf numFmtId="0" fontId="5" fillId="0" borderId="27" xfId="0" applyFont="1" applyBorder="1"/>
    <xf numFmtId="0" fontId="5" fillId="0" borderId="67" xfId="0" applyFont="1" applyBorder="1"/>
    <xf numFmtId="0" fontId="15" fillId="0" borderId="32" xfId="0" applyFont="1" applyBorder="1" applyAlignment="1">
      <alignment horizontal="center" vertical="top" wrapText="1"/>
    </xf>
    <xf numFmtId="0" fontId="15" fillId="13" borderId="33" xfId="0" applyFont="1" applyFill="1" applyBorder="1" applyAlignment="1">
      <alignment horizontal="center" vertical="center" wrapText="1"/>
    </xf>
    <xf numFmtId="0" fontId="15" fillId="0" borderId="43" xfId="0" applyFont="1" applyBorder="1" applyAlignment="1">
      <alignment horizontal="center" vertical="top" wrapText="1"/>
    </xf>
    <xf numFmtId="0" fontId="12" fillId="11" borderId="29" xfId="0" applyFont="1" applyFill="1" applyBorder="1" applyAlignment="1">
      <alignment horizontal="center" vertical="center" wrapText="1"/>
    </xf>
    <xf numFmtId="0" fontId="2" fillId="13" borderId="32" xfId="0" applyFont="1" applyFill="1" applyBorder="1" applyAlignment="1">
      <alignment horizontal="center"/>
    </xf>
    <xf numFmtId="0" fontId="2" fillId="13" borderId="32" xfId="0" applyFont="1" applyFill="1" applyBorder="1" applyAlignment="1">
      <alignment horizontal="center" vertical="center"/>
    </xf>
    <xf numFmtId="0" fontId="2" fillId="0" borderId="32" xfId="0" applyFont="1" applyBorder="1" applyAlignment="1">
      <alignment horizontal="center"/>
    </xf>
    <xf numFmtId="0" fontId="11" fillId="0" borderId="32" xfId="0" applyFont="1" applyBorder="1" applyAlignment="1">
      <alignment horizontal="center" vertical="top" wrapText="1"/>
    </xf>
    <xf numFmtId="0" fontId="12" fillId="10" borderId="78" xfId="0" applyFont="1" applyFill="1" applyBorder="1" applyAlignment="1">
      <alignment horizontal="center" vertical="top" wrapText="1"/>
    </xf>
    <xf numFmtId="0" fontId="14" fillId="0" borderId="43" xfId="0" applyFont="1" applyBorder="1" applyAlignment="1">
      <alignment horizontal="center" vertical="top" wrapText="1"/>
    </xf>
    <xf numFmtId="0" fontId="15" fillId="0" borderId="32" xfId="0" applyFont="1" applyBorder="1" applyAlignment="1">
      <alignment horizontal="center" vertical="center" wrapText="1"/>
    </xf>
    <xf numFmtId="0" fontId="27" fillId="9" borderId="32" xfId="0" applyFont="1" applyFill="1" applyBorder="1" applyAlignment="1">
      <alignment horizontal="center" vertical="top" wrapText="1"/>
    </xf>
    <xf numFmtId="0" fontId="30" fillId="0" borderId="0" xfId="0" applyFont="1" applyAlignment="1">
      <alignment horizontal="center" wrapText="1"/>
    </xf>
    <xf numFmtId="0" fontId="30" fillId="0" borderId="32" xfId="0" applyFont="1" applyBorder="1" applyAlignment="1">
      <alignment horizontal="center" vertical="top" wrapText="1"/>
    </xf>
    <xf numFmtId="0" fontId="26" fillId="0" borderId="32" xfId="0" applyFont="1" applyBorder="1" applyAlignment="1">
      <alignment horizontal="center" vertical="top" wrapText="1"/>
    </xf>
    <xf numFmtId="0" fontId="29" fillId="0" borderId="32" xfId="0" applyFont="1" applyBorder="1" applyAlignment="1">
      <alignment horizontal="center" vertical="top" wrapText="1"/>
    </xf>
    <xf numFmtId="0" fontId="15" fillId="13" borderId="69" xfId="0" applyFont="1" applyFill="1" applyBorder="1" applyAlignment="1">
      <alignment horizontal="center" vertical="center" wrapText="1"/>
    </xf>
    <xf numFmtId="0" fontId="5" fillId="0" borderId="81" xfId="0" applyFont="1" applyBorder="1"/>
    <xf numFmtId="0" fontId="26" fillId="0" borderId="45" xfId="0" applyFont="1" applyBorder="1" applyAlignment="1">
      <alignment vertical="top" wrapText="1"/>
    </xf>
    <xf numFmtId="0" fontId="5" fillId="0" borderId="84" xfId="0" applyFont="1" applyBorder="1"/>
    <xf numFmtId="0" fontId="26" fillId="0" borderId="32" xfId="0" applyFont="1" applyBorder="1" applyAlignment="1">
      <alignment vertical="top" wrapText="1"/>
    </xf>
    <xf numFmtId="0" fontId="14" fillId="0" borderId="32" xfId="0" applyFont="1" applyBorder="1" applyAlignment="1">
      <alignment horizontal="center" vertical="top" wrapText="1"/>
    </xf>
    <xf numFmtId="0" fontId="14" fillId="0" borderId="45" xfId="0" applyFont="1" applyBorder="1" applyAlignment="1">
      <alignment horizontal="center" vertical="top" wrapText="1"/>
    </xf>
    <xf numFmtId="0" fontId="14" fillId="4" borderId="54" xfId="0" applyFont="1" applyFill="1" applyBorder="1" applyAlignment="1">
      <alignment horizontal="center" vertical="top" wrapText="1"/>
    </xf>
    <xf numFmtId="0" fontId="15" fillId="0" borderId="43" xfId="0" applyFont="1" applyBorder="1" applyAlignment="1">
      <alignment horizontal="center" vertical="center" wrapText="1"/>
    </xf>
    <xf numFmtId="0" fontId="3" fillId="10" borderId="32" xfId="0" applyFont="1" applyFill="1" applyBorder="1" applyAlignment="1">
      <alignment horizontal="center" vertical="top" wrapText="1"/>
    </xf>
    <xf numFmtId="0" fontId="2" fillId="0" borderId="32" xfId="0" applyFont="1" applyBorder="1" applyAlignment="1">
      <alignment horizontal="center" vertical="center"/>
    </xf>
    <xf numFmtId="0" fontId="14" fillId="0" borderId="27" xfId="0" applyFont="1" applyBorder="1" applyAlignment="1">
      <alignment horizontal="center" vertical="top" wrapText="1"/>
    </xf>
    <xf numFmtId="0" fontId="26" fillId="0" borderId="43" xfId="0" applyFont="1" applyBorder="1" applyAlignment="1">
      <alignment horizontal="center" vertical="top" wrapText="1"/>
    </xf>
    <xf numFmtId="0" fontId="26" fillId="9" borderId="79" xfId="0" applyFont="1" applyFill="1" applyBorder="1" applyAlignment="1">
      <alignment horizontal="center" vertical="top" wrapText="1"/>
    </xf>
    <xf numFmtId="0" fontId="5" fillId="0" borderId="80" xfId="0" applyFont="1" applyBorder="1"/>
    <xf numFmtId="0" fontId="5" fillId="0" borderId="82" xfId="0" applyFont="1" applyBorder="1"/>
    <xf numFmtId="0" fontId="26" fillId="9" borderId="32" xfId="0" applyFont="1" applyFill="1" applyBorder="1" applyAlignment="1">
      <alignment horizontal="center" vertical="top" wrapText="1"/>
    </xf>
    <xf numFmtId="0" fontId="14" fillId="4" borderId="33" xfId="0" applyFont="1" applyFill="1" applyBorder="1" applyAlignment="1">
      <alignment horizontal="center" vertical="top" wrapText="1"/>
    </xf>
    <xf numFmtId="0" fontId="14" fillId="0" borderId="44" xfId="0" applyFont="1" applyBorder="1" applyAlignment="1">
      <alignment horizontal="center" vertical="top" wrapText="1"/>
    </xf>
    <xf numFmtId="0" fontId="13" fillId="0" borderId="44" xfId="0" applyFont="1" applyBorder="1" applyAlignment="1">
      <alignment horizontal="center" vertical="center"/>
    </xf>
    <xf numFmtId="0" fontId="3" fillId="0" borderId="32" xfId="0" applyFont="1" applyBorder="1" applyAlignment="1">
      <alignment vertical="top" wrapText="1"/>
    </xf>
    <xf numFmtId="0" fontId="3" fillId="0" borderId="32" xfId="0" applyFont="1" applyBorder="1" applyAlignment="1">
      <alignment horizontal="center" vertical="top" wrapText="1"/>
    </xf>
    <xf numFmtId="0" fontId="3" fillId="0" borderId="86" xfId="0" applyFont="1" applyBorder="1" applyAlignment="1">
      <alignment vertical="top" wrapText="1"/>
    </xf>
    <xf numFmtId="0" fontId="12" fillId="0" borderId="44" xfId="0" applyFont="1" applyBorder="1" applyAlignment="1">
      <alignment horizontal="center" vertical="top"/>
    </xf>
    <xf numFmtId="0" fontId="12" fillId="4" borderId="86" xfId="0" applyFont="1" applyFill="1" applyBorder="1" applyAlignment="1">
      <alignment horizontal="center" vertical="top" wrapText="1"/>
    </xf>
    <xf numFmtId="0" fontId="12" fillId="0" borderId="44" xfId="0" applyFont="1" applyBorder="1" applyAlignment="1">
      <alignment horizontal="center" vertical="top" wrapText="1"/>
    </xf>
    <xf numFmtId="0" fontId="12" fillId="4" borderId="33" xfId="0" applyFont="1" applyFill="1" applyBorder="1" applyAlignment="1">
      <alignment horizontal="center" vertical="top" wrapText="1"/>
    </xf>
    <xf numFmtId="0" fontId="12" fillId="9" borderId="33" xfId="0" applyFont="1" applyFill="1" applyBorder="1" applyAlignment="1">
      <alignment horizontal="center" vertical="top" wrapText="1"/>
    </xf>
    <xf numFmtId="0" fontId="12" fillId="4" borderId="32" xfId="0" applyFont="1" applyFill="1" applyBorder="1" applyAlignment="1">
      <alignment horizontal="center" vertical="top" wrapText="1"/>
    </xf>
    <xf numFmtId="0" fontId="14" fillId="4" borderId="32" xfId="0" applyFont="1" applyFill="1" applyBorder="1" applyAlignment="1">
      <alignment horizontal="center" vertical="top" wrapText="1"/>
    </xf>
    <xf numFmtId="0" fontId="14" fillId="0" borderId="43" xfId="0" applyFont="1" applyBorder="1" applyAlignment="1">
      <alignment horizontal="left" vertical="top" wrapText="1"/>
    </xf>
    <xf numFmtId="0" fontId="14" fillId="0" borderId="32" xfId="0" applyFont="1" applyBorder="1" applyAlignment="1">
      <alignment horizontal="left" vertical="top" wrapText="1"/>
    </xf>
    <xf numFmtId="0" fontId="3" fillId="12" borderId="29" xfId="0" applyFont="1" applyFill="1" applyBorder="1" applyAlignment="1">
      <alignment wrapText="1"/>
    </xf>
    <xf numFmtId="0" fontId="3" fillId="4" borderId="32" xfId="0" applyFont="1" applyFill="1" applyBorder="1" applyAlignment="1">
      <alignment horizontal="center" vertical="top" wrapText="1"/>
    </xf>
    <xf numFmtId="0" fontId="12" fillId="0" borderId="32" xfId="0" applyFont="1" applyBorder="1" applyAlignment="1">
      <alignment horizontal="center" vertical="top" wrapText="1"/>
    </xf>
    <xf numFmtId="0" fontId="2" fillId="4" borderId="46" xfId="0" applyFont="1" applyFill="1" applyBorder="1" applyAlignment="1">
      <alignment horizontal="center" vertical="center"/>
    </xf>
    <xf numFmtId="0" fontId="2" fillId="0" borderId="32" xfId="0" applyFont="1" applyBorder="1" applyAlignment="1">
      <alignment vertical="top"/>
    </xf>
    <xf numFmtId="0" fontId="2" fillId="4" borderId="32" xfId="0" applyFont="1" applyFill="1" applyBorder="1" applyAlignment="1">
      <alignment horizontal="center" vertical="center"/>
    </xf>
    <xf numFmtId="0" fontId="2" fillId="0" borderId="44" xfId="0" applyFont="1" applyBorder="1" applyAlignment="1">
      <alignment vertical="top"/>
    </xf>
    <xf numFmtId="0" fontId="12" fillId="4" borderId="46" xfId="0" applyFont="1" applyFill="1" applyBorder="1" applyAlignment="1">
      <alignment horizontal="center" vertical="top" wrapText="1"/>
    </xf>
    <xf numFmtId="0" fontId="13" fillId="0" borderId="32" xfId="0" applyFont="1" applyBorder="1" applyAlignment="1">
      <alignment horizontal="center" vertical="center"/>
    </xf>
    <xf numFmtId="0" fontId="3" fillId="12" borderId="72" xfId="0" applyFont="1" applyFill="1" applyBorder="1" applyAlignment="1">
      <alignment wrapText="1"/>
    </xf>
    <xf numFmtId="0" fontId="5" fillId="0" borderId="34" xfId="0" applyFont="1" applyBorder="1"/>
    <xf numFmtId="0" fontId="5" fillId="0" borderId="51" xfId="0" applyFont="1" applyBorder="1"/>
    <xf numFmtId="0" fontId="14" fillId="9" borderId="54" xfId="0" applyFont="1" applyFill="1" applyBorder="1" applyAlignment="1">
      <alignment horizontal="center" vertical="top" wrapText="1"/>
    </xf>
    <xf numFmtId="0" fontId="28" fillId="9" borderId="32" xfId="0" applyFont="1" applyFill="1" applyBorder="1" applyAlignment="1">
      <alignment horizontal="center" vertical="top" wrapText="1"/>
    </xf>
    <xf numFmtId="0" fontId="2" fillId="0" borderId="45" xfId="0" applyFont="1" applyBorder="1" applyAlignment="1">
      <alignment horizontal="center"/>
    </xf>
    <xf numFmtId="0" fontId="2" fillId="12" borderId="72" xfId="0" applyFont="1" applyFill="1" applyBorder="1" applyAlignment="1">
      <alignment vertical="top"/>
    </xf>
    <xf numFmtId="0" fontId="2" fillId="12" borderId="29" xfId="0" applyFont="1" applyFill="1" applyBorder="1" applyAlignment="1">
      <alignment vertical="top"/>
    </xf>
    <xf numFmtId="0" fontId="2" fillId="0" borderId="45" xfId="0" applyFont="1" applyBorder="1" applyAlignment="1">
      <alignment vertical="top"/>
    </xf>
    <xf numFmtId="0" fontId="11" fillId="12" borderId="41" xfId="0" applyFont="1" applyFill="1" applyBorder="1" applyAlignment="1">
      <alignment horizontal="left" wrapText="1"/>
    </xf>
    <xf numFmtId="0" fontId="26" fillId="0" borderId="79" xfId="0" applyFont="1" applyBorder="1" applyAlignment="1">
      <alignment horizontal="center" vertical="top" wrapText="1"/>
    </xf>
    <xf numFmtId="0" fontId="5" fillId="0" borderId="83" xfId="0" applyFont="1" applyBorder="1"/>
    <xf numFmtId="0" fontId="15" fillId="13" borderId="32" xfId="0" applyFont="1" applyFill="1" applyBorder="1" applyAlignment="1">
      <alignment horizontal="center" vertical="center"/>
    </xf>
    <xf numFmtId="0" fontId="11" fillId="12" borderId="29" xfId="0" applyFont="1" applyFill="1" applyBorder="1" applyAlignment="1">
      <alignment horizontal="left" wrapText="1"/>
    </xf>
    <xf numFmtId="0" fontId="30" fillId="0" borderId="43" xfId="0" applyFont="1" applyBorder="1" applyAlignment="1">
      <alignment horizontal="center" vertical="top" wrapText="1"/>
    </xf>
    <xf numFmtId="0" fontId="15" fillId="9" borderId="32" xfId="0" applyFont="1" applyFill="1" applyBorder="1" applyAlignment="1">
      <alignment horizontal="center" vertical="center" wrapText="1"/>
    </xf>
    <xf numFmtId="0" fontId="15" fillId="0" borderId="32" xfId="0" applyFont="1" applyBorder="1" applyAlignment="1">
      <alignment horizontal="center" vertical="center"/>
    </xf>
    <xf numFmtId="0" fontId="15" fillId="0" borderId="43" xfId="0" applyFont="1" applyBorder="1" applyAlignment="1">
      <alignment horizontal="center" vertical="center"/>
    </xf>
    <xf numFmtId="0" fontId="26" fillId="0" borderId="79" xfId="0" applyFont="1" applyBorder="1" applyAlignment="1">
      <alignment vertical="top" wrapText="1"/>
    </xf>
    <xf numFmtId="0" fontId="13" fillId="4" borderId="46" xfId="0" applyFont="1" applyFill="1" applyBorder="1" applyAlignment="1">
      <alignment horizontal="center" vertical="center"/>
    </xf>
    <xf numFmtId="0" fontId="3" fillId="12" borderId="72" xfId="0" applyFont="1" applyFill="1" applyBorder="1"/>
    <xf numFmtId="0" fontId="11" fillId="12" borderId="29" xfId="0" applyFont="1" applyFill="1" applyBorder="1"/>
    <xf numFmtId="0" fontId="13" fillId="4" borderId="46" xfId="0" applyFont="1" applyFill="1" applyBorder="1" applyAlignment="1">
      <alignment horizontal="center" vertical="center" wrapText="1"/>
    </xf>
    <xf numFmtId="0" fontId="2" fillId="0" borderId="43" xfId="0" applyFont="1" applyBorder="1" applyAlignment="1">
      <alignment vertical="top"/>
    </xf>
    <xf numFmtId="0" fontId="2" fillId="4" borderId="32" xfId="0" applyFont="1" applyFill="1" applyBorder="1" applyAlignment="1">
      <alignment vertical="top"/>
    </xf>
    <xf numFmtId="0" fontId="2" fillId="12" borderId="25" xfId="0" applyFont="1" applyFill="1" applyBorder="1" applyAlignment="1">
      <alignment vertical="top"/>
    </xf>
    <xf numFmtId="0" fontId="3" fillId="12" borderId="25" xfId="0" applyFont="1" applyFill="1" applyBorder="1" applyAlignment="1">
      <alignment wrapText="1"/>
    </xf>
    <xf numFmtId="0" fontId="5" fillId="0" borderId="73" xfId="0" applyFont="1" applyBorder="1"/>
    <xf numFmtId="0" fontId="35" fillId="12" borderId="32" xfId="0" applyFont="1" applyFill="1" applyBorder="1" applyAlignment="1">
      <alignment horizontal="center" vertical="top" wrapText="1"/>
    </xf>
    <xf numFmtId="0" fontId="12" fillId="0" borderId="66" xfId="0" applyFont="1" applyBorder="1" applyAlignment="1">
      <alignment vertical="top" wrapText="1"/>
    </xf>
    <xf numFmtId="0" fontId="12" fillId="0" borderId="43" xfId="0" applyFont="1" applyBorder="1" applyAlignment="1">
      <alignment horizontal="left" vertical="top" wrapText="1"/>
    </xf>
    <xf numFmtId="0" fontId="12" fillId="0" borderId="71" xfId="0" applyFont="1" applyBorder="1" applyAlignment="1">
      <alignment horizontal="left" vertical="top" wrapText="1"/>
    </xf>
    <xf numFmtId="0" fontId="12" fillId="0" borderId="43" xfId="0" applyFont="1" applyBorder="1" applyAlignment="1">
      <alignment horizontal="center" vertical="top"/>
    </xf>
    <xf numFmtId="0" fontId="12" fillId="0" borderId="32" xfId="0" applyFont="1" applyBorder="1" applyAlignment="1">
      <alignment horizontal="center" vertical="top"/>
    </xf>
    <xf numFmtId="2" fontId="12" fillId="0" borderId="32" xfId="0" applyNumberFormat="1" applyFont="1" applyBorder="1" applyAlignment="1">
      <alignment horizontal="center" vertical="top"/>
    </xf>
    <xf numFmtId="0" fontId="3" fillId="0" borderId="44" xfId="0" applyFont="1" applyBorder="1" applyAlignment="1">
      <alignment horizontal="center" vertical="top" wrapText="1"/>
    </xf>
    <xf numFmtId="0" fontId="3" fillId="0" borderId="43" xfId="0" applyFont="1" applyBorder="1" applyAlignment="1">
      <alignment horizontal="center" vertical="top" wrapText="1"/>
    </xf>
    <xf numFmtId="164" fontId="12" fillId="0" borderId="43" xfId="0" applyNumberFormat="1" applyFont="1" applyBorder="1" applyAlignment="1">
      <alignment horizontal="center" vertical="top"/>
    </xf>
    <xf numFmtId="0" fontId="3" fillId="0" borderId="95" xfId="0" applyFont="1" applyBorder="1" applyAlignment="1">
      <alignment horizontal="center" vertical="top" wrapText="1"/>
    </xf>
    <xf numFmtId="0" fontId="13" fillId="13" borderId="33" xfId="0" applyFont="1" applyFill="1" applyBorder="1" applyAlignment="1">
      <alignment horizontal="center" vertical="center"/>
    </xf>
    <xf numFmtId="0" fontId="13" fillId="0" borderId="43" xfId="0" applyFont="1" applyBorder="1" applyAlignment="1">
      <alignment horizontal="center" vertical="center"/>
    </xf>
    <xf numFmtId="0" fontId="2" fillId="4" borderId="46" xfId="0" applyFont="1" applyFill="1" applyBorder="1" applyAlignment="1">
      <alignment vertical="top"/>
    </xf>
    <xf numFmtId="0" fontId="19" fillId="0" borderId="44" xfId="0" applyFont="1" applyBorder="1" applyAlignment="1">
      <alignment vertical="top"/>
    </xf>
    <xf numFmtId="0" fontId="19" fillId="0" borderId="32" xfId="0" applyFont="1" applyBorder="1" applyAlignment="1">
      <alignment vertical="top"/>
    </xf>
    <xf numFmtId="0" fontId="19" fillId="12" borderId="25" xfId="0" applyFont="1" applyFill="1" applyBorder="1" applyAlignment="1">
      <alignment vertical="top"/>
    </xf>
    <xf numFmtId="0" fontId="19" fillId="4" borderId="32" xfId="0" applyFont="1" applyFill="1" applyBorder="1" applyAlignment="1">
      <alignment vertical="top"/>
    </xf>
    <xf numFmtId="0" fontId="19" fillId="0" borderId="43" xfId="0" applyFont="1" applyBorder="1" applyAlignment="1">
      <alignment vertical="top"/>
    </xf>
    <xf numFmtId="0" fontId="19" fillId="0" borderId="45" xfId="0" applyFont="1" applyBorder="1" applyAlignment="1">
      <alignment vertical="top"/>
    </xf>
    <xf numFmtId="0" fontId="19" fillId="12" borderId="29" xfId="0" applyFont="1" applyFill="1" applyBorder="1" applyAlignment="1">
      <alignment vertical="top"/>
    </xf>
    <xf numFmtId="0" fontId="19" fillId="12" borderId="72" xfId="0" applyFont="1" applyFill="1" applyBorder="1" applyAlignment="1">
      <alignment vertical="top"/>
    </xf>
    <xf numFmtId="0" fontId="2" fillId="0" borderId="62" xfId="0" applyFont="1" applyBorder="1" applyAlignment="1">
      <alignment horizontal="center" vertical="center"/>
    </xf>
    <xf numFmtId="0" fontId="5" fillId="0" borderId="59" xfId="0" applyFont="1" applyBorder="1"/>
    <xf numFmtId="0" fontId="2" fillId="13" borderId="54" xfId="0" applyFont="1" applyFill="1" applyBorder="1" applyAlignment="1">
      <alignment horizontal="center" vertical="center"/>
    </xf>
    <xf numFmtId="0" fontId="19" fillId="4" borderId="32" xfId="0" applyFont="1" applyFill="1" applyBorder="1" applyAlignment="1">
      <alignment horizontal="center" vertical="top"/>
    </xf>
    <xf numFmtId="164" fontId="12" fillId="0" borderId="32" xfId="0" applyNumberFormat="1" applyFont="1" applyBorder="1" applyAlignment="1">
      <alignment horizontal="center" vertical="top"/>
    </xf>
    <xf numFmtId="0" fontId="3" fillId="0" borderId="86" xfId="0" applyFont="1" applyBorder="1" applyAlignment="1">
      <alignment horizontal="center" vertical="center"/>
    </xf>
    <xf numFmtId="0" fontId="14" fillId="9" borderId="46" xfId="0" applyFont="1" applyFill="1" applyBorder="1" applyAlignment="1">
      <alignment horizontal="center" vertical="top" wrapText="1"/>
    </xf>
    <xf numFmtId="0" fontId="3" fillId="0" borderId="32" xfId="0" applyFont="1" applyBorder="1" applyAlignment="1">
      <alignment horizontal="center" vertical="center"/>
    </xf>
    <xf numFmtId="0" fontId="12" fillId="0" borderId="95" xfId="0" applyFont="1" applyBorder="1" applyAlignment="1">
      <alignment horizontal="center" vertical="top"/>
    </xf>
    <xf numFmtId="0" fontId="12" fillId="4" borderId="65" xfId="0" applyFont="1" applyFill="1" applyBorder="1" applyAlignment="1">
      <alignment horizontal="center" vertical="top" wrapText="1"/>
    </xf>
    <xf numFmtId="0" fontId="12" fillId="4" borderId="43" xfId="0" applyFont="1" applyFill="1" applyBorder="1" applyAlignment="1">
      <alignment horizontal="center" vertical="top" wrapText="1"/>
    </xf>
    <xf numFmtId="0" fontId="12" fillId="4" borderId="64" xfId="0" applyFont="1" applyFill="1" applyBorder="1" applyAlignment="1">
      <alignment horizontal="center" vertical="top" wrapText="1"/>
    </xf>
    <xf numFmtId="0" fontId="12" fillId="0" borderId="65" xfId="0" applyFont="1" applyBorder="1" applyAlignment="1">
      <alignment horizontal="center" vertical="top" wrapText="1"/>
    </xf>
    <xf numFmtId="0" fontId="12" fillId="0" borderId="43" xfId="0" applyFont="1" applyBorder="1" applyAlignment="1">
      <alignment horizontal="center" vertical="top" wrapText="1"/>
    </xf>
    <xf numFmtId="0" fontId="12" fillId="0" borderId="64" xfId="0" applyFont="1" applyBorder="1" applyAlignment="1">
      <alignment horizontal="center" vertical="top" wrapText="1"/>
    </xf>
    <xf numFmtId="0" fontId="2" fillId="0" borderId="45" xfId="0" applyFont="1" applyBorder="1" applyAlignment="1">
      <alignment horizontal="center" vertical="center"/>
    </xf>
    <xf numFmtId="0" fontId="19" fillId="0" borderId="45" xfId="0" applyFont="1" applyBorder="1" applyAlignment="1">
      <alignment horizontal="center"/>
    </xf>
    <xf numFmtId="0" fontId="16" fillId="0" borderId="0" xfId="0" applyFont="1" applyAlignment="1">
      <alignment horizontal="center" vertical="center" wrapText="1"/>
    </xf>
    <xf numFmtId="0" fontId="19" fillId="0" borderId="66" xfId="0" applyFont="1" applyBorder="1" applyAlignment="1">
      <alignment horizontal="center"/>
    </xf>
    <xf numFmtId="4" fontId="19" fillId="0" borderId="66" xfId="0" applyNumberFormat="1" applyFont="1" applyBorder="1" applyAlignment="1">
      <alignment horizontal="center"/>
    </xf>
    <xf numFmtId="49" fontId="13" fillId="0" borderId="0" xfId="0" applyNumberFormat="1" applyFont="1" applyAlignment="1">
      <alignment horizontal="center" vertical="center" wrapText="1"/>
    </xf>
    <xf numFmtId="0" fontId="19" fillId="0" borderId="0" xfId="0" applyFont="1" applyAlignment="1">
      <alignment horizontal="center" vertical="center" wrapText="1"/>
    </xf>
    <xf numFmtId="0" fontId="12" fillId="0" borderId="0" xfId="0" applyFont="1" applyAlignment="1">
      <alignment vertical="center" wrapText="1"/>
    </xf>
    <xf numFmtId="0" fontId="12" fillId="19" borderId="32" xfId="0" applyFont="1" applyFill="1" applyBorder="1" applyAlignment="1">
      <alignment vertical="center" wrapText="1"/>
    </xf>
    <xf numFmtId="0" fontId="12" fillId="19" borderId="32" xfId="0" applyFont="1" applyFill="1" applyBorder="1" applyAlignment="1">
      <alignment horizontal="center" vertical="center" wrapText="1"/>
    </xf>
    <xf numFmtId="0" fontId="12" fillId="19" borderId="90" xfId="0" applyFont="1" applyFill="1" applyBorder="1" applyAlignment="1">
      <alignment horizontal="center" vertical="center" wrapText="1"/>
    </xf>
    <xf numFmtId="0" fontId="12" fillId="19" borderId="29" xfId="0" applyFont="1" applyFill="1" applyBorder="1" applyAlignment="1">
      <alignment horizontal="center" wrapText="1"/>
    </xf>
    <xf numFmtId="0" fontId="12" fillId="20" borderId="32" xfId="0" applyFont="1" applyFill="1" applyBorder="1" applyAlignment="1">
      <alignment horizontal="center" vertical="center" wrapText="1"/>
    </xf>
    <xf numFmtId="0" fontId="12" fillId="0" borderId="32" xfId="0" applyFont="1" applyBorder="1" applyAlignment="1">
      <alignment horizontal="center" vertical="center" wrapText="1"/>
    </xf>
    <xf numFmtId="0" fontId="2" fillId="0" borderId="32" xfId="0" applyFont="1" applyBorder="1" applyAlignment="1">
      <alignment horizontal="center" wrapText="1"/>
    </xf>
    <xf numFmtId="0" fontId="12" fillId="0" borderId="32" xfId="0" applyFont="1" applyBorder="1" applyAlignment="1">
      <alignment horizontal="center" vertical="center"/>
    </xf>
    <xf numFmtId="0" fontId="12" fillId="0" borderId="43" xfId="0" applyFont="1" applyBorder="1" applyAlignment="1">
      <alignment vertical="center" wrapText="1"/>
    </xf>
    <xf numFmtId="0" fontId="12" fillId="0" borderId="45" xfId="0" applyFont="1" applyBorder="1" applyAlignment="1">
      <alignment horizontal="center" vertical="center"/>
    </xf>
    <xf numFmtId="0" fontId="25" fillId="0" borderId="27" xfId="0" applyFont="1" applyBorder="1" applyAlignment="1">
      <alignment horizontal="center" vertical="top" wrapText="1"/>
    </xf>
    <xf numFmtId="0" fontId="25" fillId="0" borderId="27" xfId="0" applyFont="1" applyBorder="1" applyAlignment="1">
      <alignment horizontal="center"/>
    </xf>
    <xf numFmtId="0" fontId="34" fillId="0" borderId="91" xfId="0" applyFont="1" applyBorder="1" applyAlignment="1">
      <alignment horizontal="center" wrapText="1"/>
    </xf>
    <xf numFmtId="0" fontId="5" fillId="0" borderId="92" xfId="0" applyFont="1" applyBorder="1"/>
    <xf numFmtId="0" fontId="5" fillId="0" borderId="93" xfId="0" applyFont="1" applyBorder="1"/>
    <xf numFmtId="0" fontId="2" fillId="0" borderId="79" xfId="0" applyFont="1" applyBorder="1" applyAlignment="1">
      <alignment horizontal="center"/>
    </xf>
    <xf numFmtId="2" fontId="12" fillId="0" borderId="43" xfId="0" applyNumberFormat="1" applyFont="1" applyBorder="1" applyAlignment="1">
      <alignment horizontal="center" vertical="top"/>
    </xf>
    <xf numFmtId="164" fontId="12" fillId="0" borderId="111" xfId="0" applyNumberFormat="1" applyFont="1" applyBorder="1" applyAlignment="1">
      <alignment horizontal="center" vertical="top"/>
    </xf>
    <xf numFmtId="0" fontId="5" fillId="0" borderId="112" xfId="0" applyFont="1" applyBorder="1"/>
    <xf numFmtId="0" fontId="5" fillId="0" borderId="113"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1"/>
  <sheetViews>
    <sheetView showGridLines="0" view="pageLayout" topLeftCell="A13" zoomScale="92" zoomScaleNormal="100" zoomScalePageLayoutView="92" workbookViewId="0">
      <selection activeCell="E13" sqref="E13:F13"/>
    </sheetView>
  </sheetViews>
  <sheetFormatPr baseColWidth="10" defaultColWidth="14.5" defaultRowHeight="15" customHeight="1" x14ac:dyDescent="0.2"/>
  <cols>
    <col min="1" max="1" width="3.33203125" customWidth="1"/>
    <col min="2" max="2" width="10.5" customWidth="1"/>
    <col min="3" max="3" width="9" customWidth="1"/>
    <col min="4" max="4" width="5.5" customWidth="1"/>
    <col min="5" max="5" width="5.83203125" customWidth="1"/>
    <col min="6" max="6" width="5.1640625" customWidth="1"/>
    <col min="7" max="7" width="6" customWidth="1"/>
    <col min="8" max="8" width="7.1640625" customWidth="1"/>
    <col min="9" max="9" width="2.83203125" customWidth="1"/>
    <col min="10" max="10" width="7.1640625" customWidth="1"/>
    <col min="11" max="11" width="5" customWidth="1"/>
    <col min="12" max="12" width="4" customWidth="1"/>
    <col min="13" max="13" width="5.1640625" customWidth="1"/>
    <col min="14" max="14" width="4.6640625" customWidth="1"/>
    <col min="15" max="15" width="6.83203125" customWidth="1"/>
    <col min="16" max="16" width="7.6640625" customWidth="1"/>
    <col min="17" max="17" width="10.83203125" customWidth="1"/>
    <col min="18" max="18" width="10.1640625" customWidth="1"/>
    <col min="19" max="19" width="6" customWidth="1"/>
    <col min="20" max="26" width="10.6640625" customWidth="1"/>
  </cols>
  <sheetData>
    <row r="1" spans="1:26" ht="22" customHeight="1" x14ac:dyDescent="0.2">
      <c r="A1" s="1" t="s">
        <v>0</v>
      </c>
      <c r="B1" s="2"/>
      <c r="C1" s="3"/>
      <c r="D1" s="3"/>
      <c r="E1" s="3"/>
      <c r="F1" s="3"/>
      <c r="G1" s="3"/>
      <c r="H1" s="3"/>
      <c r="I1" s="3"/>
      <c r="J1" s="3"/>
      <c r="K1" s="3"/>
      <c r="L1" s="3"/>
      <c r="M1" s="3"/>
      <c r="N1" s="3"/>
      <c r="O1" s="3"/>
      <c r="P1" s="3"/>
      <c r="Q1" s="3"/>
      <c r="R1" s="3"/>
      <c r="S1" s="3"/>
      <c r="T1" s="3"/>
      <c r="U1" s="3"/>
      <c r="V1" s="3"/>
      <c r="W1" s="3"/>
      <c r="X1" s="3"/>
      <c r="Y1" s="3"/>
      <c r="Z1" s="3"/>
    </row>
    <row r="2" spans="1:26" ht="13.5" customHeight="1" x14ac:dyDescent="0.2">
      <c r="A2" s="4"/>
      <c r="B2" s="5"/>
      <c r="C2" s="3"/>
      <c r="D2" s="3"/>
      <c r="E2" s="3"/>
      <c r="F2" s="3"/>
      <c r="G2" s="3"/>
      <c r="H2" s="3"/>
      <c r="I2" s="3"/>
      <c r="J2" s="3"/>
      <c r="K2" s="3"/>
      <c r="L2" s="3"/>
      <c r="M2" s="3"/>
      <c r="N2" s="3"/>
      <c r="O2" s="3"/>
      <c r="P2" s="3"/>
      <c r="Q2" s="3"/>
      <c r="R2" s="3"/>
      <c r="S2" s="3"/>
      <c r="T2" s="3"/>
      <c r="U2" s="3"/>
      <c r="V2" s="3"/>
      <c r="W2" s="3"/>
      <c r="X2" s="3"/>
      <c r="Y2" s="3"/>
      <c r="Z2" s="3"/>
    </row>
    <row r="3" spans="1:26" ht="22.5" customHeight="1" x14ac:dyDescent="0.2">
      <c r="A3" s="483" t="s">
        <v>1</v>
      </c>
      <c r="B3" s="484"/>
      <c r="C3" s="484"/>
      <c r="D3" s="484"/>
      <c r="E3" s="484"/>
      <c r="F3" s="484"/>
      <c r="G3" s="484"/>
      <c r="H3" s="484"/>
      <c r="I3" s="484"/>
      <c r="J3" s="484"/>
      <c r="K3" s="484"/>
      <c r="L3" s="484"/>
      <c r="M3" s="484"/>
      <c r="N3" s="484"/>
      <c r="O3" s="484"/>
      <c r="P3" s="484"/>
      <c r="Q3" s="484"/>
      <c r="R3" s="484"/>
      <c r="S3" s="484"/>
      <c r="T3" s="3"/>
      <c r="U3" s="3"/>
      <c r="V3" s="3"/>
      <c r="W3" s="3"/>
      <c r="X3" s="3"/>
      <c r="Y3" s="3"/>
      <c r="Z3" s="3"/>
    </row>
    <row r="4" spans="1:26" ht="165" customHeight="1" x14ac:dyDescent="0.2">
      <c r="A4" s="485" t="s">
        <v>2</v>
      </c>
      <c r="B4" s="485"/>
      <c r="C4" s="485"/>
      <c r="D4" s="485"/>
      <c r="E4" s="485"/>
      <c r="F4" s="485"/>
      <c r="G4" s="485"/>
      <c r="H4" s="485"/>
      <c r="I4" s="485"/>
      <c r="J4" s="485"/>
      <c r="K4" s="485"/>
      <c r="L4" s="485"/>
      <c r="M4" s="485"/>
      <c r="N4" s="485"/>
      <c r="O4" s="485"/>
      <c r="P4" s="485"/>
      <c r="Q4" s="485"/>
      <c r="R4" s="485"/>
      <c r="S4" s="485"/>
      <c r="T4" s="3"/>
      <c r="U4" s="3"/>
      <c r="V4" s="3"/>
      <c r="W4" s="3"/>
      <c r="X4" s="3"/>
      <c r="Y4" s="3"/>
      <c r="Z4" s="3"/>
    </row>
    <row r="5" spans="1:26" ht="10" customHeight="1" x14ac:dyDescent="0.2">
      <c r="A5" s="4"/>
      <c r="B5" s="5"/>
      <c r="C5" s="3"/>
      <c r="D5" s="3"/>
      <c r="E5" s="3"/>
      <c r="F5" s="3"/>
      <c r="G5" s="3"/>
      <c r="H5" s="3"/>
      <c r="I5" s="3"/>
      <c r="J5" s="3"/>
      <c r="K5" s="3"/>
      <c r="L5" s="3"/>
      <c r="M5" s="3"/>
      <c r="N5" s="3"/>
      <c r="O5" s="3"/>
      <c r="P5" s="3"/>
      <c r="Q5" s="3"/>
      <c r="R5" s="3"/>
      <c r="S5" s="3"/>
      <c r="T5" s="3"/>
      <c r="U5" s="3"/>
      <c r="V5" s="3"/>
      <c r="W5" s="3"/>
      <c r="X5" s="3"/>
      <c r="Y5" s="3"/>
      <c r="Z5" s="3"/>
    </row>
    <row r="6" spans="1:26" ht="13.5" customHeight="1" x14ac:dyDescent="0.2">
      <c r="A6" s="4"/>
      <c r="B6" s="510" t="s">
        <v>3</v>
      </c>
      <c r="C6" s="489" t="s">
        <v>4</v>
      </c>
      <c r="D6" s="490"/>
      <c r="E6" s="489" t="s">
        <v>5</v>
      </c>
      <c r="F6" s="490"/>
      <c r="G6" s="493" t="s">
        <v>6</v>
      </c>
      <c r="H6" s="494"/>
      <c r="I6" s="495"/>
      <c r="J6" s="493" t="s">
        <v>7</v>
      </c>
      <c r="K6" s="494"/>
      <c r="L6" s="495"/>
      <c r="M6" s="493" t="s">
        <v>8</v>
      </c>
      <c r="N6" s="494"/>
      <c r="O6" s="495"/>
      <c r="P6" s="3"/>
      <c r="Q6" s="3"/>
      <c r="R6" s="3"/>
      <c r="S6" s="3"/>
      <c r="T6" s="3"/>
      <c r="U6" s="3"/>
      <c r="V6" s="3"/>
      <c r="W6" s="3"/>
      <c r="X6" s="3"/>
      <c r="Y6" s="3"/>
      <c r="Z6" s="3"/>
    </row>
    <row r="7" spans="1:26" ht="13.5" customHeight="1" x14ac:dyDescent="0.2">
      <c r="A7" s="4"/>
      <c r="B7" s="533"/>
      <c r="C7" s="491"/>
      <c r="D7" s="492"/>
      <c r="E7" s="491"/>
      <c r="F7" s="492"/>
      <c r="G7" s="496"/>
      <c r="H7" s="497"/>
      <c r="I7" s="498"/>
      <c r="J7" s="496"/>
      <c r="K7" s="497"/>
      <c r="L7" s="498"/>
      <c r="M7" s="496"/>
      <c r="N7" s="497"/>
      <c r="O7" s="498"/>
      <c r="P7" s="3"/>
      <c r="Q7" s="3"/>
      <c r="R7" s="3"/>
      <c r="S7" s="3"/>
      <c r="T7" s="3"/>
      <c r="U7" s="3"/>
      <c r="V7" s="3"/>
      <c r="W7" s="3"/>
      <c r="X7" s="3"/>
      <c r="Y7" s="3"/>
      <c r="Z7" s="3"/>
    </row>
    <row r="8" spans="1:26" ht="13.5" customHeight="1" x14ac:dyDescent="0.2">
      <c r="A8" s="4"/>
      <c r="B8" s="6" t="s">
        <v>9</v>
      </c>
      <c r="C8" s="486">
        <v>3</v>
      </c>
      <c r="D8" s="488"/>
      <c r="E8" s="486">
        <v>21</v>
      </c>
      <c r="F8" s="488"/>
      <c r="G8" s="486">
        <v>3</v>
      </c>
      <c r="H8" s="487"/>
      <c r="I8" s="488"/>
      <c r="J8" s="486" t="s">
        <v>10</v>
      </c>
      <c r="K8" s="487"/>
      <c r="L8" s="488"/>
      <c r="M8" s="486">
        <v>18</v>
      </c>
      <c r="N8" s="487"/>
      <c r="O8" s="488"/>
      <c r="P8" s="3"/>
      <c r="Q8" s="3"/>
      <c r="R8" s="3"/>
      <c r="S8" s="3"/>
      <c r="T8" s="3"/>
      <c r="U8" s="3"/>
      <c r="V8" s="3"/>
      <c r="W8" s="3"/>
      <c r="X8" s="3"/>
      <c r="Y8" s="3"/>
      <c r="Z8" s="3"/>
    </row>
    <row r="9" spans="1:26" ht="13.5" customHeight="1" x14ac:dyDescent="0.2">
      <c r="A9" s="4"/>
      <c r="B9" s="6" t="s">
        <v>11</v>
      </c>
      <c r="C9" s="486">
        <v>3</v>
      </c>
      <c r="D9" s="488"/>
      <c r="E9" s="486">
        <v>12</v>
      </c>
      <c r="F9" s="488"/>
      <c r="G9" s="486">
        <v>1</v>
      </c>
      <c r="H9" s="487"/>
      <c r="I9" s="488"/>
      <c r="J9" s="486">
        <v>11</v>
      </c>
      <c r="K9" s="487"/>
      <c r="L9" s="488"/>
      <c r="M9" s="486">
        <v>10</v>
      </c>
      <c r="N9" s="487"/>
      <c r="O9" s="488"/>
      <c r="P9" s="3"/>
      <c r="Q9" s="3"/>
      <c r="R9" s="3"/>
      <c r="S9" s="3"/>
      <c r="T9" s="3"/>
      <c r="U9" s="3"/>
      <c r="V9" s="3"/>
      <c r="W9" s="3"/>
      <c r="X9" s="3"/>
      <c r="Y9" s="3"/>
      <c r="Z9" s="3"/>
    </row>
    <row r="10" spans="1:26" ht="13.5" customHeight="1" x14ac:dyDescent="0.2">
      <c r="A10" s="4"/>
      <c r="B10" s="6" t="s">
        <v>12</v>
      </c>
      <c r="C10" s="486">
        <v>4</v>
      </c>
      <c r="D10" s="488"/>
      <c r="E10" s="486">
        <v>20</v>
      </c>
      <c r="F10" s="488"/>
      <c r="G10" s="486">
        <v>4</v>
      </c>
      <c r="H10" s="487"/>
      <c r="I10" s="488"/>
      <c r="J10" s="486">
        <v>16</v>
      </c>
      <c r="K10" s="487"/>
      <c r="L10" s="488"/>
      <c r="M10" s="486">
        <v>14</v>
      </c>
      <c r="N10" s="487"/>
      <c r="O10" s="488"/>
      <c r="P10" s="3"/>
      <c r="Q10" s="3"/>
      <c r="R10" s="3"/>
      <c r="S10" s="3"/>
      <c r="T10" s="3"/>
      <c r="U10" s="3"/>
      <c r="V10" s="3"/>
      <c r="W10" s="3"/>
      <c r="X10" s="3"/>
      <c r="Y10" s="3"/>
      <c r="Z10" s="3"/>
    </row>
    <row r="11" spans="1:26" ht="13.5" customHeight="1" x14ac:dyDescent="0.2">
      <c r="A11" s="4"/>
      <c r="B11" s="6" t="s">
        <v>13</v>
      </c>
      <c r="C11" s="486">
        <v>2</v>
      </c>
      <c r="D11" s="488"/>
      <c r="E11" s="486">
        <v>17</v>
      </c>
      <c r="F11" s="488"/>
      <c r="G11" s="486">
        <v>4</v>
      </c>
      <c r="H11" s="487"/>
      <c r="I11" s="488"/>
      <c r="J11" s="486">
        <v>13</v>
      </c>
      <c r="K11" s="487"/>
      <c r="L11" s="488"/>
      <c r="M11" s="486">
        <v>13</v>
      </c>
      <c r="N11" s="487"/>
      <c r="O11" s="488"/>
      <c r="P11" s="3"/>
      <c r="Q11" s="3"/>
      <c r="R11" s="3"/>
      <c r="S11" s="3"/>
      <c r="T11" s="3"/>
      <c r="U11" s="3"/>
      <c r="V11" s="3"/>
      <c r="W11" s="3"/>
      <c r="X11" s="3"/>
      <c r="Y11" s="3"/>
      <c r="Z11" s="3"/>
    </row>
    <row r="12" spans="1:26" ht="13.5" customHeight="1" x14ac:dyDescent="0.2">
      <c r="A12" s="4"/>
      <c r="B12" s="6" t="s">
        <v>14</v>
      </c>
      <c r="C12" s="486">
        <v>4</v>
      </c>
      <c r="D12" s="488"/>
      <c r="E12" s="486">
        <v>12</v>
      </c>
      <c r="F12" s="488"/>
      <c r="G12" s="486">
        <v>3</v>
      </c>
      <c r="H12" s="487"/>
      <c r="I12" s="488"/>
      <c r="J12" s="486" t="s">
        <v>15</v>
      </c>
      <c r="K12" s="487"/>
      <c r="L12" s="488"/>
      <c r="M12" s="486" t="s">
        <v>15</v>
      </c>
      <c r="N12" s="487"/>
      <c r="O12" s="488"/>
      <c r="P12" s="3"/>
      <c r="Q12" s="3"/>
      <c r="R12" s="3"/>
      <c r="S12" s="3"/>
      <c r="T12" s="3"/>
      <c r="U12" s="3"/>
      <c r="V12" s="3"/>
      <c r="W12" s="3"/>
      <c r="X12" s="3"/>
      <c r="Y12" s="3"/>
      <c r="Z12" s="3"/>
    </row>
    <row r="13" spans="1:26" ht="13.5" customHeight="1" x14ac:dyDescent="0.2">
      <c r="A13" s="4"/>
      <c r="B13" s="6" t="s">
        <v>16</v>
      </c>
      <c r="C13" s="486">
        <v>4</v>
      </c>
      <c r="D13" s="488"/>
      <c r="E13" s="486">
        <v>14</v>
      </c>
      <c r="F13" s="488"/>
      <c r="G13" s="486">
        <v>2</v>
      </c>
      <c r="H13" s="487"/>
      <c r="I13" s="488"/>
      <c r="J13" s="486">
        <v>12</v>
      </c>
      <c r="K13" s="487"/>
      <c r="L13" s="488"/>
      <c r="M13" s="486">
        <v>12</v>
      </c>
      <c r="N13" s="487"/>
      <c r="O13" s="488"/>
      <c r="P13" s="3"/>
      <c r="Q13" s="3"/>
      <c r="R13" s="3"/>
      <c r="S13" s="3"/>
      <c r="T13" s="3"/>
      <c r="U13" s="3"/>
      <c r="V13" s="3"/>
      <c r="W13" s="3"/>
      <c r="X13" s="3"/>
      <c r="Y13" s="3"/>
      <c r="Z13" s="3"/>
    </row>
    <row r="14" spans="1:26" ht="13.5" customHeight="1" x14ac:dyDescent="0.2">
      <c r="A14" s="4"/>
      <c r="B14" s="6" t="s">
        <v>17</v>
      </c>
      <c r="C14" s="486">
        <v>1</v>
      </c>
      <c r="D14" s="488"/>
      <c r="E14" s="486">
        <v>11</v>
      </c>
      <c r="F14" s="488"/>
      <c r="G14" s="486">
        <v>1</v>
      </c>
      <c r="H14" s="487"/>
      <c r="I14" s="488"/>
      <c r="J14" s="486">
        <v>10</v>
      </c>
      <c r="K14" s="487"/>
      <c r="L14" s="488"/>
      <c r="M14" s="486">
        <v>9</v>
      </c>
      <c r="N14" s="487"/>
      <c r="O14" s="488"/>
      <c r="P14" s="3"/>
      <c r="Q14" s="3"/>
      <c r="R14" s="3"/>
      <c r="S14" s="3"/>
      <c r="T14" s="3"/>
      <c r="U14" s="3"/>
      <c r="V14" s="3"/>
      <c r="W14" s="3"/>
      <c r="X14" s="3"/>
      <c r="Y14" s="3"/>
      <c r="Z14" s="3"/>
    </row>
    <row r="15" spans="1:26" ht="13.5" customHeight="1" x14ac:dyDescent="0.2">
      <c r="A15" s="4"/>
      <c r="B15" s="5"/>
      <c r="C15" s="3"/>
      <c r="D15" s="3"/>
      <c r="E15" s="3"/>
      <c r="F15" s="3"/>
      <c r="G15" s="3"/>
      <c r="H15" s="3"/>
      <c r="I15" s="3"/>
      <c r="J15" s="3"/>
      <c r="K15" s="3"/>
      <c r="L15" s="3"/>
      <c r="M15" s="3"/>
      <c r="N15" s="3"/>
      <c r="O15" s="3"/>
      <c r="P15" s="3"/>
      <c r="Q15" s="3"/>
      <c r="R15" s="3"/>
      <c r="S15" s="3"/>
      <c r="T15" s="3"/>
      <c r="U15" s="3"/>
      <c r="V15" s="3"/>
      <c r="W15" s="3"/>
      <c r="X15" s="3"/>
      <c r="Y15" s="3"/>
      <c r="Z15" s="3"/>
    </row>
    <row r="16" spans="1:26" ht="30" customHeight="1" x14ac:dyDescent="0.2">
      <c r="A16" s="534" t="s">
        <v>18</v>
      </c>
      <c r="B16" s="534"/>
      <c r="C16" s="534"/>
      <c r="D16" s="534"/>
      <c r="E16" s="534"/>
      <c r="F16" s="534"/>
      <c r="G16" s="534"/>
      <c r="H16" s="534"/>
      <c r="I16" s="534"/>
      <c r="J16" s="534"/>
      <c r="K16" s="534"/>
      <c r="L16" s="534"/>
      <c r="M16" s="534"/>
      <c r="N16" s="534"/>
      <c r="O16" s="534"/>
      <c r="P16" s="534"/>
      <c r="Q16" s="534"/>
      <c r="R16" s="534"/>
      <c r="S16" s="534"/>
      <c r="T16" s="3"/>
      <c r="U16" s="3"/>
      <c r="V16" s="3"/>
      <c r="W16" s="3"/>
      <c r="X16" s="3"/>
      <c r="Y16" s="3"/>
      <c r="Z16" s="3"/>
    </row>
    <row r="17" spans="1:26" ht="13.5" customHeight="1" x14ac:dyDescent="0.2">
      <c r="A17" s="4"/>
      <c r="B17" s="5"/>
      <c r="C17" s="3"/>
      <c r="D17" s="3"/>
      <c r="E17" s="3"/>
      <c r="F17" s="3"/>
      <c r="G17" s="3"/>
      <c r="H17" s="3"/>
      <c r="I17" s="3"/>
      <c r="J17" s="3"/>
      <c r="K17" s="3"/>
      <c r="L17" s="3"/>
      <c r="M17" s="3"/>
      <c r="N17" s="3"/>
      <c r="O17" s="3"/>
      <c r="P17" s="3"/>
      <c r="Q17" s="3"/>
      <c r="R17" s="3"/>
      <c r="S17" s="3"/>
      <c r="T17" s="3"/>
      <c r="U17" s="3"/>
      <c r="V17" s="3"/>
      <c r="W17" s="3"/>
      <c r="X17" s="3"/>
      <c r="Y17" s="3"/>
      <c r="Z17" s="3"/>
    </row>
    <row r="18" spans="1:26" ht="45" customHeight="1" x14ac:dyDescent="0.2">
      <c r="A18" s="535" t="s">
        <v>19</v>
      </c>
      <c r="B18" s="535"/>
      <c r="C18" s="535"/>
      <c r="D18" s="535"/>
      <c r="E18" s="535"/>
      <c r="F18" s="535"/>
      <c r="G18" s="535"/>
      <c r="H18" s="535"/>
      <c r="I18" s="535"/>
      <c r="J18" s="535"/>
      <c r="K18" s="535"/>
      <c r="L18" s="535"/>
      <c r="M18" s="535"/>
      <c r="N18" s="535"/>
      <c r="O18" s="535"/>
      <c r="P18" s="535"/>
      <c r="Q18" s="535"/>
      <c r="R18" s="535"/>
      <c r="S18" s="535"/>
      <c r="T18" s="3"/>
      <c r="U18" s="3"/>
      <c r="V18" s="3"/>
      <c r="W18" s="3"/>
      <c r="X18" s="3"/>
      <c r="Y18" s="3"/>
      <c r="Z18" s="3"/>
    </row>
    <row r="19" spans="1:26" ht="28.5" customHeight="1" x14ac:dyDescent="0.2">
      <c r="A19" s="4"/>
      <c r="B19" s="499"/>
      <c r="C19" s="484"/>
      <c r="D19" s="484"/>
      <c r="E19" s="484"/>
      <c r="F19" s="484"/>
      <c r="G19" s="484"/>
      <c r="H19" s="484"/>
      <c r="I19" s="484"/>
      <c r="J19" s="484"/>
      <c r="K19" s="484"/>
      <c r="L19" s="484"/>
      <c r="M19" s="484"/>
      <c r="N19" s="484"/>
      <c r="O19" s="484"/>
      <c r="P19" s="484"/>
      <c r="Q19" s="484"/>
      <c r="R19" s="484"/>
      <c r="S19" s="484"/>
      <c r="T19" s="3"/>
      <c r="U19" s="3"/>
      <c r="V19" s="3"/>
      <c r="W19" s="3"/>
      <c r="X19" s="3"/>
      <c r="Y19" s="3"/>
      <c r="Z19" s="3"/>
    </row>
    <row r="20" spans="1:26" ht="13.5" customHeight="1" x14ac:dyDescent="0.2">
      <c r="A20" s="4"/>
      <c r="B20" s="5"/>
      <c r="C20" s="3"/>
      <c r="D20" s="3"/>
      <c r="E20" s="3"/>
      <c r="F20" s="3"/>
      <c r="G20" s="3"/>
      <c r="H20" s="3"/>
      <c r="I20" s="3"/>
      <c r="J20" s="3"/>
      <c r="K20" s="3"/>
      <c r="L20" s="3"/>
      <c r="M20" s="3"/>
      <c r="N20" s="3"/>
      <c r="O20" s="3"/>
      <c r="P20" s="3"/>
      <c r="Q20" s="3"/>
      <c r="R20" s="3"/>
      <c r="S20" s="3"/>
      <c r="T20" s="3"/>
      <c r="U20" s="3"/>
      <c r="V20" s="3"/>
      <c r="W20" s="3"/>
      <c r="X20" s="3"/>
      <c r="Y20" s="3"/>
      <c r="Z20" s="3"/>
    </row>
    <row r="21" spans="1:26" ht="18.75" customHeight="1" x14ac:dyDescent="0.2">
      <c r="A21" s="7" t="s">
        <v>20</v>
      </c>
      <c r="B21" s="2"/>
      <c r="C21" s="3"/>
      <c r="D21" s="3"/>
      <c r="E21" s="3"/>
      <c r="F21" s="3"/>
      <c r="G21" s="3"/>
      <c r="H21" s="3"/>
      <c r="I21" s="3"/>
      <c r="J21" s="3"/>
      <c r="K21" s="3"/>
      <c r="L21" s="3"/>
      <c r="M21" s="3"/>
      <c r="N21" s="3"/>
      <c r="O21" s="3"/>
      <c r="P21" s="3"/>
      <c r="Q21" s="3"/>
      <c r="R21" s="3"/>
      <c r="S21" s="3"/>
      <c r="T21" s="3"/>
      <c r="U21" s="3"/>
      <c r="V21" s="3"/>
      <c r="W21" s="3"/>
      <c r="X21" s="3"/>
      <c r="Y21" s="3"/>
      <c r="Z21" s="3"/>
    </row>
    <row r="22" spans="1:26" ht="18.75" customHeight="1" x14ac:dyDescent="0.2">
      <c r="A22" s="2">
        <v>1</v>
      </c>
      <c r="B22" s="500" t="s">
        <v>1047</v>
      </c>
      <c r="C22" s="484"/>
      <c r="D22" s="484"/>
      <c r="E22" s="484"/>
      <c r="F22" s="484"/>
      <c r="G22" s="484"/>
      <c r="H22" s="484"/>
      <c r="I22" s="484"/>
      <c r="J22" s="484"/>
      <c r="K22" s="484"/>
      <c r="L22" s="484"/>
      <c r="M22" s="484"/>
      <c r="N22" s="484"/>
      <c r="O22" s="484"/>
      <c r="P22" s="484"/>
      <c r="Q22" s="484"/>
      <c r="R22" s="484"/>
      <c r="S22" s="484"/>
      <c r="T22" s="3"/>
      <c r="U22" s="3"/>
      <c r="V22" s="3"/>
      <c r="W22" s="3"/>
      <c r="X22" s="3"/>
      <c r="Y22" s="3"/>
      <c r="Z22" s="3"/>
    </row>
    <row r="23" spans="1:26" ht="30" customHeight="1" x14ac:dyDescent="0.2">
      <c r="A23" s="2">
        <v>2</v>
      </c>
      <c r="B23" s="499" t="s">
        <v>1048</v>
      </c>
      <c r="C23" s="484"/>
      <c r="D23" s="484"/>
      <c r="E23" s="484"/>
      <c r="F23" s="484"/>
      <c r="G23" s="484"/>
      <c r="H23" s="484"/>
      <c r="I23" s="484"/>
      <c r="J23" s="484"/>
      <c r="K23" s="484"/>
      <c r="L23" s="484"/>
      <c r="M23" s="484"/>
      <c r="N23" s="484"/>
      <c r="O23" s="484"/>
      <c r="P23" s="484"/>
      <c r="Q23" s="484"/>
      <c r="R23" s="484"/>
      <c r="S23" s="484"/>
      <c r="T23" s="3"/>
      <c r="U23" s="3"/>
      <c r="V23" s="3"/>
      <c r="W23" s="3"/>
      <c r="X23" s="3"/>
      <c r="Y23" s="3"/>
      <c r="Z23" s="3"/>
    </row>
    <row r="24" spans="1:26" ht="33" customHeight="1" x14ac:dyDescent="0.2">
      <c r="A24" s="2">
        <v>3</v>
      </c>
      <c r="B24" s="499" t="s">
        <v>1049</v>
      </c>
      <c r="C24" s="484"/>
      <c r="D24" s="484"/>
      <c r="E24" s="484"/>
      <c r="F24" s="484"/>
      <c r="G24" s="484"/>
      <c r="H24" s="484"/>
      <c r="I24" s="484"/>
      <c r="J24" s="484"/>
      <c r="K24" s="484"/>
      <c r="L24" s="484"/>
      <c r="M24" s="484"/>
      <c r="N24" s="484"/>
      <c r="O24" s="484"/>
      <c r="P24" s="484"/>
      <c r="Q24" s="484"/>
      <c r="R24" s="484"/>
      <c r="S24" s="484"/>
      <c r="T24" s="3"/>
      <c r="U24" s="3"/>
      <c r="V24" s="3"/>
      <c r="W24" s="3"/>
      <c r="X24" s="3"/>
      <c r="Y24" s="3"/>
      <c r="Z24" s="3"/>
    </row>
    <row r="25" spans="1:26" ht="81" customHeight="1" x14ac:dyDescent="0.2">
      <c r="A25" s="2">
        <v>4</v>
      </c>
      <c r="B25" s="501" t="s">
        <v>1050</v>
      </c>
      <c r="C25" s="484"/>
      <c r="D25" s="484"/>
      <c r="E25" s="484"/>
      <c r="F25" s="484"/>
      <c r="G25" s="484"/>
      <c r="H25" s="484"/>
      <c r="I25" s="484"/>
      <c r="J25" s="484"/>
      <c r="K25" s="484"/>
      <c r="L25" s="484"/>
      <c r="M25" s="484"/>
      <c r="N25" s="484"/>
      <c r="O25" s="484"/>
      <c r="P25" s="484"/>
      <c r="Q25" s="484"/>
      <c r="R25" s="484"/>
      <c r="S25" s="484"/>
      <c r="T25" s="3"/>
      <c r="U25" s="3"/>
      <c r="V25" s="3"/>
      <c r="W25" s="3"/>
      <c r="X25" s="3"/>
      <c r="Y25" s="3"/>
      <c r="Z25" s="3"/>
    </row>
    <row r="26" spans="1:26" ht="42" customHeight="1" x14ac:dyDescent="0.2">
      <c r="A26" s="2">
        <v>5</v>
      </c>
      <c r="B26" s="501" t="s">
        <v>21</v>
      </c>
      <c r="C26" s="484"/>
      <c r="D26" s="484"/>
      <c r="E26" s="484"/>
      <c r="F26" s="484"/>
      <c r="G26" s="484"/>
      <c r="H26" s="484"/>
      <c r="I26" s="484"/>
      <c r="J26" s="484"/>
      <c r="K26" s="484"/>
      <c r="L26" s="484"/>
      <c r="M26" s="484"/>
      <c r="N26" s="484"/>
      <c r="O26" s="484"/>
      <c r="P26" s="484"/>
      <c r="Q26" s="484"/>
      <c r="R26" s="484"/>
      <c r="S26" s="484"/>
      <c r="T26" s="3"/>
      <c r="U26" s="3"/>
      <c r="V26" s="3"/>
      <c r="W26" s="3"/>
      <c r="X26" s="3"/>
      <c r="Y26" s="3"/>
      <c r="Z26" s="3"/>
    </row>
    <row r="27" spans="1:26" ht="27" customHeight="1" x14ac:dyDescent="0.2">
      <c r="A27" s="2">
        <v>6</v>
      </c>
      <c r="B27" s="9" t="s">
        <v>22</v>
      </c>
      <c r="C27" s="3"/>
      <c r="D27" s="3"/>
      <c r="E27" s="3"/>
      <c r="F27" s="3"/>
      <c r="G27" s="3"/>
      <c r="H27" s="3"/>
      <c r="I27" s="3"/>
      <c r="J27" s="3"/>
      <c r="K27" s="3"/>
      <c r="L27" s="3"/>
      <c r="M27" s="3"/>
      <c r="N27" s="3"/>
      <c r="O27" s="3"/>
      <c r="P27" s="3"/>
      <c r="Q27" s="3"/>
      <c r="R27" s="3"/>
      <c r="S27" s="3"/>
      <c r="T27" s="3"/>
      <c r="U27" s="3"/>
      <c r="V27" s="3"/>
      <c r="W27" s="3"/>
      <c r="X27" s="3"/>
      <c r="Y27" s="3"/>
      <c r="Z27" s="3"/>
    </row>
    <row r="28" spans="1:26" ht="33.75" customHeight="1" x14ac:dyDescent="0.2">
      <c r="A28" s="2">
        <v>7</v>
      </c>
      <c r="B28" s="501" t="s">
        <v>1051</v>
      </c>
      <c r="C28" s="484"/>
      <c r="D28" s="484"/>
      <c r="E28" s="484"/>
      <c r="F28" s="484"/>
      <c r="G28" s="484"/>
      <c r="H28" s="484"/>
      <c r="I28" s="484"/>
      <c r="J28" s="484"/>
      <c r="K28" s="484"/>
      <c r="L28" s="484"/>
      <c r="M28" s="484"/>
      <c r="N28" s="484"/>
      <c r="O28" s="484"/>
      <c r="P28" s="484"/>
      <c r="Q28" s="484"/>
      <c r="R28" s="484"/>
      <c r="S28" s="484"/>
      <c r="T28" s="3"/>
      <c r="U28" s="3"/>
      <c r="V28" s="3"/>
      <c r="W28" s="3"/>
      <c r="X28" s="3"/>
      <c r="Y28" s="3"/>
      <c r="Z28" s="3"/>
    </row>
    <row r="29" spans="1:26" ht="31.5" customHeight="1" x14ac:dyDescent="0.2">
      <c r="A29" s="2">
        <v>8</v>
      </c>
      <c r="B29" s="501" t="s">
        <v>23</v>
      </c>
      <c r="C29" s="484"/>
      <c r="D29" s="484"/>
      <c r="E29" s="484"/>
      <c r="F29" s="484"/>
      <c r="G29" s="484"/>
      <c r="H29" s="484"/>
      <c r="I29" s="484"/>
      <c r="J29" s="484"/>
      <c r="K29" s="484"/>
      <c r="L29" s="484"/>
      <c r="M29" s="484"/>
      <c r="N29" s="484"/>
      <c r="O29" s="484"/>
      <c r="P29" s="484"/>
      <c r="Q29" s="484"/>
      <c r="R29" s="484"/>
      <c r="S29" s="484"/>
      <c r="T29" s="3"/>
      <c r="U29" s="3"/>
      <c r="V29" s="3"/>
      <c r="W29" s="3"/>
      <c r="X29" s="3"/>
      <c r="Y29" s="3"/>
      <c r="Z29" s="3"/>
    </row>
    <row r="30" spans="1:26" ht="24.75" customHeight="1" x14ac:dyDescent="0.2">
      <c r="A30" s="2">
        <v>9</v>
      </c>
      <c r="B30" s="500" t="s">
        <v>24</v>
      </c>
      <c r="C30" s="484"/>
      <c r="D30" s="484"/>
      <c r="E30" s="484"/>
      <c r="F30" s="484"/>
      <c r="G30" s="484"/>
      <c r="H30" s="484"/>
      <c r="I30" s="484"/>
      <c r="J30" s="484"/>
      <c r="K30" s="484"/>
      <c r="L30" s="484"/>
      <c r="M30" s="484"/>
      <c r="N30" s="484"/>
      <c r="O30" s="484"/>
      <c r="P30" s="484"/>
      <c r="Q30" s="484"/>
      <c r="R30" s="484"/>
      <c r="S30" s="484"/>
      <c r="T30" s="3"/>
      <c r="U30" s="3"/>
      <c r="V30" s="3"/>
      <c r="W30" s="3"/>
      <c r="X30" s="3"/>
      <c r="Y30" s="3"/>
      <c r="Z30" s="3"/>
    </row>
    <row r="31" spans="1:26" ht="33.75" customHeight="1" x14ac:dyDescent="0.2">
      <c r="A31" s="2">
        <v>10</v>
      </c>
      <c r="B31" s="499" t="s">
        <v>25</v>
      </c>
      <c r="C31" s="484"/>
      <c r="D31" s="484"/>
      <c r="E31" s="484"/>
      <c r="F31" s="484"/>
      <c r="G31" s="484"/>
      <c r="H31" s="484"/>
      <c r="I31" s="484"/>
      <c r="J31" s="484"/>
      <c r="K31" s="484"/>
      <c r="L31" s="484"/>
      <c r="M31" s="484"/>
      <c r="N31" s="484"/>
      <c r="O31" s="484"/>
      <c r="P31" s="484"/>
      <c r="Q31" s="484"/>
      <c r="R31" s="484"/>
      <c r="S31" s="484"/>
      <c r="T31" s="3"/>
      <c r="U31" s="3"/>
      <c r="V31" s="3"/>
      <c r="W31" s="3"/>
      <c r="X31" s="3"/>
      <c r="Y31" s="3"/>
      <c r="Z31" s="3"/>
    </row>
    <row r="32" spans="1:26" ht="18.75" customHeight="1" x14ac:dyDescent="0.2">
      <c r="A32" s="2">
        <v>11</v>
      </c>
      <c r="B32" s="499" t="s">
        <v>1052</v>
      </c>
      <c r="C32" s="499"/>
      <c r="D32" s="499"/>
      <c r="E32" s="499"/>
      <c r="F32" s="499"/>
      <c r="G32" s="499"/>
      <c r="H32" s="499"/>
      <c r="I32" s="499"/>
      <c r="J32" s="499"/>
      <c r="K32" s="499"/>
      <c r="L32" s="499"/>
      <c r="M32" s="499"/>
      <c r="N32" s="499"/>
      <c r="O32" s="499"/>
      <c r="P32" s="499"/>
      <c r="Q32" s="499"/>
      <c r="R32" s="499"/>
      <c r="S32" s="499"/>
      <c r="T32" s="3"/>
      <c r="U32" s="3"/>
      <c r="V32" s="3"/>
      <c r="W32" s="3"/>
      <c r="X32" s="3"/>
      <c r="Y32" s="3"/>
      <c r="Z32" s="3"/>
    </row>
    <row r="33" spans="1:26" ht="13.5" customHeight="1" x14ac:dyDescent="0.2">
      <c r="A33" s="2">
        <v>12</v>
      </c>
      <c r="B33" s="500" t="s">
        <v>26</v>
      </c>
      <c r="C33" s="484"/>
      <c r="D33" s="484"/>
      <c r="E33" s="484"/>
      <c r="F33" s="484"/>
      <c r="G33" s="484"/>
      <c r="H33" s="484"/>
      <c r="I33" s="484"/>
      <c r="J33" s="484"/>
      <c r="K33" s="484"/>
      <c r="L33" s="484"/>
      <c r="M33" s="484"/>
      <c r="N33" s="484"/>
      <c r="O33" s="484"/>
      <c r="P33" s="484"/>
      <c r="Q33" s="484"/>
      <c r="R33" s="484"/>
      <c r="S33" s="484"/>
      <c r="T33" s="3"/>
      <c r="U33" s="3"/>
      <c r="V33" s="3"/>
      <c r="W33" s="3"/>
      <c r="X33" s="3"/>
      <c r="Y33" s="3"/>
      <c r="Z33" s="3"/>
    </row>
    <row r="34" spans="1:26" ht="13.5" customHeight="1" x14ac:dyDescent="0.2">
      <c r="A34" s="2"/>
      <c r="B34" s="5"/>
      <c r="T34" s="3"/>
      <c r="U34" s="3"/>
      <c r="V34" s="3"/>
      <c r="W34" s="3"/>
      <c r="X34" s="3"/>
      <c r="Y34" s="3"/>
      <c r="Z34" s="3"/>
    </row>
    <row r="35" spans="1:26" ht="20" customHeight="1" x14ac:dyDescent="0.2">
      <c r="A35" s="502" t="s">
        <v>27</v>
      </c>
      <c r="B35" s="484"/>
      <c r="C35" s="484"/>
      <c r="D35" s="484"/>
      <c r="E35" s="484"/>
      <c r="F35" s="484"/>
      <c r="G35" s="484"/>
      <c r="H35" s="484"/>
      <c r="I35" s="484"/>
      <c r="J35" s="484"/>
      <c r="K35" s="484"/>
      <c r="L35" s="484"/>
      <c r="M35" s="484"/>
      <c r="N35" s="484"/>
      <c r="O35" s="484"/>
      <c r="P35" s="484"/>
      <c r="Q35" s="484"/>
      <c r="R35" s="484"/>
      <c r="S35" s="484"/>
      <c r="T35" s="3"/>
      <c r="U35" s="3"/>
      <c r="V35" s="3"/>
      <c r="W35" s="3"/>
      <c r="X35" s="3"/>
      <c r="Y35" s="3"/>
      <c r="Z35" s="3"/>
    </row>
    <row r="36" spans="1:26" ht="19" customHeight="1" x14ac:dyDescent="0.2">
      <c r="A36" s="2">
        <v>1</v>
      </c>
      <c r="B36" s="500" t="s">
        <v>28</v>
      </c>
      <c r="C36" s="484"/>
      <c r="D36" s="484"/>
      <c r="E36" s="484"/>
      <c r="F36" s="484"/>
      <c r="G36" s="484"/>
      <c r="H36" s="484"/>
      <c r="I36" s="484"/>
      <c r="J36" s="484"/>
      <c r="K36" s="484"/>
      <c r="L36" s="484"/>
      <c r="M36" s="484"/>
      <c r="N36" s="484"/>
      <c r="O36" s="484"/>
      <c r="P36" s="484"/>
      <c r="Q36" s="484"/>
      <c r="R36" s="484"/>
      <c r="S36" s="484"/>
      <c r="T36" s="3"/>
      <c r="U36" s="3"/>
      <c r="V36" s="3"/>
      <c r="W36" s="3"/>
      <c r="X36" s="3"/>
      <c r="Y36" s="3"/>
      <c r="Z36" s="3"/>
    </row>
    <row r="37" spans="1:26" ht="16.5" customHeight="1" x14ac:dyDescent="0.2">
      <c r="A37" s="2">
        <v>2</v>
      </c>
      <c r="B37" s="500" t="s">
        <v>29</v>
      </c>
      <c r="C37" s="484"/>
      <c r="D37" s="484"/>
      <c r="E37" s="484"/>
      <c r="F37" s="484"/>
      <c r="G37" s="484"/>
      <c r="H37" s="484"/>
      <c r="I37" s="484"/>
      <c r="J37" s="484"/>
      <c r="K37" s="484"/>
      <c r="L37" s="484"/>
      <c r="M37" s="484"/>
      <c r="N37" s="484"/>
      <c r="O37" s="484"/>
      <c r="P37" s="484"/>
      <c r="Q37" s="484"/>
      <c r="R37" s="484"/>
      <c r="S37" s="484"/>
      <c r="T37" s="3"/>
      <c r="U37" s="3"/>
      <c r="V37" s="3"/>
      <c r="W37" s="3"/>
      <c r="X37" s="3"/>
      <c r="Y37" s="3"/>
      <c r="Z37" s="3"/>
    </row>
    <row r="38" spans="1:26" ht="19" customHeight="1" x14ac:dyDescent="0.2">
      <c r="A38" s="2">
        <v>3</v>
      </c>
      <c r="B38" s="500" t="s">
        <v>30</v>
      </c>
      <c r="C38" s="484"/>
      <c r="D38" s="484"/>
      <c r="E38" s="484"/>
      <c r="F38" s="484"/>
      <c r="G38" s="484"/>
      <c r="H38" s="484"/>
      <c r="I38" s="484"/>
      <c r="J38" s="484"/>
      <c r="K38" s="484"/>
      <c r="L38" s="484"/>
      <c r="M38" s="484"/>
      <c r="N38" s="484"/>
      <c r="O38" s="484"/>
      <c r="P38" s="484"/>
      <c r="Q38" s="484"/>
      <c r="R38" s="484"/>
      <c r="S38" s="484"/>
      <c r="T38" s="3"/>
      <c r="U38" s="3"/>
      <c r="V38" s="3"/>
      <c r="W38" s="3"/>
      <c r="X38" s="3"/>
      <c r="Y38" s="3"/>
      <c r="Z38" s="3"/>
    </row>
    <row r="39" spans="1:26" ht="18" customHeight="1" x14ac:dyDescent="0.2">
      <c r="A39" s="461"/>
      <c r="B39" s="5"/>
      <c r="C39" s="3"/>
      <c r="D39" s="3"/>
      <c r="E39" s="3"/>
      <c r="F39" s="3"/>
      <c r="G39" s="3"/>
      <c r="H39" s="3"/>
      <c r="I39" s="3"/>
      <c r="J39" s="3"/>
      <c r="K39" s="3"/>
      <c r="L39" s="3"/>
      <c r="M39" s="3"/>
      <c r="N39" s="3"/>
      <c r="O39" s="3"/>
      <c r="P39" s="3"/>
      <c r="Q39" s="3"/>
      <c r="R39" s="3"/>
      <c r="S39" s="3"/>
      <c r="T39" s="3"/>
      <c r="U39" s="3"/>
      <c r="V39" s="3"/>
      <c r="W39" s="3"/>
      <c r="X39" s="3"/>
      <c r="Y39" s="3"/>
      <c r="Z39" s="3"/>
    </row>
    <row r="40" spans="1:26" ht="16.5" customHeight="1" x14ac:dyDescent="0.2">
      <c r="A40" s="503" t="s">
        <v>31</v>
      </c>
      <c r="B40" s="484"/>
      <c r="C40" s="484"/>
      <c r="D40" s="484"/>
      <c r="E40" s="484"/>
      <c r="F40" s="484"/>
      <c r="G40" s="484"/>
      <c r="H40" s="484"/>
      <c r="I40" s="484"/>
      <c r="J40" s="484"/>
      <c r="K40" s="484"/>
      <c r="L40" s="484"/>
      <c r="M40" s="484"/>
      <c r="N40" s="484"/>
      <c r="O40" s="484"/>
      <c r="P40" s="484"/>
      <c r="Q40" s="484"/>
      <c r="R40" s="484"/>
      <c r="S40" s="484"/>
      <c r="T40" s="3"/>
      <c r="U40" s="3"/>
      <c r="V40" s="3"/>
      <c r="W40" s="3"/>
      <c r="X40" s="3"/>
      <c r="Y40" s="3"/>
      <c r="Z40" s="3"/>
    </row>
    <row r="41" spans="1:26" ht="18.75" customHeight="1" x14ac:dyDescent="0.2">
      <c r="A41" s="2">
        <v>1</v>
      </c>
      <c r="B41" s="500" t="s">
        <v>32</v>
      </c>
      <c r="C41" s="484"/>
      <c r="D41" s="484"/>
      <c r="E41" s="484"/>
      <c r="F41" s="484"/>
      <c r="G41" s="484"/>
      <c r="H41" s="484"/>
      <c r="I41" s="484"/>
      <c r="J41" s="484"/>
      <c r="K41" s="484"/>
      <c r="L41" s="484"/>
      <c r="M41" s="484"/>
      <c r="N41" s="484"/>
      <c r="O41" s="484"/>
      <c r="P41" s="484"/>
      <c r="Q41" s="484"/>
      <c r="R41" s="484"/>
      <c r="S41" s="484"/>
      <c r="T41" s="3"/>
      <c r="U41" s="3"/>
      <c r="V41" s="3"/>
      <c r="W41" s="3"/>
      <c r="X41" s="3"/>
      <c r="Y41" s="3"/>
      <c r="Z41" s="3"/>
    </row>
    <row r="42" spans="1:26" ht="18" customHeight="1" x14ac:dyDescent="0.2">
      <c r="A42" s="2">
        <v>2</v>
      </c>
      <c r="B42" s="5" t="s">
        <v>33</v>
      </c>
      <c r="C42" s="3"/>
      <c r="D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2">
      <c r="A43" s="8"/>
      <c r="B43" s="5"/>
      <c r="C43" s="3"/>
      <c r="D43" s="3"/>
      <c r="E43" s="3"/>
      <c r="F43" s="3"/>
      <c r="G43" s="3"/>
      <c r="H43" s="3"/>
      <c r="I43" s="3"/>
      <c r="J43" s="3"/>
      <c r="K43" s="3"/>
      <c r="L43" s="3"/>
      <c r="M43" s="3"/>
      <c r="N43" s="3"/>
      <c r="O43" s="3"/>
      <c r="P43" s="3"/>
      <c r="Q43" s="3"/>
      <c r="R43" s="3"/>
      <c r="S43" s="3"/>
      <c r="T43" s="3"/>
      <c r="U43" s="3"/>
      <c r="V43" s="3"/>
      <c r="W43" s="3"/>
      <c r="X43" s="3"/>
      <c r="Y43" s="3"/>
      <c r="Z43" s="3"/>
    </row>
    <row r="44" spans="1:26" ht="24" customHeight="1" x14ac:dyDescent="0.2">
      <c r="A44" s="8"/>
      <c r="B44" s="504" t="s">
        <v>34</v>
      </c>
      <c r="C44" s="505"/>
      <c r="D44" s="505"/>
      <c r="E44" s="505"/>
      <c r="F44" s="505"/>
      <c r="G44" s="506"/>
      <c r="H44" s="507" t="s">
        <v>35</v>
      </c>
      <c r="I44" s="505"/>
      <c r="J44" s="506"/>
      <c r="K44" s="507" t="s">
        <v>36</v>
      </c>
      <c r="L44" s="505"/>
      <c r="M44" s="506"/>
      <c r="N44" s="3"/>
      <c r="O44" s="3"/>
      <c r="P44" s="3"/>
      <c r="Q44" s="3"/>
      <c r="R44" s="3"/>
      <c r="S44" s="3"/>
      <c r="T44" s="3"/>
      <c r="U44" s="3"/>
      <c r="V44" s="3"/>
      <c r="W44" s="3"/>
      <c r="X44" s="3"/>
      <c r="Y44" s="3"/>
      <c r="Z44" s="3"/>
    </row>
    <row r="45" spans="1:26" ht="18" customHeight="1" x14ac:dyDescent="0.2">
      <c r="A45" s="8"/>
      <c r="B45" s="504" t="s">
        <v>37</v>
      </c>
      <c r="C45" s="505"/>
      <c r="D45" s="505"/>
      <c r="E45" s="505"/>
      <c r="F45" s="505"/>
      <c r="G45" s="506"/>
      <c r="H45" s="508">
        <v>0.2</v>
      </c>
      <c r="I45" s="505"/>
      <c r="J45" s="506"/>
      <c r="K45" s="508">
        <v>0.2</v>
      </c>
      <c r="L45" s="505"/>
      <c r="M45" s="506"/>
      <c r="N45" s="3"/>
      <c r="O45" s="3"/>
      <c r="P45" s="3"/>
      <c r="Q45" s="3"/>
      <c r="R45" s="3"/>
      <c r="S45" s="3"/>
      <c r="T45" s="3"/>
      <c r="U45" s="3"/>
      <c r="V45" s="3"/>
      <c r="W45" s="3"/>
      <c r="X45" s="3"/>
      <c r="Y45" s="3"/>
      <c r="Z45" s="3"/>
    </row>
    <row r="46" spans="1:26" ht="16.5" customHeight="1" x14ac:dyDescent="0.2">
      <c r="A46" s="8"/>
      <c r="B46" s="504" t="s">
        <v>38</v>
      </c>
      <c r="C46" s="505"/>
      <c r="D46" s="505"/>
      <c r="E46" s="505"/>
      <c r="F46" s="505"/>
      <c r="G46" s="506"/>
      <c r="H46" s="508">
        <v>0.15</v>
      </c>
      <c r="I46" s="505"/>
      <c r="J46" s="506"/>
      <c r="K46" s="508">
        <v>0.15</v>
      </c>
      <c r="L46" s="505"/>
      <c r="M46" s="506"/>
      <c r="N46" s="3"/>
      <c r="O46" s="3"/>
      <c r="P46" s="3"/>
      <c r="Q46" s="3"/>
      <c r="R46" s="3"/>
      <c r="S46" s="3"/>
      <c r="T46" s="3"/>
      <c r="U46" s="3"/>
      <c r="V46" s="3"/>
      <c r="W46" s="3"/>
      <c r="X46" s="3"/>
      <c r="Y46" s="3"/>
      <c r="Z46" s="3"/>
    </row>
    <row r="47" spans="1:26" ht="15" customHeight="1" x14ac:dyDescent="0.2">
      <c r="A47" s="8"/>
      <c r="B47" s="504" t="s">
        <v>39</v>
      </c>
      <c r="C47" s="505"/>
      <c r="D47" s="505"/>
      <c r="E47" s="505"/>
      <c r="F47" s="505"/>
      <c r="G47" s="506"/>
      <c r="H47" s="508">
        <v>0.1</v>
      </c>
      <c r="I47" s="505"/>
      <c r="J47" s="506"/>
      <c r="K47" s="508">
        <v>0.15</v>
      </c>
      <c r="L47" s="505"/>
      <c r="M47" s="506"/>
      <c r="N47" s="3"/>
      <c r="O47" s="3"/>
      <c r="P47" s="3"/>
      <c r="Q47" s="3"/>
      <c r="R47" s="3"/>
      <c r="S47" s="3"/>
      <c r="T47" s="3"/>
      <c r="U47" s="3"/>
      <c r="V47" s="3"/>
      <c r="W47" s="3"/>
      <c r="X47" s="3"/>
      <c r="Y47" s="3"/>
      <c r="Z47" s="3"/>
    </row>
    <row r="48" spans="1:26" ht="13.5" customHeight="1" x14ac:dyDescent="0.2">
      <c r="A48" s="8"/>
      <c r="B48" s="504" t="s">
        <v>40</v>
      </c>
      <c r="C48" s="505"/>
      <c r="D48" s="505"/>
      <c r="E48" s="505"/>
      <c r="F48" s="505"/>
      <c r="G48" s="506"/>
      <c r="H48" s="508">
        <v>0.15</v>
      </c>
      <c r="I48" s="505"/>
      <c r="J48" s="506"/>
      <c r="K48" s="508">
        <v>0.2</v>
      </c>
      <c r="L48" s="505"/>
      <c r="M48" s="506"/>
      <c r="N48" s="3"/>
      <c r="O48" s="3"/>
      <c r="P48" s="3"/>
      <c r="Q48" s="3"/>
      <c r="R48" s="3"/>
      <c r="S48" s="3"/>
      <c r="T48" s="3"/>
      <c r="U48" s="3"/>
      <c r="V48" s="3"/>
      <c r="W48" s="3"/>
      <c r="X48" s="3"/>
      <c r="Y48" s="3"/>
      <c r="Z48" s="3"/>
    </row>
    <row r="49" spans="1:26" ht="16.5" customHeight="1" x14ac:dyDescent="0.2">
      <c r="A49" s="8"/>
      <c r="B49" s="504" t="s">
        <v>41</v>
      </c>
      <c r="C49" s="505"/>
      <c r="D49" s="505"/>
      <c r="E49" s="505"/>
      <c r="F49" s="505"/>
      <c r="G49" s="506"/>
      <c r="H49" s="508">
        <v>0.15</v>
      </c>
      <c r="I49" s="505"/>
      <c r="J49" s="506"/>
      <c r="K49" s="508">
        <v>0.15</v>
      </c>
      <c r="L49" s="505"/>
      <c r="M49" s="506"/>
      <c r="N49" s="3"/>
      <c r="O49" s="3"/>
      <c r="P49" s="3"/>
      <c r="Q49" s="3"/>
      <c r="R49" s="3"/>
      <c r="S49" s="3"/>
      <c r="T49" s="3"/>
      <c r="U49" s="3"/>
      <c r="V49" s="3"/>
      <c r="W49" s="3"/>
      <c r="X49" s="3"/>
      <c r="Y49" s="3"/>
      <c r="Z49" s="3"/>
    </row>
    <row r="50" spans="1:26" ht="16.5" customHeight="1" x14ac:dyDescent="0.2">
      <c r="A50" s="8"/>
      <c r="B50" s="504" t="s">
        <v>42</v>
      </c>
      <c r="C50" s="505"/>
      <c r="D50" s="505"/>
      <c r="E50" s="505"/>
      <c r="F50" s="505"/>
      <c r="G50" s="506"/>
      <c r="H50" s="508">
        <v>0.15</v>
      </c>
      <c r="I50" s="505"/>
      <c r="J50" s="506"/>
      <c r="K50" s="508">
        <v>0.15</v>
      </c>
      <c r="L50" s="505"/>
      <c r="M50" s="506"/>
      <c r="N50" s="3"/>
      <c r="O50" s="3"/>
      <c r="P50" s="3"/>
      <c r="Q50" s="3"/>
      <c r="R50" s="3"/>
      <c r="S50" s="3"/>
      <c r="T50" s="3"/>
      <c r="U50" s="3"/>
      <c r="V50" s="3"/>
      <c r="W50" s="3"/>
      <c r="X50" s="3"/>
      <c r="Y50" s="3"/>
      <c r="Z50" s="3"/>
    </row>
    <row r="51" spans="1:26" ht="28.5" customHeight="1" x14ac:dyDescent="0.2">
      <c r="A51" s="8"/>
      <c r="B51" s="504" t="s">
        <v>43</v>
      </c>
      <c r="C51" s="505"/>
      <c r="D51" s="505"/>
      <c r="E51" s="505"/>
      <c r="F51" s="505"/>
      <c r="G51" s="506"/>
      <c r="H51" s="508">
        <v>0.1</v>
      </c>
      <c r="I51" s="505"/>
      <c r="J51" s="506"/>
      <c r="K51" s="509" t="s">
        <v>44</v>
      </c>
      <c r="L51" s="505"/>
      <c r="M51" s="506"/>
      <c r="N51" s="3"/>
      <c r="O51" s="3"/>
      <c r="P51" s="3"/>
      <c r="Q51" s="3"/>
      <c r="R51" s="3"/>
      <c r="S51" s="3"/>
      <c r="T51" s="3"/>
      <c r="U51" s="3"/>
      <c r="V51" s="3"/>
      <c r="W51" s="3"/>
      <c r="X51" s="3"/>
      <c r="Y51" s="3"/>
      <c r="Z51" s="3"/>
    </row>
    <row r="52" spans="1:26" ht="15.75" customHeight="1" x14ac:dyDescent="0.2">
      <c r="A52" s="8"/>
      <c r="B52" s="504" t="s">
        <v>45</v>
      </c>
      <c r="C52" s="505"/>
      <c r="D52" s="505"/>
      <c r="E52" s="505"/>
      <c r="F52" s="505"/>
      <c r="G52" s="506"/>
      <c r="H52" s="508">
        <v>1</v>
      </c>
      <c r="I52" s="505"/>
      <c r="J52" s="506"/>
      <c r="K52" s="508">
        <v>1</v>
      </c>
      <c r="L52" s="505"/>
      <c r="M52" s="506"/>
      <c r="N52" s="3"/>
      <c r="O52" s="3"/>
      <c r="P52" s="3"/>
      <c r="Q52" s="3"/>
      <c r="R52" s="3"/>
      <c r="S52" s="3"/>
      <c r="T52" s="3"/>
      <c r="U52" s="3"/>
      <c r="V52" s="3"/>
      <c r="W52" s="3"/>
      <c r="X52" s="3"/>
      <c r="Y52" s="3"/>
      <c r="Z52" s="3"/>
    </row>
    <row r="53" spans="1:26" ht="13.5" customHeight="1" x14ac:dyDescent="0.2">
      <c r="A53" s="8"/>
      <c r="B53" s="2"/>
      <c r="C53" s="3"/>
      <c r="D53" s="3"/>
      <c r="E53" s="3"/>
      <c r="F53" s="3"/>
      <c r="G53" s="3"/>
      <c r="H53" s="3"/>
      <c r="I53" s="3"/>
      <c r="J53" s="3"/>
      <c r="K53" s="3"/>
      <c r="L53" s="3"/>
      <c r="M53" s="3"/>
      <c r="N53" s="3"/>
      <c r="O53" s="3"/>
      <c r="P53" s="3"/>
      <c r="Q53" s="3"/>
      <c r="R53" s="3"/>
      <c r="S53" s="3"/>
      <c r="T53" s="3"/>
      <c r="U53" s="3"/>
      <c r="V53" s="3"/>
      <c r="W53" s="3"/>
      <c r="X53" s="3"/>
      <c r="Y53" s="3"/>
      <c r="Z53" s="3"/>
    </row>
    <row r="54" spans="1:26" ht="18.75" customHeight="1" x14ac:dyDescent="0.2">
      <c r="A54" s="2">
        <v>3</v>
      </c>
      <c r="B54" s="5" t="s">
        <v>46</v>
      </c>
      <c r="C54" s="3"/>
      <c r="D54" s="3"/>
      <c r="E54" s="3"/>
      <c r="F54" s="3"/>
      <c r="G54" s="3"/>
      <c r="H54" s="3"/>
      <c r="I54" s="3"/>
      <c r="J54" s="3"/>
      <c r="K54" s="3"/>
      <c r="L54" s="3"/>
      <c r="M54" s="3"/>
      <c r="N54" s="3"/>
      <c r="O54" s="3"/>
      <c r="P54" s="3"/>
      <c r="Q54" s="3"/>
      <c r="R54" s="3"/>
      <c r="S54" s="3"/>
      <c r="T54" s="3"/>
      <c r="U54" s="3"/>
      <c r="V54" s="3"/>
      <c r="W54" s="3"/>
      <c r="X54" s="3"/>
      <c r="Y54" s="3"/>
      <c r="Z54" s="3"/>
    </row>
    <row r="55" spans="1:26" ht="21" customHeight="1" x14ac:dyDescent="0.2">
      <c r="A55" s="8"/>
      <c r="B55" s="2" t="s">
        <v>47</v>
      </c>
      <c r="C55" s="3"/>
      <c r="D55" s="3"/>
      <c r="E55" s="3"/>
      <c r="F55" s="3"/>
      <c r="G55" s="3"/>
      <c r="H55" s="3"/>
      <c r="I55" s="3"/>
      <c r="J55" s="3"/>
      <c r="K55" s="3"/>
      <c r="L55" s="3"/>
      <c r="M55" s="3"/>
      <c r="N55" s="3"/>
      <c r="O55" s="3"/>
      <c r="P55" s="3"/>
      <c r="Q55" s="3"/>
      <c r="R55" s="3"/>
      <c r="S55" s="3"/>
      <c r="T55" s="3"/>
      <c r="U55" s="3"/>
      <c r="V55" s="3"/>
      <c r="W55" s="3"/>
      <c r="X55" s="3"/>
      <c r="Y55" s="3"/>
      <c r="Z55" s="3"/>
    </row>
    <row r="56" spans="1:26" ht="30" customHeight="1" x14ac:dyDescent="0.2">
      <c r="A56" s="8"/>
      <c r="B56" s="510" t="s">
        <v>3</v>
      </c>
      <c r="C56" s="512" t="s">
        <v>48</v>
      </c>
      <c r="D56" s="513" t="s">
        <v>49</v>
      </c>
      <c r="E56" s="505"/>
      <c r="F56" s="505"/>
      <c r="G56" s="505"/>
      <c r="H56" s="506"/>
      <c r="I56" s="11"/>
      <c r="J56" s="513" t="s">
        <v>50</v>
      </c>
      <c r="K56" s="505"/>
      <c r="L56" s="505"/>
      <c r="M56" s="505"/>
      <c r="N56" s="506"/>
      <c r="O56" s="512" t="s">
        <v>51</v>
      </c>
      <c r="P56" s="512" t="s">
        <v>52</v>
      </c>
      <c r="Q56" s="512" t="s">
        <v>53</v>
      </c>
      <c r="R56" s="512" t="s">
        <v>54</v>
      </c>
      <c r="S56" s="3"/>
      <c r="T56" s="3"/>
      <c r="U56" s="3"/>
      <c r="V56" s="3"/>
      <c r="W56" s="3"/>
      <c r="X56" s="3"/>
      <c r="Y56" s="3"/>
      <c r="Z56" s="3"/>
    </row>
    <row r="57" spans="1:26" ht="28.5" customHeight="1" x14ac:dyDescent="0.2">
      <c r="A57" s="8"/>
      <c r="B57" s="511"/>
      <c r="C57" s="511"/>
      <c r="D57" s="12">
        <v>5</v>
      </c>
      <c r="E57" s="12">
        <v>4</v>
      </c>
      <c r="F57" s="12">
        <v>3</v>
      </c>
      <c r="G57" s="12">
        <v>2</v>
      </c>
      <c r="H57" s="12">
        <v>1</v>
      </c>
      <c r="I57" s="11"/>
      <c r="J57" s="12">
        <v>5</v>
      </c>
      <c r="K57" s="12">
        <v>4</v>
      </c>
      <c r="L57" s="12">
        <v>3</v>
      </c>
      <c r="M57" s="12">
        <v>2</v>
      </c>
      <c r="N57" s="12">
        <v>1</v>
      </c>
      <c r="O57" s="511"/>
      <c r="P57" s="511"/>
      <c r="Q57" s="511"/>
      <c r="R57" s="511"/>
      <c r="S57" s="3"/>
      <c r="T57" s="3"/>
      <c r="U57" s="3"/>
      <c r="V57" s="3"/>
      <c r="W57" s="3"/>
      <c r="X57" s="3"/>
      <c r="Y57" s="3"/>
      <c r="Z57" s="3"/>
    </row>
    <row r="58" spans="1:26" ht="13.5" customHeight="1" x14ac:dyDescent="0.2">
      <c r="A58" s="8"/>
      <c r="B58" s="6" t="s">
        <v>9</v>
      </c>
      <c r="C58" s="13">
        <v>16</v>
      </c>
      <c r="D58" s="13"/>
      <c r="E58" s="13">
        <v>16</v>
      </c>
      <c r="F58" s="13"/>
      <c r="G58" s="13"/>
      <c r="H58" s="13"/>
      <c r="I58" s="14"/>
      <c r="J58" s="13"/>
      <c r="K58" s="13">
        <f t="shared" ref="K58:K64" si="0">E58*4</f>
        <v>64</v>
      </c>
      <c r="L58" s="13"/>
      <c r="M58" s="13"/>
      <c r="N58" s="13"/>
      <c r="O58" s="13">
        <f t="shared" ref="O58:O64" si="1">C58*5</f>
        <v>80</v>
      </c>
      <c r="P58" s="13">
        <f t="shared" ref="P58:P64" si="2">SUM(J58:N58)</f>
        <v>64</v>
      </c>
      <c r="Q58" s="15">
        <f t="shared" ref="Q58:Q64" si="3">P58/O58*100</f>
        <v>80</v>
      </c>
      <c r="R58" s="13">
        <f>Q58*0.2</f>
        <v>16</v>
      </c>
      <c r="S58" s="3"/>
      <c r="T58" s="3"/>
      <c r="U58" s="3"/>
      <c r="V58" s="3"/>
      <c r="W58" s="3"/>
      <c r="X58" s="3"/>
      <c r="Y58" s="3"/>
      <c r="Z58" s="3"/>
    </row>
    <row r="59" spans="1:26" ht="13.5" customHeight="1" x14ac:dyDescent="0.2">
      <c r="A59" s="8"/>
      <c r="B59" s="6" t="s">
        <v>11</v>
      </c>
      <c r="C59" s="13">
        <v>11</v>
      </c>
      <c r="D59" s="13"/>
      <c r="E59" s="13">
        <v>11</v>
      </c>
      <c r="F59" s="13"/>
      <c r="G59" s="13"/>
      <c r="H59" s="13"/>
      <c r="I59" s="14"/>
      <c r="J59" s="13"/>
      <c r="K59" s="13">
        <f t="shared" si="0"/>
        <v>44</v>
      </c>
      <c r="L59" s="13"/>
      <c r="M59" s="13"/>
      <c r="N59" s="13"/>
      <c r="O59" s="13">
        <f t="shared" si="1"/>
        <v>55</v>
      </c>
      <c r="P59" s="13">
        <f t="shared" si="2"/>
        <v>44</v>
      </c>
      <c r="Q59" s="15">
        <f t="shared" si="3"/>
        <v>80</v>
      </c>
      <c r="R59" s="16">
        <f>Q59*0.15</f>
        <v>12</v>
      </c>
      <c r="S59" s="3"/>
      <c r="T59" s="3"/>
      <c r="U59" s="3"/>
      <c r="V59" s="3"/>
      <c r="W59" s="3"/>
      <c r="X59" s="3"/>
      <c r="Y59" s="3"/>
      <c r="Z59" s="3"/>
    </row>
    <row r="60" spans="1:26" ht="13.5" customHeight="1" x14ac:dyDescent="0.2">
      <c r="A60" s="8"/>
      <c r="B60" s="6" t="s">
        <v>12</v>
      </c>
      <c r="C60" s="13">
        <v>16</v>
      </c>
      <c r="D60" s="13"/>
      <c r="E60" s="13">
        <v>16</v>
      </c>
      <c r="F60" s="13"/>
      <c r="G60" s="13"/>
      <c r="H60" s="13"/>
      <c r="I60" s="14"/>
      <c r="J60" s="13"/>
      <c r="K60" s="13">
        <f t="shared" si="0"/>
        <v>64</v>
      </c>
      <c r="L60" s="13"/>
      <c r="M60" s="13"/>
      <c r="N60" s="13"/>
      <c r="O60" s="13">
        <f t="shared" si="1"/>
        <v>80</v>
      </c>
      <c r="P60" s="13">
        <f t="shared" si="2"/>
        <v>64</v>
      </c>
      <c r="Q60" s="15">
        <f t="shared" si="3"/>
        <v>80</v>
      </c>
      <c r="R60" s="13">
        <f>Q60*0.1</f>
        <v>8</v>
      </c>
      <c r="S60" s="3"/>
      <c r="T60" s="3"/>
      <c r="U60" s="3"/>
      <c r="V60" s="3"/>
      <c r="W60" s="3"/>
      <c r="X60" s="3"/>
      <c r="Y60" s="3"/>
      <c r="Z60" s="3"/>
    </row>
    <row r="61" spans="1:26" ht="13.5" customHeight="1" x14ac:dyDescent="0.2">
      <c r="A61" s="8"/>
      <c r="B61" s="6" t="s">
        <v>13</v>
      </c>
      <c r="C61" s="13">
        <v>13</v>
      </c>
      <c r="D61" s="13"/>
      <c r="E61" s="13">
        <v>13</v>
      </c>
      <c r="F61" s="13"/>
      <c r="G61" s="13"/>
      <c r="H61" s="13"/>
      <c r="I61" s="14"/>
      <c r="J61" s="13"/>
      <c r="K61" s="13">
        <f t="shared" si="0"/>
        <v>52</v>
      </c>
      <c r="L61" s="13"/>
      <c r="M61" s="13"/>
      <c r="N61" s="13"/>
      <c r="O61" s="13">
        <f t="shared" si="1"/>
        <v>65</v>
      </c>
      <c r="P61" s="13">
        <f t="shared" si="2"/>
        <v>52</v>
      </c>
      <c r="Q61" s="15">
        <f t="shared" si="3"/>
        <v>80</v>
      </c>
      <c r="R61" s="13">
        <f t="shared" ref="R61:R63" si="4">Q61*0.15</f>
        <v>12</v>
      </c>
      <c r="S61" s="3"/>
      <c r="T61" s="3"/>
      <c r="U61" s="3"/>
      <c r="V61" s="3"/>
      <c r="W61" s="3"/>
      <c r="X61" s="3"/>
      <c r="Y61" s="3"/>
      <c r="Z61" s="3"/>
    </row>
    <row r="62" spans="1:26" ht="13.5" customHeight="1" x14ac:dyDescent="0.2">
      <c r="A62" s="8"/>
      <c r="B62" s="6" t="s">
        <v>14</v>
      </c>
      <c r="C62" s="13">
        <v>10</v>
      </c>
      <c r="D62" s="13"/>
      <c r="E62" s="13">
        <v>10</v>
      </c>
      <c r="F62" s="13"/>
      <c r="G62" s="13"/>
      <c r="H62" s="13"/>
      <c r="I62" s="14"/>
      <c r="J62" s="13"/>
      <c r="K62" s="13">
        <f t="shared" si="0"/>
        <v>40</v>
      </c>
      <c r="L62" s="13"/>
      <c r="M62" s="13"/>
      <c r="N62" s="13"/>
      <c r="O62" s="13">
        <f t="shared" si="1"/>
        <v>50</v>
      </c>
      <c r="P62" s="13">
        <f t="shared" si="2"/>
        <v>40</v>
      </c>
      <c r="Q62" s="15">
        <f t="shared" si="3"/>
        <v>80</v>
      </c>
      <c r="R62" s="13">
        <f t="shared" si="4"/>
        <v>12</v>
      </c>
      <c r="S62" s="3"/>
      <c r="T62" s="3"/>
      <c r="U62" s="3"/>
      <c r="V62" s="3"/>
      <c r="W62" s="3"/>
      <c r="X62" s="3"/>
      <c r="Y62" s="3"/>
      <c r="Z62" s="3"/>
    </row>
    <row r="63" spans="1:26" ht="13.5" customHeight="1" x14ac:dyDescent="0.2">
      <c r="A63" s="8"/>
      <c r="B63" s="6" t="s">
        <v>16</v>
      </c>
      <c r="C63" s="13">
        <v>12</v>
      </c>
      <c r="D63" s="13"/>
      <c r="E63" s="13">
        <v>12</v>
      </c>
      <c r="F63" s="13"/>
      <c r="G63" s="13"/>
      <c r="H63" s="13"/>
      <c r="I63" s="14"/>
      <c r="J63" s="13"/>
      <c r="K63" s="13">
        <f t="shared" si="0"/>
        <v>48</v>
      </c>
      <c r="L63" s="13"/>
      <c r="M63" s="13"/>
      <c r="N63" s="13"/>
      <c r="O63" s="13">
        <f t="shared" si="1"/>
        <v>60</v>
      </c>
      <c r="P63" s="13">
        <f t="shared" si="2"/>
        <v>48</v>
      </c>
      <c r="Q63" s="15">
        <f t="shared" si="3"/>
        <v>80</v>
      </c>
      <c r="R63" s="13">
        <f t="shared" si="4"/>
        <v>12</v>
      </c>
      <c r="S63" s="3"/>
      <c r="T63" s="3"/>
      <c r="U63" s="3"/>
      <c r="V63" s="3"/>
      <c r="W63" s="3"/>
      <c r="X63" s="3"/>
      <c r="Y63" s="3"/>
      <c r="Z63" s="3"/>
    </row>
    <row r="64" spans="1:26" ht="13.5" customHeight="1" x14ac:dyDescent="0.2">
      <c r="A64" s="8"/>
      <c r="B64" s="6" t="s">
        <v>17</v>
      </c>
      <c r="C64" s="13">
        <v>10</v>
      </c>
      <c r="D64" s="13"/>
      <c r="E64" s="13">
        <v>10</v>
      </c>
      <c r="F64" s="13"/>
      <c r="G64" s="13"/>
      <c r="H64" s="13"/>
      <c r="I64" s="14"/>
      <c r="J64" s="13"/>
      <c r="K64" s="13">
        <f t="shared" si="0"/>
        <v>40</v>
      </c>
      <c r="L64" s="13"/>
      <c r="M64" s="13"/>
      <c r="N64" s="13"/>
      <c r="O64" s="13">
        <f t="shared" si="1"/>
        <v>50</v>
      </c>
      <c r="P64" s="13">
        <f t="shared" si="2"/>
        <v>40</v>
      </c>
      <c r="Q64" s="15">
        <f t="shared" si="3"/>
        <v>80</v>
      </c>
      <c r="R64" s="13">
        <f>Q64*0.1</f>
        <v>8</v>
      </c>
      <c r="S64" s="3"/>
      <c r="T64" s="3"/>
      <c r="U64" s="3"/>
      <c r="V64" s="3"/>
      <c r="W64" s="3"/>
      <c r="X64" s="3"/>
      <c r="Y64" s="3"/>
      <c r="Z64" s="3"/>
    </row>
    <row r="65" spans="1:26" ht="13.5" customHeight="1" x14ac:dyDescent="0.2">
      <c r="A65" s="8"/>
      <c r="B65" s="514" t="s">
        <v>55</v>
      </c>
      <c r="C65" s="505"/>
      <c r="D65" s="505"/>
      <c r="E65" s="505"/>
      <c r="F65" s="505"/>
      <c r="G65" s="505"/>
      <c r="H65" s="505"/>
      <c r="I65" s="505"/>
      <c r="J65" s="505"/>
      <c r="K65" s="505"/>
      <c r="L65" s="505"/>
      <c r="M65" s="505"/>
      <c r="N65" s="505"/>
      <c r="O65" s="505"/>
      <c r="P65" s="505"/>
      <c r="Q65" s="506"/>
      <c r="R65" s="16">
        <f>SUM(R58:R64)</f>
        <v>80</v>
      </c>
      <c r="S65" s="3"/>
      <c r="T65" s="3"/>
      <c r="U65" s="3"/>
      <c r="V65" s="3"/>
      <c r="W65" s="3"/>
      <c r="X65" s="3"/>
      <c r="Y65" s="3"/>
      <c r="Z65" s="3"/>
    </row>
    <row r="66" spans="1:26" ht="6.75" customHeight="1" x14ac:dyDescent="0.2">
      <c r="A66" s="4"/>
      <c r="B66" s="2"/>
      <c r="C66" s="3"/>
      <c r="D66" s="3"/>
      <c r="E66" s="3"/>
      <c r="F66" s="3"/>
      <c r="G66" s="3"/>
      <c r="H66" s="3"/>
      <c r="I66" s="3"/>
      <c r="J66" s="3"/>
      <c r="K66" s="3"/>
      <c r="L66" s="3"/>
      <c r="M66" s="3"/>
      <c r="N66" s="3"/>
      <c r="O66" s="3"/>
      <c r="P66" s="3"/>
      <c r="Q66" s="3"/>
      <c r="R66" s="3"/>
      <c r="S66" s="3"/>
      <c r="T66" s="3"/>
      <c r="U66" s="3"/>
      <c r="V66" s="3"/>
      <c r="W66" s="3"/>
      <c r="X66" s="3"/>
      <c r="Y66" s="3"/>
      <c r="Z66" s="3"/>
    </row>
    <row r="67" spans="1:26" ht="13.5" customHeight="1" x14ac:dyDescent="0.2">
      <c r="A67" s="4"/>
      <c r="B67" s="10" t="s">
        <v>56</v>
      </c>
      <c r="C67" s="3"/>
      <c r="D67" s="3"/>
      <c r="E67" s="3"/>
      <c r="F67" s="3"/>
      <c r="G67" s="3"/>
      <c r="H67" s="3"/>
      <c r="I67" s="3"/>
      <c r="J67" s="3"/>
      <c r="K67" s="3"/>
      <c r="L67" s="3"/>
      <c r="M67" s="3"/>
      <c r="N67" s="3"/>
      <c r="O67" s="3"/>
      <c r="P67" s="3"/>
      <c r="Q67" s="3"/>
      <c r="R67" s="3"/>
      <c r="S67" s="3"/>
      <c r="T67" s="3"/>
      <c r="U67" s="3"/>
      <c r="V67" s="3"/>
      <c r="W67" s="3"/>
      <c r="X67" s="3"/>
      <c r="Y67" s="3"/>
      <c r="Z67" s="3"/>
    </row>
    <row r="68" spans="1:26" ht="12.75" customHeight="1" x14ac:dyDescent="0.2">
      <c r="A68" s="4"/>
      <c r="B68" s="500" t="s">
        <v>57</v>
      </c>
      <c r="C68" s="484"/>
      <c r="D68" s="484"/>
      <c r="E68" s="484"/>
      <c r="F68" s="484"/>
      <c r="G68" s="484"/>
      <c r="H68" s="484"/>
      <c r="I68" s="484"/>
      <c r="J68" s="484"/>
      <c r="K68" s="484"/>
      <c r="L68" s="484"/>
      <c r="M68" s="484"/>
      <c r="N68" s="484"/>
      <c r="O68" s="484"/>
      <c r="P68" s="484"/>
      <c r="Q68" s="484"/>
      <c r="R68" s="484"/>
      <c r="S68" s="484"/>
      <c r="T68" s="3"/>
      <c r="U68" s="3"/>
      <c r="V68" s="3"/>
      <c r="W68" s="3"/>
      <c r="X68" s="3"/>
      <c r="Y68" s="3"/>
      <c r="Z68" s="3"/>
    </row>
    <row r="69" spans="1:26" ht="15.75" customHeight="1" x14ac:dyDescent="0.2">
      <c r="A69" s="4"/>
      <c r="B69" s="500" t="s">
        <v>58</v>
      </c>
      <c r="C69" s="484"/>
      <c r="D69" s="484"/>
      <c r="E69" s="484"/>
      <c r="F69" s="484"/>
      <c r="G69" s="484"/>
      <c r="H69" s="484"/>
      <c r="I69" s="484"/>
      <c r="J69" s="484"/>
      <c r="K69" s="484"/>
      <c r="L69" s="484"/>
      <c r="M69" s="484"/>
      <c r="N69" s="484"/>
      <c r="O69" s="484"/>
      <c r="P69" s="484"/>
      <c r="Q69" s="484"/>
      <c r="R69" s="484"/>
      <c r="S69" s="484"/>
      <c r="T69" s="3"/>
      <c r="U69" s="3"/>
      <c r="V69" s="3"/>
      <c r="W69" s="3"/>
      <c r="X69" s="3"/>
      <c r="Y69" s="3"/>
      <c r="Z69" s="3"/>
    </row>
    <row r="70" spans="1:26" ht="15.75" customHeight="1" x14ac:dyDescent="0.2">
      <c r="A70" s="4"/>
      <c r="B70" s="500" t="s">
        <v>59</v>
      </c>
      <c r="C70" s="484"/>
      <c r="D70" s="484"/>
      <c r="E70" s="484"/>
      <c r="F70" s="484"/>
      <c r="G70" s="484"/>
      <c r="H70" s="484"/>
      <c r="I70" s="484"/>
      <c r="J70" s="484"/>
      <c r="K70" s="484"/>
      <c r="L70" s="484"/>
      <c r="M70" s="484"/>
      <c r="N70" s="484"/>
      <c r="O70" s="484"/>
      <c r="P70" s="484"/>
      <c r="Q70" s="484"/>
      <c r="R70" s="484"/>
      <c r="S70" s="484"/>
      <c r="T70" s="3"/>
      <c r="U70" s="3"/>
      <c r="V70" s="3"/>
      <c r="W70" s="3"/>
      <c r="X70" s="3"/>
      <c r="Y70" s="3"/>
      <c r="Z70" s="3"/>
    </row>
    <row r="71" spans="1:26" ht="16.5" customHeight="1" x14ac:dyDescent="0.2">
      <c r="A71" s="4"/>
      <c r="B71" s="500" t="s">
        <v>60</v>
      </c>
      <c r="C71" s="484"/>
      <c r="D71" s="484"/>
      <c r="E71" s="484"/>
      <c r="F71" s="484"/>
      <c r="G71" s="484"/>
      <c r="H71" s="484"/>
      <c r="I71" s="484"/>
      <c r="J71" s="484"/>
      <c r="K71" s="484"/>
      <c r="L71" s="484"/>
      <c r="M71" s="484"/>
      <c r="N71" s="484"/>
      <c r="O71" s="484"/>
      <c r="P71" s="484"/>
      <c r="Q71" s="484"/>
      <c r="R71" s="484"/>
      <c r="S71" s="484"/>
      <c r="T71" s="3"/>
      <c r="U71" s="3"/>
      <c r="V71" s="3"/>
      <c r="W71" s="3"/>
      <c r="X71" s="3"/>
      <c r="Y71" s="3"/>
      <c r="Z71" s="3"/>
    </row>
    <row r="72" spans="1:26" ht="13.5" customHeight="1" x14ac:dyDescent="0.2">
      <c r="A72" s="4"/>
      <c r="B72" s="5" t="s">
        <v>61</v>
      </c>
      <c r="C72" s="3"/>
      <c r="D72" s="3"/>
      <c r="E72" s="3"/>
      <c r="F72" s="3"/>
      <c r="G72" s="3"/>
      <c r="H72" s="3"/>
      <c r="I72" s="3"/>
      <c r="J72" s="3"/>
      <c r="K72" s="3"/>
      <c r="L72" s="3"/>
      <c r="M72" s="3"/>
      <c r="N72" s="3"/>
      <c r="O72" s="3"/>
      <c r="P72" s="3"/>
      <c r="Q72" s="3"/>
      <c r="R72" s="3"/>
      <c r="S72" s="3"/>
      <c r="T72" s="3"/>
      <c r="U72" s="3"/>
      <c r="V72" s="3"/>
      <c r="W72" s="3"/>
      <c r="X72" s="3"/>
      <c r="Y72" s="3"/>
      <c r="Z72" s="3"/>
    </row>
    <row r="73" spans="1:26" ht="13.5" customHeight="1" x14ac:dyDescent="0.2">
      <c r="A73" s="4"/>
      <c r="B73" s="10"/>
      <c r="C73" s="3"/>
      <c r="D73" s="3"/>
      <c r="E73" s="3"/>
      <c r="F73" s="3"/>
      <c r="G73" s="3"/>
      <c r="H73" s="3"/>
      <c r="I73" s="3"/>
      <c r="J73" s="3"/>
      <c r="K73" s="3"/>
      <c r="L73" s="3"/>
      <c r="M73" s="3"/>
      <c r="N73" s="3"/>
      <c r="O73" s="3"/>
      <c r="P73" s="3"/>
      <c r="Q73" s="3"/>
      <c r="R73" s="3"/>
      <c r="S73" s="3"/>
      <c r="T73" s="3"/>
      <c r="U73" s="3"/>
      <c r="V73" s="3"/>
      <c r="W73" s="3"/>
      <c r="X73" s="3"/>
      <c r="Y73" s="3"/>
      <c r="Z73" s="3"/>
    </row>
    <row r="74" spans="1:26" ht="24" customHeight="1" x14ac:dyDescent="0.2">
      <c r="A74" s="4"/>
      <c r="B74" s="2" t="s">
        <v>62</v>
      </c>
      <c r="C74" s="3"/>
      <c r="D74" s="3"/>
      <c r="E74" s="3"/>
      <c r="F74" s="3"/>
      <c r="G74" s="3"/>
      <c r="H74" s="3"/>
      <c r="I74" s="3"/>
      <c r="J74" s="3"/>
      <c r="K74" s="3"/>
      <c r="L74" s="3"/>
      <c r="M74" s="3"/>
      <c r="N74" s="3"/>
      <c r="O74" s="3"/>
      <c r="P74" s="3"/>
      <c r="Q74" s="3"/>
      <c r="R74" s="3"/>
      <c r="S74" s="3"/>
      <c r="T74" s="3"/>
      <c r="U74" s="3"/>
      <c r="V74" s="3"/>
      <c r="W74" s="3"/>
      <c r="X74" s="3"/>
      <c r="Y74" s="3"/>
      <c r="Z74" s="3"/>
    </row>
    <row r="75" spans="1:26" ht="30" customHeight="1" x14ac:dyDescent="0.2">
      <c r="A75" s="4"/>
      <c r="B75" s="510" t="s">
        <v>3</v>
      </c>
      <c r="C75" s="512" t="s">
        <v>48</v>
      </c>
      <c r="D75" s="513" t="s">
        <v>49</v>
      </c>
      <c r="E75" s="505"/>
      <c r="F75" s="505"/>
      <c r="G75" s="505"/>
      <c r="H75" s="506"/>
      <c r="I75" s="11"/>
      <c r="J75" s="513" t="s">
        <v>50</v>
      </c>
      <c r="K75" s="505"/>
      <c r="L75" s="505"/>
      <c r="M75" s="505"/>
      <c r="N75" s="506"/>
      <c r="O75" s="512" t="s">
        <v>51</v>
      </c>
      <c r="P75" s="512" t="s">
        <v>52</v>
      </c>
      <c r="Q75" s="512" t="s">
        <v>53</v>
      </c>
      <c r="R75" s="512" t="s">
        <v>54</v>
      </c>
      <c r="S75" s="3"/>
      <c r="T75" s="3"/>
      <c r="U75" s="3"/>
      <c r="V75" s="3"/>
      <c r="W75" s="3"/>
      <c r="X75" s="3"/>
      <c r="Y75" s="3"/>
      <c r="Z75" s="3"/>
    </row>
    <row r="76" spans="1:26" ht="30" customHeight="1" x14ac:dyDescent="0.2">
      <c r="A76" s="4"/>
      <c r="B76" s="511"/>
      <c r="C76" s="511"/>
      <c r="D76" s="12">
        <v>5</v>
      </c>
      <c r="E76" s="12">
        <v>4</v>
      </c>
      <c r="F76" s="12">
        <v>3</v>
      </c>
      <c r="G76" s="12">
        <v>2</v>
      </c>
      <c r="H76" s="12">
        <v>1</v>
      </c>
      <c r="I76" s="11"/>
      <c r="J76" s="12">
        <v>5</v>
      </c>
      <c r="K76" s="12">
        <v>4</v>
      </c>
      <c r="L76" s="12">
        <v>3</v>
      </c>
      <c r="M76" s="12">
        <v>2</v>
      </c>
      <c r="N76" s="12">
        <v>1</v>
      </c>
      <c r="O76" s="511"/>
      <c r="P76" s="511"/>
      <c r="Q76" s="511"/>
      <c r="R76" s="511"/>
      <c r="S76" s="3"/>
      <c r="T76" s="3"/>
      <c r="U76" s="3"/>
      <c r="V76" s="3"/>
      <c r="W76" s="3"/>
      <c r="X76" s="3"/>
      <c r="Y76" s="3"/>
      <c r="Z76" s="3"/>
    </row>
    <row r="77" spans="1:26" ht="13.5" customHeight="1" x14ac:dyDescent="0.2">
      <c r="A77" s="4"/>
      <c r="B77" s="6" t="s">
        <v>9</v>
      </c>
      <c r="C77" s="13">
        <v>16</v>
      </c>
      <c r="D77" s="13"/>
      <c r="E77" s="13">
        <v>14</v>
      </c>
      <c r="F77" s="13">
        <v>2</v>
      </c>
      <c r="G77" s="13"/>
      <c r="H77" s="13"/>
      <c r="I77" s="14"/>
      <c r="J77" s="13">
        <f t="shared" ref="J77:J83" si="5">D77*5</f>
        <v>0</v>
      </c>
      <c r="K77" s="13">
        <f t="shared" ref="K77:K83" si="6">E77*4</f>
        <v>56</v>
      </c>
      <c r="L77" s="13">
        <f t="shared" ref="L77:L83" si="7">F77*3</f>
        <v>6</v>
      </c>
      <c r="M77" s="13">
        <f t="shared" ref="M77:M83" si="8">G77*2</f>
        <v>0</v>
      </c>
      <c r="N77" s="13">
        <f t="shared" ref="N77:N83" si="9">H77*1</f>
        <v>0</v>
      </c>
      <c r="O77" s="13">
        <f t="shared" ref="O77:O83" si="10">C77*5</f>
        <v>80</v>
      </c>
      <c r="P77" s="13">
        <f t="shared" ref="P77:P83" si="11">SUM(J77:N77)</f>
        <v>62</v>
      </c>
      <c r="Q77" s="15">
        <f t="shared" ref="Q77:Q83" si="12">P77/O77*100</f>
        <v>77.5</v>
      </c>
      <c r="R77" s="15">
        <f>Q77*0.2</f>
        <v>15.5</v>
      </c>
      <c r="S77" s="3"/>
      <c r="T77" s="3"/>
      <c r="U77" s="3"/>
      <c r="V77" s="3"/>
      <c r="W77" s="3"/>
      <c r="X77" s="3"/>
      <c r="Y77" s="3"/>
      <c r="Z77" s="3"/>
    </row>
    <row r="78" spans="1:26" ht="13.5" customHeight="1" x14ac:dyDescent="0.2">
      <c r="A78" s="4"/>
      <c r="B78" s="6" t="s">
        <v>11</v>
      </c>
      <c r="C78" s="13">
        <v>11</v>
      </c>
      <c r="D78" s="13"/>
      <c r="E78" s="13">
        <v>8</v>
      </c>
      <c r="F78" s="13">
        <v>3</v>
      </c>
      <c r="G78" s="13"/>
      <c r="H78" s="13"/>
      <c r="I78" s="14"/>
      <c r="J78" s="13">
        <f t="shared" si="5"/>
        <v>0</v>
      </c>
      <c r="K78" s="13">
        <f t="shared" si="6"/>
        <v>32</v>
      </c>
      <c r="L78" s="13">
        <f t="shared" si="7"/>
        <v>9</v>
      </c>
      <c r="M78" s="13">
        <f t="shared" si="8"/>
        <v>0</v>
      </c>
      <c r="N78" s="13">
        <f t="shared" si="9"/>
        <v>0</v>
      </c>
      <c r="O78" s="13">
        <f t="shared" si="10"/>
        <v>55</v>
      </c>
      <c r="P78" s="13">
        <f t="shared" si="11"/>
        <v>41</v>
      </c>
      <c r="Q78" s="15">
        <f t="shared" si="12"/>
        <v>74.545454545454547</v>
      </c>
      <c r="R78" s="15">
        <f>Q78*0.15</f>
        <v>11.181818181818182</v>
      </c>
      <c r="S78" s="3"/>
      <c r="T78" s="3"/>
      <c r="U78" s="3"/>
      <c r="V78" s="3"/>
      <c r="W78" s="3"/>
      <c r="X78" s="3"/>
      <c r="Y78" s="3"/>
      <c r="Z78" s="3"/>
    </row>
    <row r="79" spans="1:26" ht="13.5" customHeight="1" x14ac:dyDescent="0.2">
      <c r="A79" s="4"/>
      <c r="B79" s="6" t="s">
        <v>12</v>
      </c>
      <c r="C79" s="13">
        <v>16</v>
      </c>
      <c r="D79" s="13">
        <v>1</v>
      </c>
      <c r="E79" s="13">
        <v>15</v>
      </c>
      <c r="F79" s="13"/>
      <c r="G79" s="13"/>
      <c r="H79" s="13"/>
      <c r="I79" s="14"/>
      <c r="J79" s="13">
        <f t="shared" si="5"/>
        <v>5</v>
      </c>
      <c r="K79" s="13">
        <f t="shared" si="6"/>
        <v>60</v>
      </c>
      <c r="L79" s="13">
        <f t="shared" si="7"/>
        <v>0</v>
      </c>
      <c r="M79" s="13">
        <f t="shared" si="8"/>
        <v>0</v>
      </c>
      <c r="N79" s="13">
        <f t="shared" si="9"/>
        <v>0</v>
      </c>
      <c r="O79" s="13">
        <f t="shared" si="10"/>
        <v>80</v>
      </c>
      <c r="P79" s="13">
        <f t="shared" si="11"/>
        <v>65</v>
      </c>
      <c r="Q79" s="15">
        <f t="shared" si="12"/>
        <v>81.25</v>
      </c>
      <c r="R79" s="15">
        <f>Q79*0.1</f>
        <v>8.125</v>
      </c>
      <c r="S79" s="3"/>
      <c r="T79" s="3"/>
      <c r="U79" s="3"/>
      <c r="V79" s="3"/>
      <c r="W79" s="3"/>
      <c r="X79" s="3"/>
      <c r="Y79" s="3"/>
      <c r="Z79" s="3"/>
    </row>
    <row r="80" spans="1:26" ht="13.5" customHeight="1" x14ac:dyDescent="0.2">
      <c r="A80" s="4"/>
      <c r="B80" s="6" t="s">
        <v>13</v>
      </c>
      <c r="C80" s="13">
        <v>13</v>
      </c>
      <c r="D80" s="13"/>
      <c r="E80" s="13">
        <v>12</v>
      </c>
      <c r="F80" s="13">
        <v>1</v>
      </c>
      <c r="G80" s="13"/>
      <c r="H80" s="13"/>
      <c r="I80" s="14"/>
      <c r="J80" s="13">
        <f t="shared" si="5"/>
        <v>0</v>
      </c>
      <c r="K80" s="13">
        <f t="shared" si="6"/>
        <v>48</v>
      </c>
      <c r="L80" s="13">
        <f t="shared" si="7"/>
        <v>3</v>
      </c>
      <c r="M80" s="13">
        <f t="shared" si="8"/>
        <v>0</v>
      </c>
      <c r="N80" s="13">
        <f t="shared" si="9"/>
        <v>0</v>
      </c>
      <c r="O80" s="13">
        <f t="shared" si="10"/>
        <v>65</v>
      </c>
      <c r="P80" s="13">
        <f t="shared" si="11"/>
        <v>51</v>
      </c>
      <c r="Q80" s="15">
        <f t="shared" si="12"/>
        <v>78.461538461538467</v>
      </c>
      <c r="R80" s="15">
        <f t="shared" ref="R80:R82" si="13">Q80*0.15</f>
        <v>11.76923076923077</v>
      </c>
      <c r="S80" s="3"/>
      <c r="T80" s="3"/>
      <c r="U80" s="3"/>
      <c r="V80" s="3"/>
      <c r="W80" s="3"/>
      <c r="X80" s="3"/>
      <c r="Y80" s="3"/>
      <c r="Z80" s="3"/>
    </row>
    <row r="81" spans="1:26" ht="13.5" customHeight="1" x14ac:dyDescent="0.2">
      <c r="A81" s="4"/>
      <c r="B81" s="6" t="s">
        <v>14</v>
      </c>
      <c r="C81" s="13">
        <v>10</v>
      </c>
      <c r="D81" s="13">
        <v>1</v>
      </c>
      <c r="E81" s="13">
        <v>9</v>
      </c>
      <c r="F81" s="13"/>
      <c r="G81" s="13"/>
      <c r="H81" s="13"/>
      <c r="I81" s="14"/>
      <c r="J81" s="13">
        <f t="shared" si="5"/>
        <v>5</v>
      </c>
      <c r="K81" s="13">
        <f t="shared" si="6"/>
        <v>36</v>
      </c>
      <c r="L81" s="13">
        <f t="shared" si="7"/>
        <v>0</v>
      </c>
      <c r="M81" s="13">
        <f t="shared" si="8"/>
        <v>0</v>
      </c>
      <c r="N81" s="13">
        <f t="shared" si="9"/>
        <v>0</v>
      </c>
      <c r="O81" s="13">
        <f t="shared" si="10"/>
        <v>50</v>
      </c>
      <c r="P81" s="13">
        <f t="shared" si="11"/>
        <v>41</v>
      </c>
      <c r="Q81" s="15">
        <f t="shared" si="12"/>
        <v>82</v>
      </c>
      <c r="R81" s="15">
        <f t="shared" si="13"/>
        <v>12.299999999999999</v>
      </c>
      <c r="S81" s="3"/>
      <c r="T81" s="3"/>
      <c r="U81" s="3"/>
      <c r="V81" s="3"/>
      <c r="W81" s="3"/>
      <c r="X81" s="3"/>
      <c r="Y81" s="3"/>
      <c r="Z81" s="3"/>
    </row>
    <row r="82" spans="1:26" ht="13.5" customHeight="1" x14ac:dyDescent="0.2">
      <c r="A82" s="4"/>
      <c r="B82" s="6" t="s">
        <v>16</v>
      </c>
      <c r="C82" s="13">
        <v>12</v>
      </c>
      <c r="D82" s="13">
        <v>1</v>
      </c>
      <c r="E82" s="13">
        <v>11</v>
      </c>
      <c r="F82" s="13"/>
      <c r="G82" s="13"/>
      <c r="H82" s="13"/>
      <c r="I82" s="14"/>
      <c r="J82" s="13">
        <f t="shared" si="5"/>
        <v>5</v>
      </c>
      <c r="K82" s="13">
        <f t="shared" si="6"/>
        <v>44</v>
      </c>
      <c r="L82" s="13">
        <f t="shared" si="7"/>
        <v>0</v>
      </c>
      <c r="M82" s="13">
        <f t="shared" si="8"/>
        <v>0</v>
      </c>
      <c r="N82" s="13">
        <f t="shared" si="9"/>
        <v>0</v>
      </c>
      <c r="O82" s="13">
        <f t="shared" si="10"/>
        <v>60</v>
      </c>
      <c r="P82" s="13">
        <f t="shared" si="11"/>
        <v>49</v>
      </c>
      <c r="Q82" s="15">
        <f t="shared" si="12"/>
        <v>81.666666666666671</v>
      </c>
      <c r="R82" s="15">
        <f t="shared" si="13"/>
        <v>12.25</v>
      </c>
      <c r="S82" s="3"/>
      <c r="T82" s="3"/>
      <c r="U82" s="3"/>
      <c r="V82" s="3"/>
      <c r="W82" s="3"/>
      <c r="X82" s="3"/>
      <c r="Y82" s="3"/>
      <c r="Z82" s="3"/>
    </row>
    <row r="83" spans="1:26" ht="13.5" customHeight="1" x14ac:dyDescent="0.2">
      <c r="A83" s="4"/>
      <c r="B83" s="6" t="s">
        <v>17</v>
      </c>
      <c r="C83" s="13">
        <v>10</v>
      </c>
      <c r="D83" s="13"/>
      <c r="E83" s="13">
        <v>10</v>
      </c>
      <c r="F83" s="13"/>
      <c r="G83" s="13"/>
      <c r="H83" s="13"/>
      <c r="I83" s="14"/>
      <c r="J83" s="13">
        <f t="shared" si="5"/>
        <v>0</v>
      </c>
      <c r="K83" s="13">
        <f t="shared" si="6"/>
        <v>40</v>
      </c>
      <c r="L83" s="13">
        <f t="shared" si="7"/>
        <v>0</v>
      </c>
      <c r="M83" s="13">
        <f t="shared" si="8"/>
        <v>0</v>
      </c>
      <c r="N83" s="13">
        <f t="shared" si="9"/>
        <v>0</v>
      </c>
      <c r="O83" s="13">
        <f t="shared" si="10"/>
        <v>50</v>
      </c>
      <c r="P83" s="13">
        <f t="shared" si="11"/>
        <v>40</v>
      </c>
      <c r="Q83" s="15">
        <f t="shared" si="12"/>
        <v>80</v>
      </c>
      <c r="R83" s="15">
        <f>Q83*0.1</f>
        <v>8</v>
      </c>
      <c r="S83" s="3"/>
      <c r="T83" s="3"/>
      <c r="U83" s="3"/>
      <c r="V83" s="3"/>
      <c r="W83" s="3"/>
      <c r="X83" s="3"/>
      <c r="Y83" s="3"/>
      <c r="Z83" s="3"/>
    </row>
    <row r="84" spans="1:26" ht="13.5" customHeight="1" x14ac:dyDescent="0.2">
      <c r="A84" s="4"/>
      <c r="B84" s="514" t="s">
        <v>55</v>
      </c>
      <c r="C84" s="505"/>
      <c r="D84" s="505"/>
      <c r="E84" s="505"/>
      <c r="F84" s="505"/>
      <c r="G84" s="505"/>
      <c r="H84" s="505"/>
      <c r="I84" s="505"/>
      <c r="J84" s="505"/>
      <c r="K84" s="505"/>
      <c r="L84" s="505"/>
      <c r="M84" s="505"/>
      <c r="N84" s="505"/>
      <c r="O84" s="505"/>
      <c r="P84" s="505"/>
      <c r="Q84" s="506"/>
      <c r="R84" s="16">
        <f>SUM(R77:R83)</f>
        <v>79.126048951048944</v>
      </c>
      <c r="S84" s="3"/>
      <c r="T84" s="3"/>
      <c r="U84" s="3"/>
      <c r="V84" s="3"/>
      <c r="W84" s="3"/>
      <c r="X84" s="3"/>
      <c r="Y84" s="3"/>
      <c r="Z84" s="3"/>
    </row>
    <row r="85" spans="1:26" ht="7.5" customHeight="1" x14ac:dyDescent="0.2">
      <c r="A85" s="4"/>
      <c r="B85" s="10"/>
      <c r="C85" s="3"/>
      <c r="D85" s="3"/>
      <c r="E85" s="3"/>
      <c r="F85" s="3"/>
      <c r="G85" s="3"/>
      <c r="H85" s="3"/>
      <c r="I85" s="3"/>
      <c r="J85" s="3"/>
      <c r="K85" s="3"/>
      <c r="L85" s="3"/>
      <c r="M85" s="3"/>
      <c r="N85" s="3"/>
      <c r="O85" s="3"/>
      <c r="P85" s="3"/>
      <c r="Q85" s="3"/>
      <c r="R85" s="3"/>
      <c r="S85" s="3"/>
      <c r="T85" s="3"/>
      <c r="U85" s="3"/>
      <c r="V85" s="3"/>
      <c r="W85" s="3"/>
      <c r="X85" s="3"/>
      <c r="Y85" s="3"/>
      <c r="Z85" s="3"/>
    </row>
    <row r="86" spans="1:26" ht="18.75" customHeight="1" x14ac:dyDescent="0.2">
      <c r="A86" s="2">
        <v>4</v>
      </c>
      <c r="B86" s="10" t="s">
        <v>63</v>
      </c>
      <c r="C86" s="3"/>
      <c r="D86" s="3"/>
      <c r="E86" s="3"/>
      <c r="F86" s="3"/>
      <c r="G86" s="3"/>
      <c r="H86" s="3"/>
      <c r="I86" s="3"/>
      <c r="J86" s="3"/>
      <c r="K86" s="3"/>
      <c r="L86" s="3"/>
      <c r="M86" s="3"/>
      <c r="N86" s="3"/>
      <c r="O86" s="3"/>
      <c r="P86" s="3"/>
      <c r="Q86" s="3"/>
      <c r="R86" s="3"/>
      <c r="S86" s="3"/>
      <c r="T86" s="3"/>
      <c r="U86" s="3"/>
      <c r="V86" s="3"/>
      <c r="W86" s="3"/>
      <c r="X86" s="3"/>
      <c r="Y86" s="3"/>
      <c r="Z86" s="3"/>
    </row>
    <row r="87" spans="1:26" ht="6.75" customHeight="1" x14ac:dyDescent="0.2">
      <c r="A87" s="460"/>
      <c r="B87" s="515"/>
      <c r="C87" s="484"/>
      <c r="D87" s="484"/>
      <c r="E87" s="484"/>
      <c r="F87" s="484"/>
      <c r="G87" s="484"/>
      <c r="H87" s="484"/>
      <c r="I87" s="484"/>
      <c r="J87" s="484"/>
      <c r="K87" s="484"/>
      <c r="L87" s="484"/>
      <c r="M87" s="484"/>
      <c r="N87" s="484"/>
      <c r="O87" s="484"/>
      <c r="P87" s="484"/>
      <c r="Q87" s="484"/>
      <c r="R87" s="484"/>
      <c r="S87" s="484"/>
      <c r="T87" s="3"/>
      <c r="U87" s="3"/>
      <c r="V87" s="3"/>
      <c r="W87" s="3"/>
      <c r="X87" s="3"/>
      <c r="Y87" s="3"/>
      <c r="Z87" s="3"/>
    </row>
    <row r="88" spans="1:26" ht="16.5" customHeight="1" x14ac:dyDescent="0.2">
      <c r="A88" s="460"/>
      <c r="B88" s="516" t="s">
        <v>64</v>
      </c>
      <c r="C88" s="518"/>
      <c r="D88" s="516" t="s">
        <v>65</v>
      </c>
      <c r="E88" s="517"/>
      <c r="F88" s="517"/>
      <c r="G88" s="517"/>
      <c r="H88" s="517"/>
      <c r="I88" s="517"/>
      <c r="J88" s="518"/>
      <c r="K88" s="522" t="s">
        <v>66</v>
      </c>
      <c r="L88" s="505"/>
      <c r="M88" s="505"/>
      <c r="N88" s="506"/>
      <c r="O88" s="523" t="s">
        <v>67</v>
      </c>
      <c r="P88" s="517"/>
      <c r="Q88" s="517"/>
      <c r="R88" s="517"/>
      <c r="S88" s="518"/>
      <c r="T88" s="3"/>
      <c r="U88" s="3"/>
      <c r="V88" s="3"/>
      <c r="W88" s="3"/>
      <c r="X88" s="3"/>
      <c r="Y88" s="3"/>
      <c r="Z88" s="3"/>
    </row>
    <row r="89" spans="1:26" ht="30" customHeight="1" x14ac:dyDescent="0.2">
      <c r="A89" s="460"/>
      <c r="B89" s="519"/>
      <c r="C89" s="521"/>
      <c r="D89" s="519"/>
      <c r="E89" s="520"/>
      <c r="F89" s="520"/>
      <c r="G89" s="520"/>
      <c r="H89" s="520"/>
      <c r="I89" s="520"/>
      <c r="J89" s="521"/>
      <c r="K89" s="522" t="s">
        <v>68</v>
      </c>
      <c r="L89" s="505"/>
      <c r="M89" s="505"/>
      <c r="N89" s="506"/>
      <c r="O89" s="519"/>
      <c r="P89" s="520"/>
      <c r="Q89" s="520"/>
      <c r="R89" s="520"/>
      <c r="S89" s="521"/>
      <c r="T89" s="3"/>
      <c r="U89" s="3"/>
      <c r="V89" s="3"/>
      <c r="W89" s="3"/>
      <c r="X89" s="3"/>
      <c r="Y89" s="3"/>
      <c r="Z89" s="3"/>
    </row>
    <row r="90" spans="1:26" ht="66.75" customHeight="1" x14ac:dyDescent="0.2">
      <c r="A90" s="460"/>
      <c r="B90" s="524" t="s">
        <v>69</v>
      </c>
      <c r="C90" s="506"/>
      <c r="D90" s="524" t="s">
        <v>70</v>
      </c>
      <c r="E90" s="505"/>
      <c r="F90" s="505"/>
      <c r="G90" s="505"/>
      <c r="H90" s="505"/>
      <c r="I90" s="505"/>
      <c r="J90" s="506"/>
      <c r="K90" s="525" t="s">
        <v>71</v>
      </c>
      <c r="L90" s="505"/>
      <c r="M90" s="505"/>
      <c r="N90" s="506"/>
      <c r="O90" s="526" t="s">
        <v>72</v>
      </c>
      <c r="P90" s="505"/>
      <c r="Q90" s="505"/>
      <c r="R90" s="505"/>
      <c r="S90" s="506"/>
      <c r="T90" s="3"/>
      <c r="U90" s="3"/>
      <c r="V90" s="3"/>
      <c r="W90" s="3"/>
      <c r="X90" s="3"/>
      <c r="Y90" s="3"/>
      <c r="Z90" s="3"/>
    </row>
    <row r="91" spans="1:26" ht="37.5" customHeight="1" x14ac:dyDescent="0.2">
      <c r="A91" s="460"/>
      <c r="B91" s="524" t="s">
        <v>73</v>
      </c>
      <c r="C91" s="506"/>
      <c r="D91" s="524" t="s">
        <v>74</v>
      </c>
      <c r="E91" s="505"/>
      <c r="F91" s="505"/>
      <c r="G91" s="505"/>
      <c r="H91" s="505"/>
      <c r="I91" s="505"/>
      <c r="J91" s="506"/>
      <c r="K91" s="509" t="s">
        <v>75</v>
      </c>
      <c r="L91" s="505"/>
      <c r="M91" s="505"/>
      <c r="N91" s="506"/>
      <c r="O91" s="504" t="s">
        <v>76</v>
      </c>
      <c r="P91" s="505"/>
      <c r="Q91" s="505"/>
      <c r="R91" s="505"/>
      <c r="S91" s="506"/>
      <c r="T91" s="3"/>
      <c r="U91" s="3"/>
      <c r="V91" s="3"/>
      <c r="W91" s="3"/>
      <c r="X91" s="3"/>
      <c r="Y91" s="3"/>
      <c r="Z91" s="3"/>
    </row>
    <row r="92" spans="1:26" ht="42" customHeight="1" x14ac:dyDescent="0.2">
      <c r="A92" s="460"/>
      <c r="B92" s="524" t="s">
        <v>77</v>
      </c>
      <c r="C92" s="506"/>
      <c r="D92" s="530" t="s">
        <v>78</v>
      </c>
      <c r="E92" s="505"/>
      <c r="F92" s="505"/>
      <c r="G92" s="505"/>
      <c r="H92" s="505"/>
      <c r="I92" s="505"/>
      <c r="J92" s="506"/>
      <c r="K92" s="509" t="s">
        <v>79</v>
      </c>
      <c r="L92" s="505"/>
      <c r="M92" s="505"/>
      <c r="N92" s="506"/>
      <c r="O92" s="504" t="s">
        <v>80</v>
      </c>
      <c r="P92" s="505"/>
      <c r="Q92" s="505"/>
      <c r="R92" s="505"/>
      <c r="S92" s="506"/>
      <c r="T92" s="3"/>
      <c r="U92" s="3"/>
      <c r="V92" s="3"/>
      <c r="W92" s="3"/>
      <c r="X92" s="3"/>
      <c r="Y92" s="3"/>
      <c r="Z92" s="3"/>
    </row>
    <row r="93" spans="1:26" ht="40.5" customHeight="1" x14ac:dyDescent="0.2">
      <c r="A93" s="460"/>
      <c r="B93" s="524" t="s">
        <v>81</v>
      </c>
      <c r="C93" s="506"/>
      <c r="D93" s="527" t="s">
        <v>82</v>
      </c>
      <c r="E93" s="505"/>
      <c r="F93" s="505"/>
      <c r="G93" s="505"/>
      <c r="H93" s="505"/>
      <c r="I93" s="505"/>
      <c r="J93" s="506"/>
      <c r="K93" s="509" t="s">
        <v>83</v>
      </c>
      <c r="L93" s="505"/>
      <c r="M93" s="505"/>
      <c r="N93" s="506"/>
      <c r="O93" s="504" t="s">
        <v>84</v>
      </c>
      <c r="P93" s="505"/>
      <c r="Q93" s="505"/>
      <c r="R93" s="505"/>
      <c r="S93" s="506"/>
      <c r="T93" s="3"/>
      <c r="U93" s="3"/>
      <c r="V93" s="3"/>
      <c r="W93" s="3"/>
      <c r="X93" s="3"/>
      <c r="Y93" s="3"/>
      <c r="Z93" s="3"/>
    </row>
    <row r="94" spans="1:26" ht="28.5" customHeight="1" x14ac:dyDescent="0.2">
      <c r="A94" s="460"/>
      <c r="B94" s="524" t="s">
        <v>85</v>
      </c>
      <c r="C94" s="506"/>
      <c r="D94" s="504"/>
      <c r="E94" s="505"/>
      <c r="F94" s="505"/>
      <c r="G94" s="505"/>
      <c r="H94" s="505"/>
      <c r="I94" s="505"/>
      <c r="J94" s="506"/>
      <c r="K94" s="509" t="s">
        <v>86</v>
      </c>
      <c r="L94" s="505"/>
      <c r="M94" s="505"/>
      <c r="N94" s="506"/>
      <c r="O94" s="504"/>
      <c r="P94" s="505"/>
      <c r="Q94" s="505"/>
      <c r="R94" s="505"/>
      <c r="S94" s="506"/>
      <c r="T94" s="3"/>
      <c r="U94" s="3"/>
      <c r="V94" s="3"/>
      <c r="W94" s="3"/>
      <c r="X94" s="3"/>
      <c r="Y94" s="3"/>
      <c r="Z94" s="3"/>
    </row>
    <row r="95" spans="1:26" ht="13.5" customHeight="1" x14ac:dyDescent="0.2">
      <c r="A95" s="460"/>
      <c r="B95" s="2"/>
      <c r="C95" s="3"/>
      <c r="D95" s="3"/>
      <c r="E95" s="3"/>
      <c r="F95" s="3"/>
      <c r="G95" s="3"/>
      <c r="H95" s="3"/>
      <c r="I95" s="3"/>
      <c r="J95" s="3"/>
      <c r="K95" s="3"/>
      <c r="L95" s="3"/>
      <c r="M95" s="3"/>
      <c r="N95" s="3"/>
      <c r="O95" s="3"/>
      <c r="P95" s="3"/>
      <c r="Q95" s="3"/>
      <c r="R95" s="3"/>
      <c r="S95" s="3"/>
      <c r="T95" s="3"/>
      <c r="U95" s="3"/>
      <c r="V95" s="3"/>
      <c r="W95" s="3"/>
      <c r="X95" s="3"/>
      <c r="Y95" s="3"/>
      <c r="Z95" s="3"/>
    </row>
    <row r="96" spans="1:26" ht="15.75" customHeight="1" x14ac:dyDescent="0.2">
      <c r="A96" s="2">
        <v>5</v>
      </c>
      <c r="B96" s="10" t="s">
        <v>87</v>
      </c>
      <c r="C96" s="3"/>
      <c r="D96" s="3"/>
      <c r="E96" s="3"/>
      <c r="F96" s="3"/>
      <c r="G96" s="3"/>
      <c r="H96" s="3"/>
      <c r="I96" s="3"/>
      <c r="J96" s="3"/>
      <c r="K96" s="3"/>
      <c r="L96" s="3"/>
      <c r="M96" s="3"/>
      <c r="N96" s="3"/>
      <c r="O96" s="3"/>
      <c r="P96" s="3"/>
      <c r="Q96" s="3"/>
      <c r="R96" s="3"/>
      <c r="S96" s="3"/>
      <c r="T96" s="3"/>
      <c r="U96" s="3"/>
      <c r="V96" s="3"/>
      <c r="W96" s="3"/>
      <c r="X96" s="3"/>
      <c r="Y96" s="3"/>
      <c r="Z96" s="3"/>
    </row>
    <row r="97" spans="1:26" ht="6" customHeight="1" x14ac:dyDescent="0.2">
      <c r="A97" s="4"/>
      <c r="B97" s="515"/>
      <c r="C97" s="484"/>
      <c r="D97" s="484"/>
      <c r="E97" s="484"/>
      <c r="F97" s="484"/>
      <c r="G97" s="484"/>
      <c r="H97" s="484"/>
      <c r="I97" s="484"/>
      <c r="J97" s="484"/>
      <c r="K97" s="484"/>
      <c r="L97" s="484"/>
      <c r="M97" s="484"/>
      <c r="N97" s="484"/>
      <c r="O97" s="484"/>
      <c r="P97" s="484"/>
      <c r="Q97" s="484"/>
      <c r="R97" s="484"/>
      <c r="S97" s="484"/>
      <c r="T97" s="3"/>
      <c r="U97" s="3"/>
      <c r="V97" s="3"/>
      <c r="W97" s="3"/>
      <c r="X97" s="3"/>
      <c r="Y97" s="3"/>
      <c r="Z97" s="3"/>
    </row>
    <row r="98" spans="1:26" ht="13.5" customHeight="1" x14ac:dyDescent="0.2">
      <c r="A98" s="4"/>
      <c r="B98" s="536" t="s">
        <v>64</v>
      </c>
      <c r="C98" s="518"/>
      <c r="D98" s="536" t="s">
        <v>65</v>
      </c>
      <c r="E98" s="517"/>
      <c r="F98" s="517"/>
      <c r="G98" s="517"/>
      <c r="H98" s="517"/>
      <c r="I98" s="517"/>
      <c r="J98" s="539"/>
      <c r="K98" s="541" t="s">
        <v>66</v>
      </c>
      <c r="L98" s="505"/>
      <c r="M98" s="505"/>
      <c r="N98" s="506"/>
      <c r="O98" s="537" t="s">
        <v>67</v>
      </c>
      <c r="P98" s="517"/>
      <c r="Q98" s="517"/>
      <c r="R98" s="517"/>
      <c r="S98" s="518"/>
      <c r="T98" s="3"/>
      <c r="U98" s="3"/>
      <c r="V98" s="3"/>
      <c r="W98" s="3"/>
      <c r="X98" s="3"/>
      <c r="Y98" s="3"/>
      <c r="Z98" s="3"/>
    </row>
    <row r="99" spans="1:26" ht="13.5" customHeight="1" x14ac:dyDescent="0.2">
      <c r="A99" s="4"/>
      <c r="B99" s="519"/>
      <c r="C99" s="521"/>
      <c r="D99" s="519"/>
      <c r="E99" s="520"/>
      <c r="F99" s="520"/>
      <c r="G99" s="520"/>
      <c r="H99" s="520"/>
      <c r="I99" s="520"/>
      <c r="J99" s="540"/>
      <c r="K99" s="541" t="s">
        <v>68</v>
      </c>
      <c r="L99" s="505"/>
      <c r="M99" s="505"/>
      <c r="N99" s="506"/>
      <c r="O99" s="538"/>
      <c r="P99" s="520"/>
      <c r="Q99" s="520"/>
      <c r="R99" s="520"/>
      <c r="S99" s="521"/>
      <c r="T99" s="3"/>
      <c r="U99" s="3"/>
      <c r="V99" s="3"/>
      <c r="W99" s="3"/>
      <c r="X99" s="3"/>
      <c r="Y99" s="3"/>
      <c r="Z99" s="3"/>
    </row>
    <row r="100" spans="1:26" ht="42" customHeight="1" x14ac:dyDescent="0.2">
      <c r="A100" s="4"/>
      <c r="B100" s="525" t="s">
        <v>88</v>
      </c>
      <c r="C100" s="506"/>
      <c r="D100" s="528" t="s">
        <v>82</v>
      </c>
      <c r="E100" s="505"/>
      <c r="F100" s="505"/>
      <c r="G100" s="505"/>
      <c r="H100" s="505"/>
      <c r="I100" s="505"/>
      <c r="J100" s="506"/>
      <c r="K100" s="542" t="s">
        <v>89</v>
      </c>
      <c r="L100" s="505"/>
      <c r="M100" s="505"/>
      <c r="N100" s="506"/>
      <c r="O100" s="543" t="s">
        <v>90</v>
      </c>
      <c r="P100" s="505"/>
      <c r="Q100" s="505"/>
      <c r="R100" s="505"/>
      <c r="S100" s="506"/>
      <c r="T100" s="3"/>
      <c r="U100" s="3"/>
      <c r="V100" s="3"/>
      <c r="W100" s="3"/>
      <c r="X100" s="3"/>
      <c r="Y100" s="3"/>
      <c r="Z100" s="3"/>
    </row>
    <row r="101" spans="1:26" ht="25.5" customHeight="1" x14ac:dyDescent="0.2">
      <c r="A101" s="4"/>
      <c r="B101" s="525" t="s">
        <v>85</v>
      </c>
      <c r="C101" s="506"/>
      <c r="D101" s="525" t="s">
        <v>91</v>
      </c>
      <c r="E101" s="505"/>
      <c r="F101" s="505"/>
      <c r="G101" s="505"/>
      <c r="H101" s="505"/>
      <c r="I101" s="505"/>
      <c r="J101" s="506"/>
      <c r="K101" s="528" t="s">
        <v>86</v>
      </c>
      <c r="L101" s="505"/>
      <c r="M101" s="505"/>
      <c r="N101" s="506"/>
      <c r="O101" s="529" t="s">
        <v>92</v>
      </c>
      <c r="P101" s="505"/>
      <c r="Q101" s="505"/>
      <c r="R101" s="505"/>
      <c r="S101" s="506"/>
      <c r="T101" s="3"/>
      <c r="U101" s="3"/>
      <c r="V101" s="3"/>
      <c r="W101" s="3"/>
      <c r="X101" s="3"/>
      <c r="Y101" s="3"/>
      <c r="Z101" s="3"/>
    </row>
    <row r="102" spans="1:26" ht="7.5" customHeight="1" x14ac:dyDescent="0.2">
      <c r="A102" s="4"/>
      <c r="B102" s="2"/>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3.5" customHeight="1" x14ac:dyDescent="0.2">
      <c r="A103" s="2">
        <v>6</v>
      </c>
      <c r="B103" s="5" t="s">
        <v>93</v>
      </c>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3.5" customHeight="1" x14ac:dyDescent="0.2">
      <c r="A104" s="4"/>
      <c r="B104" s="5"/>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20" customHeight="1" x14ac:dyDescent="0.2">
      <c r="A105" s="4"/>
      <c r="B105" s="2" t="s">
        <v>47</v>
      </c>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30" customHeight="1" x14ac:dyDescent="0.2">
      <c r="A106" s="4"/>
      <c r="B106" s="510" t="s">
        <v>3</v>
      </c>
      <c r="C106" s="512" t="s">
        <v>48</v>
      </c>
      <c r="D106" s="513" t="s">
        <v>49</v>
      </c>
      <c r="E106" s="505"/>
      <c r="F106" s="505"/>
      <c r="G106" s="505"/>
      <c r="H106" s="506"/>
      <c r="I106" s="11"/>
      <c r="J106" s="513" t="s">
        <v>50</v>
      </c>
      <c r="K106" s="505"/>
      <c r="L106" s="505"/>
      <c r="M106" s="505"/>
      <c r="N106" s="506"/>
      <c r="O106" s="512" t="s">
        <v>51</v>
      </c>
      <c r="P106" s="512" t="s">
        <v>52</v>
      </c>
      <c r="Q106" s="512" t="s">
        <v>53</v>
      </c>
      <c r="R106" s="512" t="s">
        <v>54</v>
      </c>
      <c r="S106" s="3"/>
      <c r="T106" s="3"/>
      <c r="U106" s="3"/>
      <c r="V106" s="3"/>
      <c r="W106" s="3"/>
      <c r="X106" s="3"/>
      <c r="Y106" s="3"/>
      <c r="Z106" s="3"/>
    </row>
    <row r="107" spans="1:26" ht="13.5" customHeight="1" x14ac:dyDescent="0.2">
      <c r="A107" s="4"/>
      <c r="B107" s="511"/>
      <c r="C107" s="511"/>
      <c r="D107" s="12">
        <v>5</v>
      </c>
      <c r="E107" s="12">
        <v>4</v>
      </c>
      <c r="F107" s="12">
        <v>3</v>
      </c>
      <c r="G107" s="12">
        <v>2</v>
      </c>
      <c r="H107" s="12">
        <v>1</v>
      </c>
      <c r="I107" s="11"/>
      <c r="J107" s="12">
        <v>5</v>
      </c>
      <c r="K107" s="12">
        <v>4</v>
      </c>
      <c r="L107" s="12">
        <v>3</v>
      </c>
      <c r="M107" s="12">
        <v>2</v>
      </c>
      <c r="N107" s="12">
        <v>1</v>
      </c>
      <c r="O107" s="511"/>
      <c r="P107" s="511"/>
      <c r="Q107" s="511"/>
      <c r="R107" s="511"/>
      <c r="S107" s="3"/>
      <c r="T107" s="3"/>
      <c r="U107" s="3"/>
      <c r="V107" s="3"/>
      <c r="W107" s="3"/>
      <c r="X107" s="3"/>
      <c r="Y107" s="3"/>
      <c r="Z107" s="3"/>
    </row>
    <row r="108" spans="1:26" ht="13.5" customHeight="1" x14ac:dyDescent="0.2">
      <c r="A108" s="4"/>
      <c r="B108" s="6" t="s">
        <v>9</v>
      </c>
      <c r="C108" s="13">
        <v>16</v>
      </c>
      <c r="D108" s="13"/>
      <c r="E108" s="13">
        <v>16</v>
      </c>
      <c r="F108" s="13"/>
      <c r="G108" s="13"/>
      <c r="H108" s="13"/>
      <c r="I108" s="14"/>
      <c r="J108" s="13"/>
      <c r="K108" s="13">
        <f t="shared" ref="K108:K114" si="14">E108*4</f>
        <v>64</v>
      </c>
      <c r="L108" s="13"/>
      <c r="M108" s="13"/>
      <c r="N108" s="13"/>
      <c r="O108" s="13">
        <f t="shared" ref="O108:O114" si="15">C108*5</f>
        <v>80</v>
      </c>
      <c r="P108" s="13">
        <f t="shared" ref="P108:P114" si="16">SUM(J108:N108)</f>
        <v>64</v>
      </c>
      <c r="Q108" s="15">
        <f t="shared" ref="Q108:Q114" si="17">P108/O108*100</f>
        <v>80</v>
      </c>
      <c r="R108" s="13">
        <f>Q108*0.2</f>
        <v>16</v>
      </c>
      <c r="S108" s="3"/>
      <c r="T108" s="3"/>
      <c r="U108" s="3"/>
      <c r="V108" s="3"/>
      <c r="W108" s="3"/>
      <c r="X108" s="3"/>
      <c r="Y108" s="3"/>
      <c r="Z108" s="3"/>
    </row>
    <row r="109" spans="1:26" ht="13.5" customHeight="1" x14ac:dyDescent="0.2">
      <c r="A109" s="4"/>
      <c r="B109" s="6" t="s">
        <v>11</v>
      </c>
      <c r="C109" s="13">
        <v>11</v>
      </c>
      <c r="D109" s="13"/>
      <c r="E109" s="13">
        <v>11</v>
      </c>
      <c r="F109" s="13"/>
      <c r="G109" s="13"/>
      <c r="H109" s="13"/>
      <c r="I109" s="14"/>
      <c r="J109" s="13"/>
      <c r="K109" s="13">
        <f t="shared" si="14"/>
        <v>44</v>
      </c>
      <c r="L109" s="13"/>
      <c r="M109" s="13"/>
      <c r="N109" s="13"/>
      <c r="O109" s="13">
        <f t="shared" si="15"/>
        <v>55</v>
      </c>
      <c r="P109" s="13">
        <f t="shared" si="16"/>
        <v>44</v>
      </c>
      <c r="Q109" s="15">
        <f t="shared" si="17"/>
        <v>80</v>
      </c>
      <c r="R109" s="16">
        <f>Q109*0.15</f>
        <v>12</v>
      </c>
      <c r="S109" s="3"/>
      <c r="T109" s="3"/>
      <c r="U109" s="3"/>
      <c r="V109" s="3"/>
      <c r="W109" s="3"/>
      <c r="X109" s="3"/>
      <c r="Y109" s="3"/>
      <c r="Z109" s="3"/>
    </row>
    <row r="110" spans="1:26" ht="13.5" customHeight="1" x14ac:dyDescent="0.2">
      <c r="A110" s="4"/>
      <c r="B110" s="6" t="s">
        <v>12</v>
      </c>
      <c r="C110" s="13">
        <v>16</v>
      </c>
      <c r="D110" s="13"/>
      <c r="E110" s="13">
        <v>16</v>
      </c>
      <c r="F110" s="13"/>
      <c r="G110" s="13"/>
      <c r="H110" s="13"/>
      <c r="I110" s="14"/>
      <c r="J110" s="13"/>
      <c r="K110" s="13">
        <f t="shared" si="14"/>
        <v>64</v>
      </c>
      <c r="L110" s="13"/>
      <c r="M110" s="13"/>
      <c r="N110" s="13"/>
      <c r="O110" s="13">
        <f t="shared" si="15"/>
        <v>80</v>
      </c>
      <c r="P110" s="13">
        <f t="shared" si="16"/>
        <v>64</v>
      </c>
      <c r="Q110" s="15">
        <f t="shared" si="17"/>
        <v>80</v>
      </c>
      <c r="R110" s="13">
        <f>Q110*0.1</f>
        <v>8</v>
      </c>
      <c r="S110" s="3"/>
      <c r="T110" s="3"/>
      <c r="U110" s="3"/>
      <c r="V110" s="3"/>
      <c r="W110" s="3"/>
      <c r="X110" s="3"/>
      <c r="Y110" s="3"/>
      <c r="Z110" s="3"/>
    </row>
    <row r="111" spans="1:26" ht="13.5" customHeight="1" x14ac:dyDescent="0.2">
      <c r="A111" s="4"/>
      <c r="B111" s="6" t="s">
        <v>13</v>
      </c>
      <c r="C111" s="13">
        <v>13</v>
      </c>
      <c r="D111" s="13"/>
      <c r="E111" s="13">
        <v>13</v>
      </c>
      <c r="F111" s="13"/>
      <c r="G111" s="13"/>
      <c r="H111" s="13"/>
      <c r="I111" s="14"/>
      <c r="J111" s="13"/>
      <c r="K111" s="13">
        <f t="shared" si="14"/>
        <v>52</v>
      </c>
      <c r="L111" s="13"/>
      <c r="M111" s="13"/>
      <c r="N111" s="13"/>
      <c r="O111" s="13">
        <f t="shared" si="15"/>
        <v>65</v>
      </c>
      <c r="P111" s="13">
        <f t="shared" si="16"/>
        <v>52</v>
      </c>
      <c r="Q111" s="15">
        <f t="shared" si="17"/>
        <v>80</v>
      </c>
      <c r="R111" s="13">
        <f t="shared" ref="R111:R113" si="18">Q111*0.15</f>
        <v>12</v>
      </c>
      <c r="S111" s="3"/>
      <c r="T111" s="3"/>
      <c r="U111" s="3"/>
      <c r="V111" s="3"/>
      <c r="W111" s="3"/>
      <c r="X111" s="3"/>
      <c r="Y111" s="3"/>
      <c r="Z111" s="3"/>
    </row>
    <row r="112" spans="1:26" ht="13.5" customHeight="1" x14ac:dyDescent="0.2">
      <c r="A112" s="4"/>
      <c r="B112" s="6" t="s">
        <v>14</v>
      </c>
      <c r="C112" s="13">
        <v>10</v>
      </c>
      <c r="D112" s="13"/>
      <c r="E112" s="13">
        <v>10</v>
      </c>
      <c r="F112" s="13"/>
      <c r="G112" s="13"/>
      <c r="H112" s="13"/>
      <c r="I112" s="14"/>
      <c r="J112" s="13"/>
      <c r="K112" s="13">
        <f t="shared" si="14"/>
        <v>40</v>
      </c>
      <c r="L112" s="13"/>
      <c r="M112" s="13"/>
      <c r="N112" s="13"/>
      <c r="O112" s="13">
        <f t="shared" si="15"/>
        <v>50</v>
      </c>
      <c r="P112" s="13">
        <f t="shared" si="16"/>
        <v>40</v>
      </c>
      <c r="Q112" s="15">
        <f t="shared" si="17"/>
        <v>80</v>
      </c>
      <c r="R112" s="13">
        <f t="shared" si="18"/>
        <v>12</v>
      </c>
      <c r="S112" s="3"/>
      <c r="T112" s="3"/>
      <c r="U112" s="3"/>
      <c r="V112" s="3"/>
      <c r="W112" s="3"/>
      <c r="X112" s="3"/>
      <c r="Y112" s="3"/>
      <c r="Z112" s="3"/>
    </row>
    <row r="113" spans="1:26" ht="13.5" customHeight="1" x14ac:dyDescent="0.2">
      <c r="A113" s="4"/>
      <c r="B113" s="6" t="s">
        <v>16</v>
      </c>
      <c r="C113" s="13">
        <v>12</v>
      </c>
      <c r="D113" s="13"/>
      <c r="E113" s="13">
        <v>12</v>
      </c>
      <c r="F113" s="13"/>
      <c r="G113" s="13"/>
      <c r="H113" s="13"/>
      <c r="I113" s="14"/>
      <c r="J113" s="13"/>
      <c r="K113" s="13">
        <f t="shared" si="14"/>
        <v>48</v>
      </c>
      <c r="L113" s="13"/>
      <c r="M113" s="13"/>
      <c r="N113" s="13"/>
      <c r="O113" s="13">
        <f t="shared" si="15"/>
        <v>60</v>
      </c>
      <c r="P113" s="13">
        <f t="shared" si="16"/>
        <v>48</v>
      </c>
      <c r="Q113" s="15">
        <f t="shared" si="17"/>
        <v>80</v>
      </c>
      <c r="R113" s="13">
        <f t="shared" si="18"/>
        <v>12</v>
      </c>
      <c r="S113" s="3"/>
      <c r="T113" s="3"/>
      <c r="U113" s="3"/>
      <c r="V113" s="3"/>
      <c r="W113" s="3"/>
      <c r="X113" s="3"/>
      <c r="Y113" s="3"/>
      <c r="Z113" s="3"/>
    </row>
    <row r="114" spans="1:26" ht="13.5" customHeight="1" x14ac:dyDescent="0.2">
      <c r="A114" s="4"/>
      <c r="B114" s="6" t="s">
        <v>17</v>
      </c>
      <c r="C114" s="13">
        <v>10</v>
      </c>
      <c r="D114" s="13"/>
      <c r="E114" s="13">
        <v>10</v>
      </c>
      <c r="F114" s="13"/>
      <c r="G114" s="13"/>
      <c r="H114" s="13"/>
      <c r="I114" s="14"/>
      <c r="J114" s="13"/>
      <c r="K114" s="13">
        <f t="shared" si="14"/>
        <v>40</v>
      </c>
      <c r="L114" s="13"/>
      <c r="M114" s="13"/>
      <c r="N114" s="13"/>
      <c r="O114" s="13">
        <f t="shared" si="15"/>
        <v>50</v>
      </c>
      <c r="P114" s="13">
        <f t="shared" si="16"/>
        <v>40</v>
      </c>
      <c r="Q114" s="15">
        <f t="shared" si="17"/>
        <v>80</v>
      </c>
      <c r="R114" s="13">
        <f>Q114*0.1</f>
        <v>8</v>
      </c>
      <c r="S114" s="3"/>
      <c r="T114" s="3"/>
      <c r="U114" s="3"/>
      <c r="V114" s="3"/>
      <c r="W114" s="3"/>
      <c r="X114" s="3"/>
      <c r="Y114" s="3"/>
      <c r="Z114" s="3"/>
    </row>
    <row r="115" spans="1:26" ht="13.5" customHeight="1" x14ac:dyDescent="0.2">
      <c r="A115" s="4"/>
      <c r="B115" s="514" t="s">
        <v>55</v>
      </c>
      <c r="C115" s="505"/>
      <c r="D115" s="505"/>
      <c r="E115" s="505"/>
      <c r="F115" s="505"/>
      <c r="G115" s="505"/>
      <c r="H115" s="505"/>
      <c r="I115" s="505"/>
      <c r="J115" s="505"/>
      <c r="K115" s="505"/>
      <c r="L115" s="505"/>
      <c r="M115" s="505"/>
      <c r="N115" s="505"/>
      <c r="O115" s="505"/>
      <c r="P115" s="505"/>
      <c r="Q115" s="506"/>
      <c r="R115" s="16">
        <f>SUM(R108:R114)</f>
        <v>80</v>
      </c>
      <c r="S115" s="3"/>
      <c r="T115" s="3"/>
      <c r="U115" s="3"/>
      <c r="V115" s="3"/>
      <c r="W115" s="3"/>
      <c r="X115" s="3"/>
      <c r="Y115" s="3"/>
      <c r="Z115" s="3"/>
    </row>
    <row r="116" spans="1:26" ht="13.5" customHeight="1" x14ac:dyDescent="0.2">
      <c r="A116" s="4"/>
      <c r="B116" s="5"/>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33.75" customHeight="1" x14ac:dyDescent="0.2">
      <c r="A117" s="4"/>
      <c r="B117" s="501" t="s">
        <v>94</v>
      </c>
      <c r="C117" s="484"/>
      <c r="D117" s="484"/>
      <c r="E117" s="484"/>
      <c r="F117" s="484"/>
      <c r="G117" s="484"/>
      <c r="H117" s="484"/>
      <c r="I117" s="484"/>
      <c r="J117" s="484"/>
      <c r="K117" s="484"/>
      <c r="L117" s="484"/>
      <c r="M117" s="484"/>
      <c r="N117" s="484"/>
      <c r="O117" s="484"/>
      <c r="P117" s="484"/>
      <c r="Q117" s="484"/>
      <c r="R117" s="484"/>
      <c r="S117" s="484"/>
      <c r="T117" s="3"/>
      <c r="U117" s="3"/>
      <c r="V117" s="3"/>
      <c r="W117" s="3"/>
      <c r="X117" s="3"/>
      <c r="Y117" s="3"/>
      <c r="Z117" s="3"/>
    </row>
    <row r="118" spans="1:26" ht="30.75" customHeight="1" x14ac:dyDescent="0.2">
      <c r="A118" s="4"/>
      <c r="B118" s="532" t="s">
        <v>95</v>
      </c>
      <c r="C118" s="484"/>
      <c r="D118" s="484"/>
      <c r="E118" s="484"/>
      <c r="F118" s="484"/>
      <c r="G118" s="484"/>
      <c r="H118" s="484"/>
      <c r="I118" s="484"/>
      <c r="J118" s="484"/>
      <c r="K118" s="484"/>
      <c r="L118" s="484"/>
      <c r="M118" s="484"/>
      <c r="N118" s="484"/>
      <c r="O118" s="484"/>
      <c r="P118" s="484"/>
      <c r="Q118" s="484"/>
      <c r="R118" s="484"/>
      <c r="S118" s="484"/>
      <c r="T118" s="3"/>
      <c r="U118" s="3"/>
      <c r="V118" s="3"/>
      <c r="W118" s="3"/>
      <c r="X118" s="3"/>
      <c r="Y118" s="3"/>
      <c r="Z118" s="3"/>
    </row>
    <row r="119" spans="1:26" ht="12" customHeight="1" x14ac:dyDescent="0.2">
      <c r="A119" s="4"/>
      <c r="B119" s="2"/>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
      <c r="A120" s="4"/>
      <c r="B120" s="2"/>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20" customHeight="1" x14ac:dyDescent="0.2">
      <c r="A121" s="4"/>
      <c r="B121" s="2" t="s">
        <v>62</v>
      </c>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28.5" customHeight="1" x14ac:dyDescent="0.2">
      <c r="A122" s="4"/>
      <c r="B122" s="510" t="s">
        <v>3</v>
      </c>
      <c r="C122" s="512" t="s">
        <v>48</v>
      </c>
      <c r="D122" s="513" t="s">
        <v>49</v>
      </c>
      <c r="E122" s="505"/>
      <c r="F122" s="505"/>
      <c r="G122" s="505"/>
      <c r="H122" s="506"/>
      <c r="I122" s="11"/>
      <c r="J122" s="513" t="s">
        <v>50</v>
      </c>
      <c r="K122" s="505"/>
      <c r="L122" s="505"/>
      <c r="M122" s="505"/>
      <c r="N122" s="506"/>
      <c r="O122" s="512" t="s">
        <v>51</v>
      </c>
      <c r="P122" s="512" t="s">
        <v>52</v>
      </c>
      <c r="Q122" s="512" t="s">
        <v>53</v>
      </c>
      <c r="R122" s="512" t="s">
        <v>54</v>
      </c>
      <c r="S122" s="3"/>
      <c r="T122" s="3"/>
      <c r="U122" s="3"/>
      <c r="V122" s="3"/>
      <c r="W122" s="3"/>
      <c r="X122" s="3"/>
      <c r="Y122" s="3"/>
      <c r="Z122" s="3"/>
    </row>
    <row r="123" spans="1:26" ht="15.75" customHeight="1" x14ac:dyDescent="0.2">
      <c r="A123" s="4"/>
      <c r="B123" s="511"/>
      <c r="C123" s="511"/>
      <c r="D123" s="12">
        <v>5</v>
      </c>
      <c r="E123" s="12">
        <v>4</v>
      </c>
      <c r="F123" s="12">
        <v>3</v>
      </c>
      <c r="G123" s="12">
        <v>2</v>
      </c>
      <c r="H123" s="12">
        <v>1</v>
      </c>
      <c r="I123" s="11"/>
      <c r="J123" s="12">
        <v>5</v>
      </c>
      <c r="K123" s="12">
        <v>4</v>
      </c>
      <c r="L123" s="12">
        <v>3</v>
      </c>
      <c r="M123" s="12">
        <v>2</v>
      </c>
      <c r="N123" s="12">
        <v>1</v>
      </c>
      <c r="O123" s="511"/>
      <c r="P123" s="511"/>
      <c r="Q123" s="511"/>
      <c r="R123" s="511"/>
      <c r="S123" s="3"/>
      <c r="T123" s="3"/>
      <c r="U123" s="3"/>
      <c r="V123" s="3"/>
      <c r="W123" s="3"/>
      <c r="X123" s="3"/>
      <c r="Y123" s="3"/>
      <c r="Z123" s="3"/>
    </row>
    <row r="124" spans="1:26" ht="15.75" customHeight="1" x14ac:dyDescent="0.2">
      <c r="A124" s="4"/>
      <c r="B124" s="6" t="s">
        <v>9</v>
      </c>
      <c r="C124" s="13">
        <v>16</v>
      </c>
      <c r="D124" s="13"/>
      <c r="E124" s="13">
        <v>14</v>
      </c>
      <c r="F124" s="13">
        <v>2</v>
      </c>
      <c r="G124" s="13"/>
      <c r="H124" s="13"/>
      <c r="I124" s="14"/>
      <c r="J124" s="13">
        <f t="shared" ref="J124:J130" si="19">D124*5</f>
        <v>0</v>
      </c>
      <c r="K124" s="13">
        <f t="shared" ref="K124:K130" si="20">E124*4</f>
        <v>56</v>
      </c>
      <c r="L124" s="13">
        <f t="shared" ref="L124:L130" si="21">F124*3</f>
        <v>6</v>
      </c>
      <c r="M124" s="13">
        <f t="shared" ref="M124:M130" si="22">G124*2</f>
        <v>0</v>
      </c>
      <c r="N124" s="13">
        <f t="shared" ref="N124:N130" si="23">H124*1</f>
        <v>0</v>
      </c>
      <c r="O124" s="13">
        <f t="shared" ref="O124:O130" si="24">C124*5</f>
        <v>80</v>
      </c>
      <c r="P124" s="13">
        <f t="shared" ref="P124:P130" si="25">SUM(J124:N124)</f>
        <v>62</v>
      </c>
      <c r="Q124" s="15">
        <f t="shared" ref="Q124:Q130" si="26">P124/O124*100</f>
        <v>77.5</v>
      </c>
      <c r="R124" s="15">
        <f>Q124*0.2</f>
        <v>15.5</v>
      </c>
      <c r="S124" s="3"/>
      <c r="T124" s="3"/>
      <c r="U124" s="3"/>
      <c r="V124" s="3"/>
      <c r="W124" s="3"/>
      <c r="X124" s="3"/>
      <c r="Y124" s="3"/>
      <c r="Z124" s="3"/>
    </row>
    <row r="125" spans="1:26" ht="15.75" customHeight="1" x14ac:dyDescent="0.2">
      <c r="A125" s="4"/>
      <c r="B125" s="6" t="s">
        <v>11</v>
      </c>
      <c r="C125" s="13">
        <v>11</v>
      </c>
      <c r="D125" s="13"/>
      <c r="E125" s="13">
        <v>8</v>
      </c>
      <c r="F125" s="13">
        <v>3</v>
      </c>
      <c r="G125" s="13"/>
      <c r="H125" s="13"/>
      <c r="I125" s="14"/>
      <c r="J125" s="13">
        <f t="shared" si="19"/>
        <v>0</v>
      </c>
      <c r="K125" s="13">
        <f t="shared" si="20"/>
        <v>32</v>
      </c>
      <c r="L125" s="13">
        <f t="shared" si="21"/>
        <v>9</v>
      </c>
      <c r="M125" s="13">
        <f t="shared" si="22"/>
        <v>0</v>
      </c>
      <c r="N125" s="13">
        <f t="shared" si="23"/>
        <v>0</v>
      </c>
      <c r="O125" s="13">
        <f t="shared" si="24"/>
        <v>55</v>
      </c>
      <c r="P125" s="13">
        <f t="shared" si="25"/>
        <v>41</v>
      </c>
      <c r="Q125" s="15">
        <f t="shared" si="26"/>
        <v>74.545454545454547</v>
      </c>
      <c r="R125" s="15">
        <f>Q125*0.15</f>
        <v>11.181818181818182</v>
      </c>
      <c r="S125" s="3"/>
      <c r="T125" s="3"/>
      <c r="U125" s="3"/>
      <c r="V125" s="3"/>
      <c r="W125" s="3"/>
      <c r="X125" s="3"/>
      <c r="Y125" s="3"/>
      <c r="Z125" s="3"/>
    </row>
    <row r="126" spans="1:26" ht="15.75" customHeight="1" x14ac:dyDescent="0.2">
      <c r="A126" s="4"/>
      <c r="B126" s="6" t="s">
        <v>12</v>
      </c>
      <c r="C126" s="13">
        <v>16</v>
      </c>
      <c r="D126" s="13">
        <v>1</v>
      </c>
      <c r="E126" s="13">
        <v>15</v>
      </c>
      <c r="F126" s="13"/>
      <c r="G126" s="13"/>
      <c r="H126" s="13"/>
      <c r="I126" s="14"/>
      <c r="J126" s="13">
        <f t="shared" si="19"/>
        <v>5</v>
      </c>
      <c r="K126" s="13">
        <f t="shared" si="20"/>
        <v>60</v>
      </c>
      <c r="L126" s="13">
        <f t="shared" si="21"/>
        <v>0</v>
      </c>
      <c r="M126" s="13">
        <f t="shared" si="22"/>
        <v>0</v>
      </c>
      <c r="N126" s="13">
        <f t="shared" si="23"/>
        <v>0</v>
      </c>
      <c r="O126" s="13">
        <f t="shared" si="24"/>
        <v>80</v>
      </c>
      <c r="P126" s="13">
        <f t="shared" si="25"/>
        <v>65</v>
      </c>
      <c r="Q126" s="15">
        <f t="shared" si="26"/>
        <v>81.25</v>
      </c>
      <c r="R126" s="15">
        <f>Q126*0.1</f>
        <v>8.125</v>
      </c>
      <c r="S126" s="3"/>
      <c r="T126" s="3"/>
      <c r="U126" s="3"/>
      <c r="V126" s="3"/>
      <c r="W126" s="3"/>
      <c r="X126" s="3"/>
      <c r="Y126" s="3"/>
      <c r="Z126" s="3"/>
    </row>
    <row r="127" spans="1:26" ht="15.75" customHeight="1" x14ac:dyDescent="0.2">
      <c r="A127" s="4"/>
      <c r="B127" s="6" t="s">
        <v>13</v>
      </c>
      <c r="C127" s="13">
        <v>13</v>
      </c>
      <c r="D127" s="13"/>
      <c r="E127" s="13">
        <v>12</v>
      </c>
      <c r="F127" s="13">
        <v>1</v>
      </c>
      <c r="G127" s="13"/>
      <c r="H127" s="13"/>
      <c r="I127" s="14"/>
      <c r="J127" s="13">
        <f t="shared" si="19"/>
        <v>0</v>
      </c>
      <c r="K127" s="13">
        <f t="shared" si="20"/>
        <v>48</v>
      </c>
      <c r="L127" s="13">
        <f t="shared" si="21"/>
        <v>3</v>
      </c>
      <c r="M127" s="13">
        <f t="shared" si="22"/>
        <v>0</v>
      </c>
      <c r="N127" s="13">
        <f t="shared" si="23"/>
        <v>0</v>
      </c>
      <c r="O127" s="13">
        <f t="shared" si="24"/>
        <v>65</v>
      </c>
      <c r="P127" s="13">
        <f t="shared" si="25"/>
        <v>51</v>
      </c>
      <c r="Q127" s="15">
        <f t="shared" si="26"/>
        <v>78.461538461538467</v>
      </c>
      <c r="R127" s="15">
        <f t="shared" ref="R127:R129" si="27">Q127*0.15</f>
        <v>11.76923076923077</v>
      </c>
      <c r="S127" s="3"/>
      <c r="T127" s="3"/>
      <c r="U127" s="3"/>
      <c r="V127" s="3"/>
      <c r="W127" s="3"/>
      <c r="X127" s="3"/>
      <c r="Y127" s="3"/>
      <c r="Z127" s="3"/>
    </row>
    <row r="128" spans="1:26" ht="15.75" customHeight="1" x14ac:dyDescent="0.2">
      <c r="A128" s="4"/>
      <c r="B128" s="6" t="s">
        <v>14</v>
      </c>
      <c r="C128" s="13">
        <v>10</v>
      </c>
      <c r="D128" s="13">
        <v>1</v>
      </c>
      <c r="E128" s="13">
        <v>9</v>
      </c>
      <c r="F128" s="13"/>
      <c r="G128" s="13"/>
      <c r="H128" s="13"/>
      <c r="I128" s="14"/>
      <c r="J128" s="13">
        <f t="shared" si="19"/>
        <v>5</v>
      </c>
      <c r="K128" s="13">
        <f t="shared" si="20"/>
        <v>36</v>
      </c>
      <c r="L128" s="13">
        <f t="shared" si="21"/>
        <v>0</v>
      </c>
      <c r="M128" s="13">
        <f t="shared" si="22"/>
        <v>0</v>
      </c>
      <c r="N128" s="13">
        <f t="shared" si="23"/>
        <v>0</v>
      </c>
      <c r="O128" s="13">
        <f t="shared" si="24"/>
        <v>50</v>
      </c>
      <c r="P128" s="13">
        <f t="shared" si="25"/>
        <v>41</v>
      </c>
      <c r="Q128" s="15">
        <f t="shared" si="26"/>
        <v>82</v>
      </c>
      <c r="R128" s="15">
        <f t="shared" si="27"/>
        <v>12.299999999999999</v>
      </c>
      <c r="S128" s="3"/>
      <c r="T128" s="3"/>
      <c r="U128" s="3"/>
      <c r="V128" s="3"/>
      <c r="W128" s="3"/>
      <c r="X128" s="3"/>
      <c r="Y128" s="3"/>
      <c r="Z128" s="3"/>
    </row>
    <row r="129" spans="1:26" ht="15.75" customHeight="1" x14ac:dyDescent="0.2">
      <c r="A129" s="4"/>
      <c r="B129" s="6" t="s">
        <v>16</v>
      </c>
      <c r="C129" s="13">
        <v>12</v>
      </c>
      <c r="D129" s="13">
        <v>1</v>
      </c>
      <c r="E129" s="13">
        <v>11</v>
      </c>
      <c r="F129" s="13"/>
      <c r="G129" s="13"/>
      <c r="H129" s="13"/>
      <c r="I129" s="14"/>
      <c r="J129" s="13">
        <f t="shared" si="19"/>
        <v>5</v>
      </c>
      <c r="K129" s="13">
        <f t="shared" si="20"/>
        <v>44</v>
      </c>
      <c r="L129" s="13">
        <f t="shared" si="21"/>
        <v>0</v>
      </c>
      <c r="M129" s="13">
        <f t="shared" si="22"/>
        <v>0</v>
      </c>
      <c r="N129" s="13">
        <f t="shared" si="23"/>
        <v>0</v>
      </c>
      <c r="O129" s="13">
        <f t="shared" si="24"/>
        <v>60</v>
      </c>
      <c r="P129" s="13">
        <f t="shared" si="25"/>
        <v>49</v>
      </c>
      <c r="Q129" s="15">
        <f t="shared" si="26"/>
        <v>81.666666666666671</v>
      </c>
      <c r="R129" s="15">
        <f t="shared" si="27"/>
        <v>12.25</v>
      </c>
      <c r="S129" s="3"/>
      <c r="T129" s="3"/>
      <c r="U129" s="3"/>
      <c r="V129" s="3"/>
      <c r="W129" s="3"/>
      <c r="X129" s="3"/>
      <c r="Y129" s="3"/>
      <c r="Z129" s="3"/>
    </row>
    <row r="130" spans="1:26" ht="15.75" customHeight="1" x14ac:dyDescent="0.2">
      <c r="A130" s="4"/>
      <c r="B130" s="6" t="s">
        <v>17</v>
      </c>
      <c r="C130" s="13">
        <v>10</v>
      </c>
      <c r="D130" s="13"/>
      <c r="E130" s="13">
        <v>10</v>
      </c>
      <c r="F130" s="13"/>
      <c r="G130" s="13"/>
      <c r="H130" s="13"/>
      <c r="I130" s="14"/>
      <c r="J130" s="13">
        <f t="shared" si="19"/>
        <v>0</v>
      </c>
      <c r="K130" s="13">
        <f t="shared" si="20"/>
        <v>40</v>
      </c>
      <c r="L130" s="13">
        <f t="shared" si="21"/>
        <v>0</v>
      </c>
      <c r="M130" s="13">
        <f t="shared" si="22"/>
        <v>0</v>
      </c>
      <c r="N130" s="13">
        <f t="shared" si="23"/>
        <v>0</v>
      </c>
      <c r="O130" s="13">
        <f t="shared" si="24"/>
        <v>50</v>
      </c>
      <c r="P130" s="13">
        <f t="shared" si="25"/>
        <v>40</v>
      </c>
      <c r="Q130" s="15">
        <f t="shared" si="26"/>
        <v>80</v>
      </c>
      <c r="R130" s="15">
        <f>Q130*0.1</f>
        <v>8</v>
      </c>
      <c r="S130" s="3"/>
      <c r="T130" s="3"/>
      <c r="U130" s="3"/>
      <c r="V130" s="3"/>
      <c r="W130" s="3"/>
      <c r="X130" s="3"/>
      <c r="Y130" s="3"/>
      <c r="Z130" s="3"/>
    </row>
    <row r="131" spans="1:26" ht="15.75" customHeight="1" x14ac:dyDescent="0.2">
      <c r="A131" s="4"/>
      <c r="B131" s="514" t="s">
        <v>55</v>
      </c>
      <c r="C131" s="505"/>
      <c r="D131" s="505"/>
      <c r="E131" s="505"/>
      <c r="F131" s="505"/>
      <c r="G131" s="505"/>
      <c r="H131" s="505"/>
      <c r="I131" s="505"/>
      <c r="J131" s="505"/>
      <c r="K131" s="505"/>
      <c r="L131" s="505"/>
      <c r="M131" s="505"/>
      <c r="N131" s="505"/>
      <c r="O131" s="505"/>
      <c r="P131" s="505"/>
      <c r="Q131" s="506"/>
      <c r="R131" s="16">
        <f>SUM(R124:R130)</f>
        <v>79.126048951048944</v>
      </c>
      <c r="S131" s="3"/>
      <c r="T131" s="3"/>
      <c r="U131" s="3"/>
      <c r="V131" s="3"/>
      <c r="W131" s="3"/>
      <c r="X131" s="3"/>
      <c r="Y131" s="3"/>
      <c r="Z131" s="3"/>
    </row>
    <row r="132" spans="1:26" ht="12" customHeight="1" x14ac:dyDescent="0.2">
      <c r="A132" s="4"/>
      <c r="B132" s="2"/>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30.75" customHeight="1" x14ac:dyDescent="0.2">
      <c r="A133" s="4"/>
      <c r="B133" s="501" t="s">
        <v>96</v>
      </c>
      <c r="C133" s="484"/>
      <c r="D133" s="484"/>
      <c r="E133" s="484"/>
      <c r="F133" s="484"/>
      <c r="G133" s="484"/>
      <c r="H133" s="484"/>
      <c r="I133" s="484"/>
      <c r="J133" s="484"/>
      <c r="K133" s="484"/>
      <c r="L133" s="484"/>
      <c r="M133" s="484"/>
      <c r="N133" s="484"/>
      <c r="O133" s="484"/>
      <c r="P133" s="484"/>
      <c r="Q133" s="484"/>
      <c r="R133" s="484"/>
      <c r="S133" s="484"/>
      <c r="T133" s="3"/>
      <c r="U133" s="3"/>
      <c r="V133" s="3"/>
      <c r="W133" s="3"/>
      <c r="X133" s="3"/>
      <c r="Y133" s="3"/>
      <c r="Z133" s="3"/>
    </row>
    <row r="134" spans="1:26" ht="270.75" customHeight="1" x14ac:dyDescent="0.2">
      <c r="A134" s="4"/>
      <c r="B134" s="531" t="s">
        <v>97</v>
      </c>
      <c r="C134" s="484"/>
      <c r="D134" s="484"/>
      <c r="E134" s="484"/>
      <c r="F134" s="484"/>
      <c r="G134" s="484"/>
      <c r="H134" s="484"/>
      <c r="I134" s="484"/>
      <c r="J134" s="484"/>
      <c r="K134" s="484"/>
      <c r="L134" s="484"/>
      <c r="M134" s="484"/>
      <c r="N134" s="484"/>
      <c r="O134" s="484"/>
      <c r="P134" s="484"/>
      <c r="Q134" s="484"/>
      <c r="R134" s="484"/>
      <c r="S134" s="484"/>
      <c r="T134" s="3"/>
      <c r="U134" s="3"/>
      <c r="V134" s="3"/>
      <c r="W134" s="3"/>
      <c r="X134" s="3"/>
      <c r="Y134" s="3"/>
      <c r="Z134" s="3"/>
    </row>
    <row r="135" spans="1:26" ht="13.5" customHeight="1" x14ac:dyDescent="0.2">
      <c r="A135" s="4"/>
      <c r="B135" s="2"/>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3.5" customHeight="1" x14ac:dyDescent="0.2">
      <c r="A136" s="4"/>
      <c r="B136" s="2"/>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3.5" customHeight="1" x14ac:dyDescent="0.2">
      <c r="A137" s="4"/>
      <c r="B137" s="2"/>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3.5" customHeight="1" x14ac:dyDescent="0.2">
      <c r="A138" s="4"/>
      <c r="B138" s="2"/>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3.5" customHeight="1" x14ac:dyDescent="0.2">
      <c r="A139" s="4"/>
      <c r="B139" s="2"/>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3.5" customHeight="1" x14ac:dyDescent="0.2">
      <c r="A140" s="4"/>
      <c r="B140" s="2"/>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3.5" customHeight="1" x14ac:dyDescent="0.2">
      <c r="A141" s="4"/>
      <c r="B141" s="2"/>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3.5" customHeight="1" x14ac:dyDescent="0.2">
      <c r="A142" s="4"/>
      <c r="B142" s="2"/>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3.5" customHeight="1" x14ac:dyDescent="0.2">
      <c r="A143" s="4"/>
      <c r="B143" s="2"/>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3.5" customHeight="1" x14ac:dyDescent="0.2">
      <c r="A144" s="4"/>
      <c r="B144" s="2"/>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3.5" customHeight="1" x14ac:dyDescent="0.2">
      <c r="A145" s="4"/>
      <c r="B145" s="2"/>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3.5" customHeight="1" x14ac:dyDescent="0.2">
      <c r="A146" s="4"/>
      <c r="B146" s="2"/>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3.5" customHeight="1" x14ac:dyDescent="0.2">
      <c r="A147" s="4"/>
      <c r="B147" s="2"/>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3.5" customHeight="1" x14ac:dyDescent="0.2">
      <c r="A148" s="4"/>
      <c r="B148" s="2"/>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3.5" customHeight="1" x14ac:dyDescent="0.2">
      <c r="A149" s="4"/>
      <c r="B149" s="2"/>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3.5" customHeight="1" x14ac:dyDescent="0.2">
      <c r="A150" s="4"/>
      <c r="B150" s="2"/>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3.5" customHeight="1" x14ac:dyDescent="0.2">
      <c r="A151" s="4"/>
      <c r="B151" s="2"/>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3.5" customHeight="1" x14ac:dyDescent="0.2">
      <c r="A152" s="4"/>
      <c r="B152" s="2"/>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3.5" customHeight="1" x14ac:dyDescent="0.2">
      <c r="A153" s="4"/>
      <c r="B153" s="2"/>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3.5" customHeight="1" x14ac:dyDescent="0.2">
      <c r="A154" s="4"/>
      <c r="B154" s="2"/>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3.5" customHeight="1" x14ac:dyDescent="0.2">
      <c r="A155" s="4"/>
      <c r="B155" s="2"/>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3.5" customHeight="1" x14ac:dyDescent="0.2">
      <c r="A156" s="4"/>
      <c r="B156" s="2"/>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3.5" customHeight="1" x14ac:dyDescent="0.2">
      <c r="A157" s="4"/>
      <c r="B157" s="2"/>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3.5" customHeight="1" x14ac:dyDescent="0.2">
      <c r="A158" s="4"/>
      <c r="B158" s="2"/>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3.5" customHeight="1" x14ac:dyDescent="0.2">
      <c r="A159" s="4"/>
      <c r="B159" s="2"/>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3.5" customHeight="1" x14ac:dyDescent="0.2">
      <c r="A160" s="4"/>
      <c r="B160" s="2"/>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3.5" customHeight="1" x14ac:dyDescent="0.2">
      <c r="A161" s="4"/>
      <c r="B161" s="2"/>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3.5" customHeight="1" x14ac:dyDescent="0.2">
      <c r="A162" s="4"/>
      <c r="B162" s="2"/>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3.5" customHeight="1" x14ac:dyDescent="0.2">
      <c r="A163" s="4"/>
      <c r="B163" s="2"/>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3.5" customHeight="1" x14ac:dyDescent="0.2">
      <c r="A164" s="4"/>
      <c r="B164" s="2"/>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3.5" customHeight="1" x14ac:dyDescent="0.2">
      <c r="A165" s="4"/>
      <c r="B165" s="2"/>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3.5" customHeight="1" x14ac:dyDescent="0.2">
      <c r="A166" s="4"/>
      <c r="B166" s="2"/>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3.5" customHeight="1" x14ac:dyDescent="0.2">
      <c r="A167" s="4"/>
      <c r="B167" s="2"/>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3.5" customHeight="1" x14ac:dyDescent="0.2">
      <c r="A168" s="4"/>
      <c r="B168" s="2"/>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3.5" customHeight="1" x14ac:dyDescent="0.2">
      <c r="A169" s="4"/>
      <c r="B169" s="2"/>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3.5" customHeight="1" x14ac:dyDescent="0.2">
      <c r="A170" s="4"/>
      <c r="B170" s="2"/>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3.5" customHeight="1" x14ac:dyDescent="0.2">
      <c r="A171" s="4"/>
      <c r="B171" s="2"/>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3.5" customHeight="1" x14ac:dyDescent="0.2">
      <c r="A172" s="4"/>
      <c r="B172" s="2"/>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3.5" customHeight="1" x14ac:dyDescent="0.2">
      <c r="A173" s="4"/>
      <c r="B173" s="2"/>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3.5" customHeight="1" x14ac:dyDescent="0.2">
      <c r="A174" s="4"/>
      <c r="B174" s="2"/>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3.5" customHeight="1" x14ac:dyDescent="0.2">
      <c r="A175" s="4"/>
      <c r="B175" s="2"/>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3.5" customHeight="1" x14ac:dyDescent="0.2">
      <c r="A176" s="4"/>
      <c r="B176" s="2"/>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3.5" customHeight="1" x14ac:dyDescent="0.2">
      <c r="A177" s="4"/>
      <c r="B177" s="2"/>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3.5" customHeight="1" x14ac:dyDescent="0.2">
      <c r="A178" s="4"/>
      <c r="B178" s="2"/>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3.5" customHeight="1" x14ac:dyDescent="0.2">
      <c r="A179" s="4"/>
      <c r="B179" s="2"/>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3.5" customHeight="1" x14ac:dyDescent="0.2">
      <c r="A180" s="4"/>
      <c r="B180" s="2"/>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3.5" customHeight="1" x14ac:dyDescent="0.2">
      <c r="A181" s="4"/>
      <c r="B181" s="2"/>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3.5" customHeight="1" x14ac:dyDescent="0.2">
      <c r="A182" s="4"/>
      <c r="B182" s="2"/>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3.5" customHeight="1" x14ac:dyDescent="0.2">
      <c r="A183" s="4"/>
      <c r="B183" s="2"/>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3.5" customHeight="1" x14ac:dyDescent="0.2">
      <c r="A184" s="4"/>
      <c r="B184" s="2"/>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3.5" customHeight="1" x14ac:dyDescent="0.2">
      <c r="A185" s="4"/>
      <c r="B185" s="2"/>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3.5" customHeight="1" x14ac:dyDescent="0.2">
      <c r="A186" s="4"/>
      <c r="B186" s="2"/>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3.5" customHeight="1" x14ac:dyDescent="0.2">
      <c r="A187" s="4"/>
      <c r="B187" s="2"/>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3.5" customHeight="1" x14ac:dyDescent="0.2">
      <c r="A188" s="4"/>
      <c r="B188" s="2"/>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3.5" customHeight="1" x14ac:dyDescent="0.2">
      <c r="A189" s="4"/>
      <c r="B189" s="2"/>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3.5" customHeight="1" x14ac:dyDescent="0.2">
      <c r="A190" s="4"/>
      <c r="B190" s="2"/>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3.5" customHeight="1" x14ac:dyDescent="0.2">
      <c r="A191" s="4"/>
      <c r="B191" s="2"/>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3.5" customHeight="1" x14ac:dyDescent="0.2">
      <c r="A192" s="4"/>
      <c r="B192" s="2"/>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3.5" customHeight="1" x14ac:dyDescent="0.2">
      <c r="A193" s="4"/>
      <c r="B193" s="2"/>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3.5" customHeight="1" x14ac:dyDescent="0.2">
      <c r="A194" s="4"/>
      <c r="B194" s="2"/>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3.5" customHeight="1" x14ac:dyDescent="0.2">
      <c r="A195" s="4"/>
      <c r="B195" s="2"/>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3.5" customHeight="1" x14ac:dyDescent="0.2">
      <c r="A196" s="4"/>
      <c r="B196" s="2"/>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3.5" customHeight="1" x14ac:dyDescent="0.2">
      <c r="A197" s="4"/>
      <c r="B197" s="2"/>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3.5" customHeight="1" x14ac:dyDescent="0.2">
      <c r="A198" s="4"/>
      <c r="B198" s="2"/>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3.5" customHeight="1" x14ac:dyDescent="0.2">
      <c r="A199" s="4"/>
      <c r="B199" s="2"/>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3.5" customHeight="1" x14ac:dyDescent="0.2">
      <c r="A200" s="4"/>
      <c r="B200" s="2"/>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3.5" customHeight="1" x14ac:dyDescent="0.2">
      <c r="A201" s="4"/>
      <c r="B201" s="2"/>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3.5" customHeight="1" x14ac:dyDescent="0.2">
      <c r="A202" s="4"/>
      <c r="B202" s="2"/>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3.5" customHeight="1" x14ac:dyDescent="0.2">
      <c r="A203" s="4"/>
      <c r="B203" s="2"/>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3.5" customHeight="1" x14ac:dyDescent="0.2">
      <c r="A204" s="4"/>
      <c r="B204" s="2"/>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3.5" customHeight="1" x14ac:dyDescent="0.2">
      <c r="A205" s="4"/>
      <c r="B205" s="2"/>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3.5" customHeight="1" x14ac:dyDescent="0.2">
      <c r="A206" s="4"/>
      <c r="B206" s="2"/>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3.5" customHeight="1" x14ac:dyDescent="0.2">
      <c r="A207" s="4"/>
      <c r="B207" s="2"/>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3.5" customHeight="1" x14ac:dyDescent="0.2">
      <c r="A208" s="4"/>
      <c r="B208" s="2"/>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3.5" customHeight="1" x14ac:dyDescent="0.2">
      <c r="A209" s="4"/>
      <c r="B209" s="2"/>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3.5" customHeight="1" x14ac:dyDescent="0.2">
      <c r="A210" s="4"/>
      <c r="B210" s="2"/>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3.5" customHeight="1" x14ac:dyDescent="0.2">
      <c r="A211" s="4"/>
      <c r="B211" s="2"/>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3.5" customHeight="1" x14ac:dyDescent="0.2">
      <c r="A212" s="4"/>
      <c r="B212" s="2"/>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3.5" customHeight="1" x14ac:dyDescent="0.2">
      <c r="A213" s="4"/>
      <c r="B213" s="2"/>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3.5" customHeight="1" x14ac:dyDescent="0.2">
      <c r="A214" s="4"/>
      <c r="B214" s="2"/>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3.5" customHeight="1" x14ac:dyDescent="0.2">
      <c r="A215" s="4"/>
      <c r="B215" s="2"/>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3.5" customHeight="1" x14ac:dyDescent="0.2">
      <c r="A216" s="4"/>
      <c r="B216" s="2"/>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3.5" customHeight="1" x14ac:dyDescent="0.2">
      <c r="A217" s="4"/>
      <c r="B217" s="2"/>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3.5" customHeight="1" x14ac:dyDescent="0.2">
      <c r="A218" s="4"/>
      <c r="B218" s="2"/>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3.5" customHeight="1" x14ac:dyDescent="0.2">
      <c r="A219" s="4"/>
      <c r="B219" s="2"/>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3.5" customHeight="1" x14ac:dyDescent="0.2">
      <c r="A220" s="4"/>
      <c r="B220" s="2"/>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3.5" customHeight="1" x14ac:dyDescent="0.2">
      <c r="A221" s="4"/>
      <c r="B221" s="2"/>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3.5" customHeight="1" x14ac:dyDescent="0.2">
      <c r="A222" s="4"/>
      <c r="B222" s="2"/>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3.5" customHeight="1" x14ac:dyDescent="0.2">
      <c r="A223" s="4"/>
      <c r="B223" s="2"/>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3.5" customHeight="1" x14ac:dyDescent="0.2">
      <c r="A224" s="4"/>
      <c r="B224" s="2"/>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3.5" customHeight="1" x14ac:dyDescent="0.2">
      <c r="A225" s="4"/>
      <c r="B225" s="2"/>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3.5" customHeight="1" x14ac:dyDescent="0.2">
      <c r="A226" s="4"/>
      <c r="B226" s="2"/>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3.5" customHeight="1" x14ac:dyDescent="0.2">
      <c r="A227" s="4"/>
      <c r="B227" s="2"/>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3.5" customHeight="1" x14ac:dyDescent="0.2">
      <c r="A228" s="4"/>
      <c r="B228" s="2"/>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3.5" customHeight="1" x14ac:dyDescent="0.2">
      <c r="A229" s="4"/>
      <c r="B229" s="2"/>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3.5" customHeight="1" x14ac:dyDescent="0.2">
      <c r="A230" s="4"/>
      <c r="B230" s="2"/>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3.5" customHeight="1" x14ac:dyDescent="0.2">
      <c r="A231" s="4"/>
      <c r="B231" s="2"/>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3.5" customHeight="1" x14ac:dyDescent="0.2">
      <c r="A232" s="4"/>
      <c r="B232" s="2"/>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3.5" customHeight="1" x14ac:dyDescent="0.2">
      <c r="A233" s="4"/>
      <c r="B233" s="2"/>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3.5" customHeight="1" x14ac:dyDescent="0.2">
      <c r="A234" s="4"/>
      <c r="B234" s="2"/>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3.5" customHeight="1" x14ac:dyDescent="0.2">
      <c r="A235" s="4"/>
      <c r="B235" s="2"/>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3.5" customHeight="1" x14ac:dyDescent="0.2">
      <c r="A236" s="4"/>
      <c r="B236" s="2"/>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3.5" customHeight="1" x14ac:dyDescent="0.2">
      <c r="A237" s="4"/>
      <c r="B237" s="2"/>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3.5" customHeight="1" x14ac:dyDescent="0.2">
      <c r="A238" s="4"/>
      <c r="B238" s="2"/>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3.5" customHeight="1" x14ac:dyDescent="0.2">
      <c r="A239" s="4"/>
      <c r="B239" s="2"/>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3.5" customHeight="1" x14ac:dyDescent="0.2">
      <c r="A240" s="4"/>
      <c r="B240" s="2"/>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3.5" customHeight="1" x14ac:dyDescent="0.2">
      <c r="A241" s="4"/>
      <c r="B241" s="2"/>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3.5" customHeight="1" x14ac:dyDescent="0.2">
      <c r="A242" s="4"/>
      <c r="B242" s="2"/>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3.5" customHeight="1" x14ac:dyDescent="0.2">
      <c r="A243" s="4"/>
      <c r="B243" s="2"/>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3.5" customHeight="1" x14ac:dyDescent="0.2">
      <c r="A244" s="4"/>
      <c r="B244" s="2"/>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3.5" customHeight="1" x14ac:dyDescent="0.2">
      <c r="A245" s="4"/>
      <c r="B245" s="2"/>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3.5" customHeight="1" x14ac:dyDescent="0.2">
      <c r="A246" s="4"/>
      <c r="B246" s="2"/>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3.5" customHeight="1" x14ac:dyDescent="0.2">
      <c r="A247" s="4"/>
      <c r="B247" s="2"/>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3.5" customHeight="1" x14ac:dyDescent="0.2">
      <c r="A248" s="4"/>
      <c r="B248" s="2"/>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3.5" customHeight="1" x14ac:dyDescent="0.2">
      <c r="A249" s="4"/>
      <c r="B249" s="2"/>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3.5" customHeight="1" x14ac:dyDescent="0.2">
      <c r="A250" s="4"/>
      <c r="B250" s="2"/>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3.5" customHeight="1" x14ac:dyDescent="0.2">
      <c r="A251" s="4"/>
      <c r="B251" s="2"/>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3.5" customHeight="1" x14ac:dyDescent="0.2">
      <c r="A252" s="4"/>
      <c r="B252" s="2"/>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3.5" customHeight="1" x14ac:dyDescent="0.2">
      <c r="A253" s="4"/>
      <c r="B253" s="2"/>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3.5" customHeight="1" x14ac:dyDescent="0.2">
      <c r="A254" s="4"/>
      <c r="B254" s="2"/>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3.5" customHeight="1" x14ac:dyDescent="0.2">
      <c r="A255" s="4"/>
      <c r="B255" s="2"/>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3.5" customHeight="1" x14ac:dyDescent="0.2">
      <c r="A256" s="4"/>
      <c r="B256" s="2"/>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3.5" customHeight="1" x14ac:dyDescent="0.2">
      <c r="A257" s="4"/>
      <c r="B257" s="2"/>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3.5" customHeight="1" x14ac:dyDescent="0.2">
      <c r="A258" s="4"/>
      <c r="B258" s="2"/>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3.5" customHeight="1" x14ac:dyDescent="0.2">
      <c r="A259" s="4"/>
      <c r="B259" s="2"/>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3.5" customHeight="1" x14ac:dyDescent="0.2">
      <c r="A260" s="4"/>
      <c r="B260" s="2"/>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3.5" customHeight="1" x14ac:dyDescent="0.2">
      <c r="A261" s="4"/>
      <c r="B261" s="2"/>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3.5" customHeight="1" x14ac:dyDescent="0.2">
      <c r="A262" s="4"/>
      <c r="B262" s="2"/>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3.5" customHeight="1" x14ac:dyDescent="0.2">
      <c r="A263" s="4"/>
      <c r="B263" s="2"/>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3.5" customHeight="1" x14ac:dyDescent="0.2">
      <c r="A264" s="4"/>
      <c r="B264" s="2"/>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3.5" customHeight="1" x14ac:dyDescent="0.2">
      <c r="A265" s="4"/>
      <c r="B265" s="2"/>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3.5" customHeight="1" x14ac:dyDescent="0.2">
      <c r="A266" s="4"/>
      <c r="B266" s="2"/>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3.5" customHeight="1" x14ac:dyDescent="0.2">
      <c r="A267" s="4"/>
      <c r="B267" s="2"/>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3.5" customHeight="1" x14ac:dyDescent="0.2">
      <c r="A268" s="4"/>
      <c r="B268" s="2"/>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3.5" customHeight="1" x14ac:dyDescent="0.2">
      <c r="A269" s="4"/>
      <c r="B269" s="2"/>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3.5" customHeight="1" x14ac:dyDescent="0.2">
      <c r="A270" s="4"/>
      <c r="B270" s="2"/>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3.5" customHeight="1" x14ac:dyDescent="0.2">
      <c r="A271" s="4"/>
      <c r="B271" s="2"/>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3.5" customHeight="1" x14ac:dyDescent="0.2">
      <c r="A272" s="4"/>
      <c r="B272" s="2"/>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3.5" customHeight="1" x14ac:dyDescent="0.2">
      <c r="A273" s="4"/>
      <c r="B273" s="2"/>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3.5" customHeight="1" x14ac:dyDescent="0.2">
      <c r="A274" s="4"/>
      <c r="B274" s="2"/>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3.5" customHeight="1" x14ac:dyDescent="0.2">
      <c r="A275" s="4"/>
      <c r="B275" s="2"/>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3.5" customHeight="1" x14ac:dyDescent="0.2">
      <c r="A276" s="4"/>
      <c r="B276" s="2"/>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3.5" customHeight="1" x14ac:dyDescent="0.2">
      <c r="A277" s="4"/>
      <c r="B277" s="2"/>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3.5" customHeight="1" x14ac:dyDescent="0.2">
      <c r="A278" s="4"/>
      <c r="B278" s="2"/>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3.5" customHeight="1" x14ac:dyDescent="0.2">
      <c r="A279" s="4"/>
      <c r="B279" s="2"/>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3.5" customHeight="1" x14ac:dyDescent="0.2">
      <c r="A280" s="4"/>
      <c r="B280" s="2"/>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3.5" customHeight="1" x14ac:dyDescent="0.2">
      <c r="A281" s="4"/>
      <c r="B281" s="2"/>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3.5" customHeight="1" x14ac:dyDescent="0.2">
      <c r="A282" s="4"/>
      <c r="B282" s="2"/>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3.5" customHeight="1" x14ac:dyDescent="0.2">
      <c r="A283" s="4"/>
      <c r="B283" s="2"/>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3.5" customHeight="1" x14ac:dyDescent="0.2">
      <c r="A284" s="4"/>
      <c r="B284" s="2"/>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3.5" customHeight="1" x14ac:dyDescent="0.2">
      <c r="A285" s="4"/>
      <c r="B285" s="2"/>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3.5" customHeight="1" x14ac:dyDescent="0.2">
      <c r="A286" s="4"/>
      <c r="B286" s="2"/>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3.5" customHeight="1" x14ac:dyDescent="0.2">
      <c r="A287" s="4"/>
      <c r="B287" s="2"/>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3.5" customHeight="1" x14ac:dyDescent="0.2">
      <c r="A288" s="4"/>
      <c r="B288" s="2"/>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3.5" customHeight="1" x14ac:dyDescent="0.2">
      <c r="A289" s="4"/>
      <c r="B289" s="2"/>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3.5" customHeight="1" x14ac:dyDescent="0.2">
      <c r="A290" s="4"/>
      <c r="B290" s="2"/>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3.5" customHeight="1" x14ac:dyDescent="0.2">
      <c r="A291" s="4"/>
      <c r="B291" s="2"/>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3.5" customHeight="1" x14ac:dyDescent="0.2">
      <c r="A292" s="4"/>
      <c r="B292" s="2"/>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3.5" customHeight="1" x14ac:dyDescent="0.2">
      <c r="A293" s="4"/>
      <c r="B293" s="2"/>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3.5" customHeight="1" x14ac:dyDescent="0.2">
      <c r="A294" s="4"/>
      <c r="B294" s="2"/>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3.5" customHeight="1" x14ac:dyDescent="0.2">
      <c r="A295" s="4"/>
      <c r="B295" s="2"/>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3.5" customHeight="1" x14ac:dyDescent="0.2">
      <c r="A296" s="4"/>
      <c r="B296" s="2"/>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3.5" customHeight="1" x14ac:dyDescent="0.2">
      <c r="A297" s="4"/>
      <c r="B297" s="2"/>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3.5" customHeight="1" x14ac:dyDescent="0.2">
      <c r="A298" s="4"/>
      <c r="B298" s="2"/>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3.5" customHeight="1" x14ac:dyDescent="0.2">
      <c r="A299" s="4"/>
      <c r="B299" s="2"/>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3.5" customHeight="1" x14ac:dyDescent="0.2">
      <c r="A300" s="4"/>
      <c r="B300" s="2"/>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3.5" customHeight="1" x14ac:dyDescent="0.2">
      <c r="A301" s="4"/>
      <c r="B301" s="2"/>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3.5" customHeight="1" x14ac:dyDescent="0.2">
      <c r="A302" s="4"/>
      <c r="B302" s="2"/>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3.5" customHeight="1" x14ac:dyDescent="0.2">
      <c r="A303" s="4"/>
      <c r="B303" s="2"/>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3.5" customHeight="1" x14ac:dyDescent="0.2">
      <c r="A304" s="4"/>
      <c r="B304" s="2"/>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3.5" customHeight="1" x14ac:dyDescent="0.2">
      <c r="A305" s="4"/>
      <c r="B305" s="2"/>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3.5" customHeight="1" x14ac:dyDescent="0.2">
      <c r="A306" s="4"/>
      <c r="B306" s="2"/>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3.5" customHeight="1" x14ac:dyDescent="0.2">
      <c r="A307" s="4"/>
      <c r="B307" s="2"/>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3.5" customHeight="1" x14ac:dyDescent="0.2">
      <c r="A308" s="4"/>
      <c r="B308" s="2"/>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3.5" customHeight="1" x14ac:dyDescent="0.2">
      <c r="A309" s="4"/>
      <c r="B309" s="2"/>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3.5" customHeight="1" x14ac:dyDescent="0.2">
      <c r="A310" s="4"/>
      <c r="B310" s="2"/>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3.5" customHeight="1" x14ac:dyDescent="0.2">
      <c r="A311" s="4"/>
      <c r="B311" s="2"/>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3.5" customHeight="1" x14ac:dyDescent="0.2">
      <c r="A312" s="4"/>
      <c r="B312" s="2"/>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3.5" customHeight="1" x14ac:dyDescent="0.2">
      <c r="A313" s="4"/>
      <c r="B313" s="2"/>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3.5" customHeight="1" x14ac:dyDescent="0.2">
      <c r="A314" s="4"/>
      <c r="B314" s="2"/>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3.5" customHeight="1" x14ac:dyDescent="0.2">
      <c r="A315" s="4"/>
      <c r="B315" s="2"/>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3.5" customHeight="1" x14ac:dyDescent="0.2">
      <c r="A316" s="4"/>
      <c r="B316" s="2"/>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3.5" customHeight="1" x14ac:dyDescent="0.2">
      <c r="A317" s="4"/>
      <c r="B317" s="2"/>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3.5" customHeight="1" x14ac:dyDescent="0.2">
      <c r="A318" s="4"/>
      <c r="B318" s="2"/>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3.5" customHeight="1" x14ac:dyDescent="0.2">
      <c r="A319" s="4"/>
      <c r="B319" s="2"/>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3.5" customHeight="1" x14ac:dyDescent="0.2">
      <c r="A320" s="4"/>
      <c r="B320" s="2"/>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3.5" customHeight="1" x14ac:dyDescent="0.2">
      <c r="A321" s="4"/>
      <c r="B321" s="2"/>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3.5" customHeight="1" x14ac:dyDescent="0.2">
      <c r="A322" s="4"/>
      <c r="B322" s="2"/>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3.5" customHeight="1" x14ac:dyDescent="0.2">
      <c r="A323" s="4"/>
      <c r="B323" s="2"/>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3.5" customHeight="1" x14ac:dyDescent="0.2">
      <c r="A324" s="4"/>
      <c r="B324" s="2"/>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3.5" customHeight="1" x14ac:dyDescent="0.2">
      <c r="A325" s="4"/>
      <c r="B325" s="2"/>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3.5" customHeight="1" x14ac:dyDescent="0.2">
      <c r="A326" s="4"/>
      <c r="B326" s="2"/>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3.5" customHeight="1" x14ac:dyDescent="0.2">
      <c r="A327" s="4"/>
      <c r="B327" s="2"/>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3.5" customHeight="1" x14ac:dyDescent="0.2">
      <c r="A328" s="4"/>
      <c r="B328" s="2"/>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3.5" customHeight="1" x14ac:dyDescent="0.2">
      <c r="A329" s="4"/>
      <c r="B329" s="2"/>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3.5" customHeight="1" x14ac:dyDescent="0.2">
      <c r="A330" s="4"/>
      <c r="B330" s="2"/>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3.5" customHeight="1" x14ac:dyDescent="0.2">
      <c r="A331" s="4"/>
      <c r="B331" s="2"/>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3.5" customHeight="1" x14ac:dyDescent="0.2">
      <c r="A332" s="4"/>
      <c r="B332" s="2"/>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3.5" customHeight="1" x14ac:dyDescent="0.2">
      <c r="A333" s="4"/>
      <c r="B333" s="2"/>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3.5" customHeight="1" x14ac:dyDescent="0.2">
      <c r="A334" s="4"/>
      <c r="B334" s="2"/>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3.5" customHeight="1" x14ac:dyDescent="0.2">
      <c r="A335" s="4"/>
      <c r="B335" s="2"/>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3.5" customHeight="1" x14ac:dyDescent="0.2">
      <c r="A336" s="4"/>
      <c r="B336" s="2"/>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3.5" customHeight="1" x14ac:dyDescent="0.2">
      <c r="A337" s="4"/>
      <c r="B337" s="2"/>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3.5" customHeight="1" x14ac:dyDescent="0.2">
      <c r="A338" s="4"/>
      <c r="B338" s="2"/>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3.5" customHeight="1" x14ac:dyDescent="0.2">
      <c r="A339" s="4"/>
      <c r="B339" s="2"/>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3.5" customHeight="1" x14ac:dyDescent="0.2">
      <c r="A340" s="4"/>
      <c r="B340" s="2"/>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3.5" customHeight="1" x14ac:dyDescent="0.2">
      <c r="A341" s="4"/>
      <c r="B341" s="2"/>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3.5" customHeight="1" x14ac:dyDescent="0.2">
      <c r="A342" s="4"/>
      <c r="B342" s="2"/>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3.5" customHeight="1" x14ac:dyDescent="0.2">
      <c r="A343" s="4"/>
      <c r="B343" s="2"/>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3.5" customHeight="1" x14ac:dyDescent="0.2">
      <c r="A344" s="4"/>
      <c r="B344" s="2"/>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3.5" customHeight="1" x14ac:dyDescent="0.2">
      <c r="A345" s="4"/>
      <c r="B345" s="2"/>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3.5" customHeight="1" x14ac:dyDescent="0.2">
      <c r="A346" s="4"/>
      <c r="B346" s="2"/>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3.5" customHeight="1" x14ac:dyDescent="0.2">
      <c r="A347" s="4"/>
      <c r="B347" s="2"/>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3.5" customHeight="1" x14ac:dyDescent="0.2">
      <c r="A348" s="4"/>
      <c r="B348" s="2"/>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3.5" customHeight="1" x14ac:dyDescent="0.2">
      <c r="A349" s="4"/>
      <c r="B349" s="2"/>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3.5" customHeight="1" x14ac:dyDescent="0.2">
      <c r="A350" s="4"/>
      <c r="B350" s="2"/>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3.5" customHeight="1" x14ac:dyDescent="0.2">
      <c r="A351" s="4"/>
      <c r="B351" s="2"/>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3.5" customHeight="1" x14ac:dyDescent="0.2">
      <c r="A352" s="4"/>
      <c r="B352" s="2"/>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3.5" customHeight="1" x14ac:dyDescent="0.2">
      <c r="A353" s="4"/>
      <c r="B353" s="2"/>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3.5" customHeight="1" x14ac:dyDescent="0.2">
      <c r="A354" s="4"/>
      <c r="B354" s="2"/>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3.5" customHeight="1" x14ac:dyDescent="0.2">
      <c r="A355" s="4"/>
      <c r="B355" s="2"/>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3.5" customHeight="1" x14ac:dyDescent="0.2">
      <c r="A356" s="4"/>
      <c r="B356" s="2"/>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3.5" customHeight="1" x14ac:dyDescent="0.2">
      <c r="A357" s="4"/>
      <c r="B357" s="2"/>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3.5" customHeight="1" x14ac:dyDescent="0.2">
      <c r="A358" s="4"/>
      <c r="B358" s="2"/>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3.5" customHeight="1" x14ac:dyDescent="0.2">
      <c r="A359" s="4"/>
      <c r="B359" s="2"/>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3.5" customHeight="1" x14ac:dyDescent="0.2">
      <c r="A360" s="4"/>
      <c r="B360" s="2"/>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3.5" customHeight="1" x14ac:dyDescent="0.2">
      <c r="A361" s="4"/>
      <c r="B361" s="2"/>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3.5" customHeight="1" x14ac:dyDescent="0.2">
      <c r="A362" s="4"/>
      <c r="B362" s="2"/>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3.5" customHeight="1" x14ac:dyDescent="0.2">
      <c r="A363" s="4"/>
      <c r="B363" s="2"/>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3.5" customHeight="1" x14ac:dyDescent="0.2">
      <c r="A364" s="4"/>
      <c r="B364" s="2"/>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3.5" customHeight="1" x14ac:dyDescent="0.2">
      <c r="A365" s="4"/>
      <c r="B365" s="2"/>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3.5" customHeight="1" x14ac:dyDescent="0.2">
      <c r="A366" s="4"/>
      <c r="B366" s="2"/>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3.5" customHeight="1" x14ac:dyDescent="0.2">
      <c r="A367" s="4"/>
      <c r="B367" s="2"/>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3.5" customHeight="1" x14ac:dyDescent="0.2">
      <c r="A368" s="4"/>
      <c r="B368" s="2"/>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3.5" customHeight="1" x14ac:dyDescent="0.2">
      <c r="A369" s="4"/>
      <c r="B369" s="2"/>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3.5" customHeight="1" x14ac:dyDescent="0.2">
      <c r="A370" s="4"/>
      <c r="B370" s="2"/>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3.5" customHeight="1" x14ac:dyDescent="0.2">
      <c r="A371" s="4"/>
      <c r="B371" s="2"/>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3.5" customHeight="1" x14ac:dyDescent="0.2">
      <c r="A372" s="4"/>
      <c r="B372" s="2"/>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3.5" customHeight="1" x14ac:dyDescent="0.2">
      <c r="A373" s="4"/>
      <c r="B373" s="2"/>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3.5" customHeight="1" x14ac:dyDescent="0.2">
      <c r="A374" s="4"/>
      <c r="B374" s="2"/>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3.5" customHeight="1" x14ac:dyDescent="0.2">
      <c r="A375" s="4"/>
      <c r="B375" s="2"/>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3.5" customHeight="1" x14ac:dyDescent="0.2">
      <c r="A376" s="4"/>
      <c r="B376" s="2"/>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3.5" customHeight="1" x14ac:dyDescent="0.2">
      <c r="A377" s="4"/>
      <c r="B377" s="2"/>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3.5" customHeight="1" x14ac:dyDescent="0.2">
      <c r="A378" s="4"/>
      <c r="B378" s="2"/>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3.5" customHeight="1" x14ac:dyDescent="0.2">
      <c r="A379" s="4"/>
      <c r="B379" s="2"/>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3.5" customHeight="1" x14ac:dyDescent="0.2">
      <c r="A380" s="4"/>
      <c r="B380" s="2"/>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3.5" customHeight="1" x14ac:dyDescent="0.2">
      <c r="A381" s="4"/>
      <c r="B381" s="2"/>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3.5" customHeight="1" x14ac:dyDescent="0.2">
      <c r="A382" s="4"/>
      <c r="B382" s="2"/>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3.5" customHeight="1" x14ac:dyDescent="0.2">
      <c r="A383" s="4"/>
      <c r="B383" s="2"/>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3.5" customHeight="1" x14ac:dyDescent="0.2">
      <c r="A384" s="4"/>
      <c r="B384" s="2"/>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3.5" customHeight="1" x14ac:dyDescent="0.2">
      <c r="A385" s="4"/>
      <c r="B385" s="2"/>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3.5" customHeight="1" x14ac:dyDescent="0.2">
      <c r="A386" s="4"/>
      <c r="B386" s="2"/>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3.5" customHeight="1" x14ac:dyDescent="0.2">
      <c r="A387" s="4"/>
      <c r="B387" s="2"/>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3.5" customHeight="1" x14ac:dyDescent="0.2">
      <c r="A388" s="4"/>
      <c r="B388" s="2"/>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3.5" customHeight="1" x14ac:dyDescent="0.2">
      <c r="A389" s="4"/>
      <c r="B389" s="2"/>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3.5" customHeight="1" x14ac:dyDescent="0.2">
      <c r="A390" s="4"/>
      <c r="B390" s="2"/>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3.5" customHeight="1" x14ac:dyDescent="0.2">
      <c r="A391" s="4"/>
      <c r="B391" s="2"/>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3.5" customHeight="1" x14ac:dyDescent="0.2">
      <c r="A392" s="4"/>
      <c r="B392" s="2"/>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3.5" customHeight="1" x14ac:dyDescent="0.2">
      <c r="A393" s="4"/>
      <c r="B393" s="2"/>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3.5" customHeight="1" x14ac:dyDescent="0.2">
      <c r="A394" s="4"/>
      <c r="B394" s="2"/>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3.5" customHeight="1" x14ac:dyDescent="0.2">
      <c r="A395" s="4"/>
      <c r="B395" s="2"/>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3.5" customHeight="1" x14ac:dyDescent="0.2">
      <c r="A396" s="4"/>
      <c r="B396" s="2"/>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3.5" customHeight="1" x14ac:dyDescent="0.2">
      <c r="A397" s="4"/>
      <c r="B397" s="2"/>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3.5" customHeight="1" x14ac:dyDescent="0.2">
      <c r="A398" s="4"/>
      <c r="B398" s="2"/>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3.5" customHeight="1" x14ac:dyDescent="0.2">
      <c r="A399" s="4"/>
      <c r="B399" s="2"/>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3.5" customHeight="1" x14ac:dyDescent="0.2">
      <c r="A400" s="4"/>
      <c r="B400" s="2"/>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3.5" customHeight="1" x14ac:dyDescent="0.2">
      <c r="A401" s="4"/>
      <c r="B401" s="2"/>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3.5" customHeight="1" x14ac:dyDescent="0.2">
      <c r="A402" s="4"/>
      <c r="B402" s="2"/>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3.5" customHeight="1" x14ac:dyDescent="0.2">
      <c r="A403" s="4"/>
      <c r="B403" s="2"/>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3.5" customHeight="1" x14ac:dyDescent="0.2">
      <c r="A404" s="4"/>
      <c r="B404" s="2"/>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3.5" customHeight="1" x14ac:dyDescent="0.2">
      <c r="A405" s="4"/>
      <c r="B405" s="2"/>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3.5" customHeight="1" x14ac:dyDescent="0.2">
      <c r="A406" s="4"/>
      <c r="B406" s="2"/>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3.5" customHeight="1" x14ac:dyDescent="0.2">
      <c r="A407" s="4"/>
      <c r="B407" s="2"/>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3.5" customHeight="1" x14ac:dyDescent="0.2">
      <c r="A408" s="4"/>
      <c r="B408" s="2"/>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3.5" customHeight="1" x14ac:dyDescent="0.2">
      <c r="A409" s="4"/>
      <c r="B409" s="2"/>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3.5" customHeight="1" x14ac:dyDescent="0.2">
      <c r="A410" s="4"/>
      <c r="B410" s="2"/>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3.5" customHeight="1" x14ac:dyDescent="0.2">
      <c r="A411" s="4"/>
      <c r="B411" s="2"/>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3.5" customHeight="1" x14ac:dyDescent="0.2">
      <c r="A412" s="4"/>
      <c r="B412" s="2"/>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3.5" customHeight="1" x14ac:dyDescent="0.2">
      <c r="A413" s="4"/>
      <c r="B413" s="2"/>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3.5" customHeight="1" x14ac:dyDescent="0.2">
      <c r="A414" s="4"/>
      <c r="B414" s="2"/>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3.5" customHeight="1" x14ac:dyDescent="0.2">
      <c r="A415" s="4"/>
      <c r="B415" s="2"/>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3.5" customHeight="1" x14ac:dyDescent="0.2">
      <c r="A416" s="4"/>
      <c r="B416" s="2"/>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3.5" customHeight="1" x14ac:dyDescent="0.2">
      <c r="A417" s="4"/>
      <c r="B417" s="2"/>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3.5" customHeight="1" x14ac:dyDescent="0.2">
      <c r="A418" s="4"/>
      <c r="B418" s="2"/>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3.5" customHeight="1" x14ac:dyDescent="0.2">
      <c r="A419" s="4"/>
      <c r="B419" s="2"/>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3.5" customHeight="1" x14ac:dyDescent="0.2">
      <c r="A420" s="4"/>
      <c r="B420" s="2"/>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3.5" customHeight="1" x14ac:dyDescent="0.2">
      <c r="A421" s="4"/>
      <c r="B421" s="2"/>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3.5" customHeight="1" x14ac:dyDescent="0.2">
      <c r="A422" s="4"/>
      <c r="B422" s="2"/>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3.5" customHeight="1" x14ac:dyDescent="0.2">
      <c r="A423" s="4"/>
      <c r="B423" s="2"/>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3.5" customHeight="1" x14ac:dyDescent="0.2">
      <c r="A424" s="4"/>
      <c r="B424" s="2"/>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3.5" customHeight="1" x14ac:dyDescent="0.2">
      <c r="A425" s="4"/>
      <c r="B425" s="2"/>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3.5" customHeight="1" x14ac:dyDescent="0.2">
      <c r="A426" s="4"/>
      <c r="B426" s="2"/>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3.5" customHeight="1" x14ac:dyDescent="0.2">
      <c r="A427" s="4"/>
      <c r="B427" s="2"/>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3.5" customHeight="1" x14ac:dyDescent="0.2">
      <c r="A428" s="4"/>
      <c r="B428" s="2"/>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3.5" customHeight="1" x14ac:dyDescent="0.2">
      <c r="A429" s="4"/>
      <c r="B429" s="2"/>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3.5" customHeight="1" x14ac:dyDescent="0.2">
      <c r="A430" s="4"/>
      <c r="B430" s="2"/>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3.5" customHeight="1" x14ac:dyDescent="0.2">
      <c r="A431" s="4"/>
      <c r="B431" s="2"/>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3.5" customHeight="1" x14ac:dyDescent="0.2">
      <c r="A432" s="4"/>
      <c r="B432" s="2"/>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3.5" customHeight="1" x14ac:dyDescent="0.2">
      <c r="A433" s="4"/>
      <c r="B433" s="2"/>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3.5" customHeight="1" x14ac:dyDescent="0.2">
      <c r="A434" s="4"/>
      <c r="B434" s="2"/>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3.5" customHeight="1" x14ac:dyDescent="0.2">
      <c r="A435" s="4"/>
      <c r="B435" s="2"/>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3.5" customHeight="1" x14ac:dyDescent="0.2">
      <c r="A436" s="4"/>
      <c r="B436" s="2"/>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3.5" customHeight="1" x14ac:dyDescent="0.2">
      <c r="A437" s="4"/>
      <c r="B437" s="2"/>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3.5" customHeight="1" x14ac:dyDescent="0.2">
      <c r="A438" s="4"/>
      <c r="B438" s="2"/>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3.5" customHeight="1" x14ac:dyDescent="0.2">
      <c r="A439" s="4"/>
      <c r="B439" s="2"/>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3.5" customHeight="1" x14ac:dyDescent="0.2">
      <c r="A440" s="4"/>
      <c r="B440" s="2"/>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3.5" customHeight="1" x14ac:dyDescent="0.2">
      <c r="A441" s="4"/>
      <c r="B441" s="2"/>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3.5" customHeight="1" x14ac:dyDescent="0.2">
      <c r="A442" s="4"/>
      <c r="B442" s="2"/>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3.5" customHeight="1" x14ac:dyDescent="0.2">
      <c r="A443" s="4"/>
      <c r="B443" s="2"/>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3.5" customHeight="1" x14ac:dyDescent="0.2">
      <c r="A444" s="4"/>
      <c r="B444" s="2"/>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3.5" customHeight="1" x14ac:dyDescent="0.2">
      <c r="A445" s="4"/>
      <c r="B445" s="2"/>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3.5" customHeight="1" x14ac:dyDescent="0.2">
      <c r="A446" s="4"/>
      <c r="B446" s="2"/>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3.5" customHeight="1" x14ac:dyDescent="0.2">
      <c r="A447" s="4"/>
      <c r="B447" s="2"/>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3.5" customHeight="1" x14ac:dyDescent="0.2">
      <c r="A448" s="4"/>
      <c r="B448" s="2"/>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3.5" customHeight="1" x14ac:dyDescent="0.2">
      <c r="A449" s="4"/>
      <c r="B449" s="2"/>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3.5" customHeight="1" x14ac:dyDescent="0.2">
      <c r="A450" s="4"/>
      <c r="B450" s="2"/>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3.5" customHeight="1" x14ac:dyDescent="0.2">
      <c r="A451" s="4"/>
      <c r="B451" s="2"/>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3.5" customHeight="1" x14ac:dyDescent="0.2">
      <c r="A452" s="4"/>
      <c r="B452" s="2"/>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3.5" customHeight="1" x14ac:dyDescent="0.2">
      <c r="A453" s="4"/>
      <c r="B453" s="2"/>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3.5" customHeight="1" x14ac:dyDescent="0.2">
      <c r="A454" s="4"/>
      <c r="B454" s="2"/>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3.5" customHeight="1" x14ac:dyDescent="0.2">
      <c r="A455" s="4"/>
      <c r="B455" s="2"/>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3.5" customHeight="1" x14ac:dyDescent="0.2">
      <c r="A456" s="4"/>
      <c r="B456" s="2"/>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3.5" customHeight="1" x14ac:dyDescent="0.2">
      <c r="A457" s="4"/>
      <c r="B457" s="2"/>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3.5" customHeight="1" x14ac:dyDescent="0.2">
      <c r="A458" s="4"/>
      <c r="B458" s="2"/>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3.5" customHeight="1" x14ac:dyDescent="0.2">
      <c r="A459" s="4"/>
      <c r="B459" s="2"/>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3.5" customHeight="1" x14ac:dyDescent="0.2">
      <c r="A460" s="4"/>
      <c r="B460" s="2"/>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3.5" customHeight="1" x14ac:dyDescent="0.2">
      <c r="A461" s="4"/>
      <c r="B461" s="2"/>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3.5" customHeight="1" x14ac:dyDescent="0.2">
      <c r="A462" s="4"/>
      <c r="B462" s="2"/>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3.5" customHeight="1" x14ac:dyDescent="0.2">
      <c r="A463" s="4"/>
      <c r="B463" s="2"/>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3.5" customHeight="1" x14ac:dyDescent="0.2">
      <c r="A464" s="4"/>
      <c r="B464" s="2"/>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3.5" customHeight="1" x14ac:dyDescent="0.2">
      <c r="A465" s="4"/>
      <c r="B465" s="2"/>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3.5" customHeight="1" x14ac:dyDescent="0.2">
      <c r="A466" s="4"/>
      <c r="B466" s="2"/>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3.5" customHeight="1" x14ac:dyDescent="0.2">
      <c r="A467" s="4"/>
      <c r="B467" s="2"/>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3.5" customHeight="1" x14ac:dyDescent="0.2">
      <c r="A468" s="4"/>
      <c r="B468" s="2"/>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3.5" customHeight="1" x14ac:dyDescent="0.2">
      <c r="A469" s="4"/>
      <c r="B469" s="2"/>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3.5" customHeight="1" x14ac:dyDescent="0.2">
      <c r="A470" s="4"/>
      <c r="B470" s="2"/>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3.5" customHeight="1" x14ac:dyDescent="0.2">
      <c r="A471" s="4"/>
      <c r="B471" s="2"/>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3.5" customHeight="1" x14ac:dyDescent="0.2">
      <c r="A472" s="4"/>
      <c r="B472" s="2"/>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3.5" customHeight="1" x14ac:dyDescent="0.2">
      <c r="A473" s="4"/>
      <c r="B473" s="2"/>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3.5" customHeight="1" x14ac:dyDescent="0.2">
      <c r="A474" s="4"/>
      <c r="B474" s="2"/>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3.5" customHeight="1" x14ac:dyDescent="0.2">
      <c r="A475" s="4"/>
      <c r="B475" s="2"/>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3.5" customHeight="1" x14ac:dyDescent="0.2">
      <c r="A476" s="4"/>
      <c r="B476" s="2"/>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3.5" customHeight="1" x14ac:dyDescent="0.2">
      <c r="A477" s="4"/>
      <c r="B477" s="2"/>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3.5" customHeight="1" x14ac:dyDescent="0.2">
      <c r="A478" s="4"/>
      <c r="B478" s="2"/>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3.5" customHeight="1" x14ac:dyDescent="0.2">
      <c r="A479" s="4"/>
      <c r="B479" s="2"/>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3.5" customHeight="1" x14ac:dyDescent="0.2">
      <c r="A480" s="4"/>
      <c r="B480" s="2"/>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3.5" customHeight="1" x14ac:dyDescent="0.2">
      <c r="A481" s="4"/>
      <c r="B481" s="2"/>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3.5" customHeight="1" x14ac:dyDescent="0.2">
      <c r="A482" s="4"/>
      <c r="B482" s="2"/>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3.5" customHeight="1" x14ac:dyDescent="0.2">
      <c r="A483" s="4"/>
      <c r="B483" s="2"/>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3.5" customHeight="1" x14ac:dyDescent="0.2">
      <c r="A484" s="4"/>
      <c r="B484" s="2"/>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3.5" customHeight="1" x14ac:dyDescent="0.2">
      <c r="A485" s="4"/>
      <c r="B485" s="2"/>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3.5" customHeight="1" x14ac:dyDescent="0.2">
      <c r="A486" s="4"/>
      <c r="B486" s="2"/>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3.5" customHeight="1" x14ac:dyDescent="0.2">
      <c r="A487" s="4"/>
      <c r="B487" s="2"/>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3.5" customHeight="1" x14ac:dyDescent="0.2">
      <c r="A488" s="4"/>
      <c r="B488" s="2"/>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3.5" customHeight="1" x14ac:dyDescent="0.2">
      <c r="A489" s="4"/>
      <c r="B489" s="2"/>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3.5" customHeight="1" x14ac:dyDescent="0.2">
      <c r="A490" s="4"/>
      <c r="B490" s="2"/>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3.5" customHeight="1" x14ac:dyDescent="0.2">
      <c r="A491" s="4"/>
      <c r="B491" s="2"/>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3.5" customHeight="1" x14ac:dyDescent="0.2">
      <c r="A492" s="4"/>
      <c r="B492" s="2"/>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3.5" customHeight="1" x14ac:dyDescent="0.2">
      <c r="A493" s="4"/>
      <c r="B493" s="2"/>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3.5" customHeight="1" x14ac:dyDescent="0.2">
      <c r="A494" s="4"/>
      <c r="B494" s="2"/>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3.5" customHeight="1" x14ac:dyDescent="0.2">
      <c r="A495" s="4"/>
      <c r="B495" s="2"/>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3.5" customHeight="1" x14ac:dyDescent="0.2">
      <c r="A496" s="4"/>
      <c r="B496" s="2"/>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3.5" customHeight="1" x14ac:dyDescent="0.2">
      <c r="A497" s="4"/>
      <c r="B497" s="2"/>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3.5" customHeight="1" x14ac:dyDescent="0.2">
      <c r="A498" s="4"/>
      <c r="B498" s="2"/>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3.5" customHeight="1" x14ac:dyDescent="0.2">
      <c r="A499" s="4"/>
      <c r="B499" s="2"/>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3.5" customHeight="1" x14ac:dyDescent="0.2">
      <c r="A500" s="4"/>
      <c r="B500" s="2"/>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3.5" customHeight="1" x14ac:dyDescent="0.2">
      <c r="A501" s="4"/>
      <c r="B501" s="2"/>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3.5" customHeight="1" x14ac:dyDescent="0.2">
      <c r="A502" s="4"/>
      <c r="B502" s="2"/>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3.5" customHeight="1" x14ac:dyDescent="0.2">
      <c r="A503" s="4"/>
      <c r="B503" s="2"/>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3.5" customHeight="1" x14ac:dyDescent="0.2">
      <c r="A504" s="4"/>
      <c r="B504" s="2"/>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3.5" customHeight="1" x14ac:dyDescent="0.2">
      <c r="A505" s="4"/>
      <c r="B505" s="2"/>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3.5" customHeight="1" x14ac:dyDescent="0.2">
      <c r="A506" s="4"/>
      <c r="B506" s="2"/>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3.5" customHeight="1" x14ac:dyDescent="0.2">
      <c r="A507" s="4"/>
      <c r="B507" s="2"/>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3.5" customHeight="1" x14ac:dyDescent="0.2">
      <c r="A508" s="4"/>
      <c r="B508" s="2"/>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3.5" customHeight="1" x14ac:dyDescent="0.2">
      <c r="A509" s="4"/>
      <c r="B509" s="2"/>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3.5" customHeight="1" x14ac:dyDescent="0.2">
      <c r="A510" s="4"/>
      <c r="B510" s="2"/>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3.5" customHeight="1" x14ac:dyDescent="0.2">
      <c r="A511" s="4"/>
      <c r="B511" s="2"/>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3.5" customHeight="1" x14ac:dyDescent="0.2">
      <c r="A512" s="4"/>
      <c r="B512" s="2"/>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3.5" customHeight="1" x14ac:dyDescent="0.2">
      <c r="A513" s="4"/>
      <c r="B513" s="2"/>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3.5" customHeight="1" x14ac:dyDescent="0.2">
      <c r="A514" s="4"/>
      <c r="B514" s="2"/>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3.5" customHeight="1" x14ac:dyDescent="0.2">
      <c r="A515" s="4"/>
      <c r="B515" s="2"/>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3.5" customHeight="1" x14ac:dyDescent="0.2">
      <c r="A516" s="4"/>
      <c r="B516" s="2"/>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3.5" customHeight="1" x14ac:dyDescent="0.2">
      <c r="A517" s="4"/>
      <c r="B517" s="2"/>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3.5" customHeight="1" x14ac:dyDescent="0.2">
      <c r="A518" s="4"/>
      <c r="B518" s="2"/>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3.5" customHeight="1" x14ac:dyDescent="0.2">
      <c r="A519" s="4"/>
      <c r="B519" s="2"/>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3.5" customHeight="1" x14ac:dyDescent="0.2">
      <c r="A520" s="4"/>
      <c r="B520" s="2"/>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3.5" customHeight="1" x14ac:dyDescent="0.2">
      <c r="A521" s="4"/>
      <c r="B521" s="2"/>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3.5" customHeight="1" x14ac:dyDescent="0.2">
      <c r="A522" s="4"/>
      <c r="B522" s="2"/>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3.5" customHeight="1" x14ac:dyDescent="0.2">
      <c r="A523" s="4"/>
      <c r="B523" s="2"/>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3.5" customHeight="1" x14ac:dyDescent="0.2">
      <c r="A524" s="4"/>
      <c r="B524" s="2"/>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3.5" customHeight="1" x14ac:dyDescent="0.2">
      <c r="A525" s="4"/>
      <c r="B525" s="2"/>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3.5" customHeight="1" x14ac:dyDescent="0.2">
      <c r="A526" s="4"/>
      <c r="B526" s="2"/>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3.5" customHeight="1" x14ac:dyDescent="0.2">
      <c r="A527" s="4"/>
      <c r="B527" s="2"/>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3.5" customHeight="1" x14ac:dyDescent="0.2">
      <c r="A528" s="4"/>
      <c r="B528" s="2"/>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3.5" customHeight="1" x14ac:dyDescent="0.2">
      <c r="A529" s="4"/>
      <c r="B529" s="2"/>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3.5" customHeight="1" x14ac:dyDescent="0.2">
      <c r="A530" s="4"/>
      <c r="B530" s="2"/>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3.5" customHeight="1" x14ac:dyDescent="0.2">
      <c r="A531" s="4"/>
      <c r="B531" s="2"/>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3.5" customHeight="1" x14ac:dyDescent="0.2">
      <c r="A532" s="4"/>
      <c r="B532" s="2"/>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3.5" customHeight="1" x14ac:dyDescent="0.2">
      <c r="A533" s="4"/>
      <c r="B533" s="2"/>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3.5" customHeight="1" x14ac:dyDescent="0.2">
      <c r="A534" s="4"/>
      <c r="B534" s="2"/>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3.5" customHeight="1" x14ac:dyDescent="0.2">
      <c r="A535" s="4"/>
      <c r="B535" s="2"/>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3.5" customHeight="1" x14ac:dyDescent="0.2">
      <c r="A536" s="4"/>
      <c r="B536" s="2"/>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3.5" customHeight="1" x14ac:dyDescent="0.2">
      <c r="A537" s="4"/>
      <c r="B537" s="2"/>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3.5" customHeight="1" x14ac:dyDescent="0.2">
      <c r="A538" s="4"/>
      <c r="B538" s="2"/>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3.5" customHeight="1" x14ac:dyDescent="0.2">
      <c r="A539" s="4"/>
      <c r="B539" s="2"/>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3.5" customHeight="1" x14ac:dyDescent="0.2">
      <c r="A540" s="4"/>
      <c r="B540" s="2"/>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3.5" customHeight="1" x14ac:dyDescent="0.2">
      <c r="A541" s="4"/>
      <c r="B541" s="2"/>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3.5" customHeight="1" x14ac:dyDescent="0.2">
      <c r="A542" s="4"/>
      <c r="B542" s="2"/>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3.5" customHeight="1" x14ac:dyDescent="0.2">
      <c r="A543" s="4"/>
      <c r="B543" s="2"/>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3.5" customHeight="1" x14ac:dyDescent="0.2">
      <c r="A544" s="4"/>
      <c r="B544" s="2"/>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3.5" customHeight="1" x14ac:dyDescent="0.2">
      <c r="A545" s="4"/>
      <c r="B545" s="2"/>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3.5" customHeight="1" x14ac:dyDescent="0.2">
      <c r="A546" s="4"/>
      <c r="B546" s="2"/>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3.5" customHeight="1" x14ac:dyDescent="0.2">
      <c r="A547" s="4"/>
      <c r="B547" s="2"/>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3.5" customHeight="1" x14ac:dyDescent="0.2">
      <c r="A548" s="4"/>
      <c r="B548" s="2"/>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3.5" customHeight="1" x14ac:dyDescent="0.2">
      <c r="A549" s="4"/>
      <c r="B549" s="2"/>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3.5" customHeight="1" x14ac:dyDescent="0.2">
      <c r="A550" s="4"/>
      <c r="B550" s="2"/>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3.5" customHeight="1" x14ac:dyDescent="0.2">
      <c r="A551" s="4"/>
      <c r="B551" s="2"/>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3.5" customHeight="1" x14ac:dyDescent="0.2">
      <c r="A552" s="4"/>
      <c r="B552" s="2"/>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3.5" customHeight="1" x14ac:dyDescent="0.2">
      <c r="A553" s="4"/>
      <c r="B553" s="2"/>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3.5" customHeight="1" x14ac:dyDescent="0.2">
      <c r="A554" s="4"/>
      <c r="B554" s="2"/>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3.5" customHeight="1" x14ac:dyDescent="0.2">
      <c r="A555" s="4"/>
      <c r="B555" s="2"/>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3.5" customHeight="1" x14ac:dyDescent="0.2">
      <c r="A556" s="4"/>
      <c r="B556" s="2"/>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3.5" customHeight="1" x14ac:dyDescent="0.2">
      <c r="A557" s="4"/>
      <c r="B557" s="2"/>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3.5" customHeight="1" x14ac:dyDescent="0.2">
      <c r="A558" s="4"/>
      <c r="B558" s="2"/>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3.5" customHeight="1" x14ac:dyDescent="0.2">
      <c r="A559" s="4"/>
      <c r="B559" s="2"/>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3.5" customHeight="1" x14ac:dyDescent="0.2">
      <c r="A560" s="4"/>
      <c r="B560" s="2"/>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3.5" customHeight="1" x14ac:dyDescent="0.2">
      <c r="A561" s="4"/>
      <c r="B561" s="2"/>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3.5" customHeight="1" x14ac:dyDescent="0.2">
      <c r="A562" s="4"/>
      <c r="B562" s="2"/>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3.5" customHeight="1" x14ac:dyDescent="0.2">
      <c r="A563" s="4"/>
      <c r="B563" s="2"/>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3.5" customHeight="1" x14ac:dyDescent="0.2">
      <c r="A564" s="4"/>
      <c r="B564" s="2"/>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3.5" customHeight="1" x14ac:dyDescent="0.2">
      <c r="A565" s="4"/>
      <c r="B565" s="2"/>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3.5" customHeight="1" x14ac:dyDescent="0.2">
      <c r="A566" s="4"/>
      <c r="B566" s="2"/>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3.5" customHeight="1" x14ac:dyDescent="0.2">
      <c r="A567" s="4"/>
      <c r="B567" s="2"/>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3.5" customHeight="1" x14ac:dyDescent="0.2">
      <c r="A568" s="4"/>
      <c r="B568" s="2"/>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3.5" customHeight="1" x14ac:dyDescent="0.2">
      <c r="A569" s="4"/>
      <c r="B569" s="2"/>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3.5" customHeight="1" x14ac:dyDescent="0.2">
      <c r="A570" s="4"/>
      <c r="B570" s="2"/>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3.5" customHeight="1" x14ac:dyDescent="0.2">
      <c r="A571" s="4"/>
      <c r="B571" s="2"/>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3.5" customHeight="1" x14ac:dyDescent="0.2">
      <c r="A572" s="4"/>
      <c r="B572" s="2"/>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3.5" customHeight="1" x14ac:dyDescent="0.2">
      <c r="A573" s="4"/>
      <c r="B573" s="2"/>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3.5" customHeight="1" x14ac:dyDescent="0.2">
      <c r="A574" s="4"/>
      <c r="B574" s="2"/>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3.5" customHeight="1" x14ac:dyDescent="0.2">
      <c r="A575" s="4"/>
      <c r="B575" s="2"/>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3.5" customHeight="1" x14ac:dyDescent="0.2">
      <c r="A576" s="4"/>
      <c r="B576" s="2"/>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3.5" customHeight="1" x14ac:dyDescent="0.2">
      <c r="A577" s="4"/>
      <c r="B577" s="2"/>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3.5" customHeight="1" x14ac:dyDescent="0.2">
      <c r="A578" s="4"/>
      <c r="B578" s="2"/>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3.5" customHeight="1" x14ac:dyDescent="0.2">
      <c r="A579" s="4"/>
      <c r="B579" s="2"/>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3.5" customHeight="1" x14ac:dyDescent="0.2">
      <c r="A580" s="4"/>
      <c r="B580" s="2"/>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3.5" customHeight="1" x14ac:dyDescent="0.2">
      <c r="A581" s="4"/>
      <c r="B581" s="2"/>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3.5" customHeight="1" x14ac:dyDescent="0.2">
      <c r="A582" s="4"/>
      <c r="B582" s="2"/>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3.5" customHeight="1" x14ac:dyDescent="0.2">
      <c r="A583" s="4"/>
      <c r="B583" s="2"/>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3.5" customHeight="1" x14ac:dyDescent="0.2">
      <c r="A584" s="4"/>
      <c r="B584" s="2"/>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3.5" customHeight="1" x14ac:dyDescent="0.2">
      <c r="A585" s="4"/>
      <c r="B585" s="2"/>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3.5" customHeight="1" x14ac:dyDescent="0.2">
      <c r="A586" s="4"/>
      <c r="B586" s="2"/>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3.5" customHeight="1" x14ac:dyDescent="0.2">
      <c r="A587" s="4"/>
      <c r="B587" s="2"/>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3.5" customHeight="1" x14ac:dyDescent="0.2">
      <c r="A588" s="4"/>
      <c r="B588" s="2"/>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3.5" customHeight="1" x14ac:dyDescent="0.2">
      <c r="A589" s="4"/>
      <c r="B589" s="2"/>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3.5" customHeight="1" x14ac:dyDescent="0.2">
      <c r="A590" s="4"/>
      <c r="B590" s="2"/>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3.5" customHeight="1" x14ac:dyDescent="0.2">
      <c r="A591" s="4"/>
      <c r="B591" s="2"/>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3.5" customHeight="1" x14ac:dyDescent="0.2">
      <c r="A592" s="4"/>
      <c r="B592" s="2"/>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3.5" customHeight="1" x14ac:dyDescent="0.2">
      <c r="A593" s="4"/>
      <c r="B593" s="2"/>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3.5" customHeight="1" x14ac:dyDescent="0.2">
      <c r="A594" s="4"/>
      <c r="B594" s="2"/>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3.5" customHeight="1" x14ac:dyDescent="0.2">
      <c r="A595" s="4"/>
      <c r="B595" s="2"/>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3.5" customHeight="1" x14ac:dyDescent="0.2">
      <c r="A596" s="4"/>
      <c r="B596" s="2"/>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3.5" customHeight="1" x14ac:dyDescent="0.2">
      <c r="A597" s="4"/>
      <c r="B597" s="2"/>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3.5" customHeight="1" x14ac:dyDescent="0.2">
      <c r="A598" s="4"/>
      <c r="B598" s="2"/>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3.5" customHeight="1" x14ac:dyDescent="0.2">
      <c r="A599" s="4"/>
      <c r="B599" s="2"/>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3.5" customHeight="1" x14ac:dyDescent="0.2">
      <c r="A600" s="4"/>
      <c r="B600" s="2"/>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3.5" customHeight="1" x14ac:dyDescent="0.2">
      <c r="A601" s="4"/>
      <c r="B601" s="2"/>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3.5" customHeight="1" x14ac:dyDescent="0.2">
      <c r="A602" s="4"/>
      <c r="B602" s="2"/>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3.5" customHeight="1" x14ac:dyDescent="0.2">
      <c r="A603" s="4"/>
      <c r="B603" s="2"/>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3.5" customHeight="1" x14ac:dyDescent="0.2">
      <c r="A604" s="4"/>
      <c r="B604" s="2"/>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3.5" customHeight="1" x14ac:dyDescent="0.2">
      <c r="A605" s="4"/>
      <c r="B605" s="2"/>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3.5" customHeight="1" x14ac:dyDescent="0.2">
      <c r="A606" s="4"/>
      <c r="B606" s="2"/>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3.5" customHeight="1" x14ac:dyDescent="0.2">
      <c r="A607" s="4"/>
      <c r="B607" s="2"/>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3.5" customHeight="1" x14ac:dyDescent="0.2">
      <c r="A608" s="4"/>
      <c r="B608" s="2"/>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3.5" customHeight="1" x14ac:dyDescent="0.2">
      <c r="A609" s="4"/>
      <c r="B609" s="2"/>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3.5" customHeight="1" x14ac:dyDescent="0.2">
      <c r="A610" s="4"/>
      <c r="B610" s="2"/>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3.5" customHeight="1" x14ac:dyDescent="0.2">
      <c r="A611" s="4"/>
      <c r="B611" s="2"/>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3.5" customHeight="1" x14ac:dyDescent="0.2">
      <c r="A612" s="4"/>
      <c r="B612" s="2"/>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3.5" customHeight="1" x14ac:dyDescent="0.2">
      <c r="A613" s="4"/>
      <c r="B613" s="2"/>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3.5" customHeight="1" x14ac:dyDescent="0.2">
      <c r="A614" s="4"/>
      <c r="B614" s="2"/>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3.5" customHeight="1" x14ac:dyDescent="0.2">
      <c r="A615" s="4"/>
      <c r="B615" s="2"/>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3.5" customHeight="1" x14ac:dyDescent="0.2">
      <c r="A616" s="4"/>
      <c r="B616" s="2"/>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3.5" customHeight="1" x14ac:dyDescent="0.2">
      <c r="A617" s="4"/>
      <c r="B617" s="2"/>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3.5" customHeight="1" x14ac:dyDescent="0.2">
      <c r="A618" s="4"/>
      <c r="B618" s="2"/>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3.5" customHeight="1" x14ac:dyDescent="0.2">
      <c r="A619" s="4"/>
      <c r="B619" s="2"/>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3.5" customHeight="1" x14ac:dyDescent="0.2">
      <c r="A620" s="4"/>
      <c r="B620" s="2"/>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3.5" customHeight="1" x14ac:dyDescent="0.2">
      <c r="A621" s="4"/>
      <c r="B621" s="2"/>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3.5" customHeight="1" x14ac:dyDescent="0.2">
      <c r="A622" s="4"/>
      <c r="B622" s="2"/>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3.5" customHeight="1" x14ac:dyDescent="0.2">
      <c r="A623" s="4"/>
      <c r="B623" s="2"/>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3.5" customHeight="1" x14ac:dyDescent="0.2">
      <c r="A624" s="4"/>
      <c r="B624" s="2"/>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3.5" customHeight="1" x14ac:dyDescent="0.2">
      <c r="A625" s="4"/>
      <c r="B625" s="2"/>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3.5" customHeight="1" x14ac:dyDescent="0.2">
      <c r="A626" s="4"/>
      <c r="B626" s="2"/>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3.5" customHeight="1" x14ac:dyDescent="0.2">
      <c r="A627" s="4"/>
      <c r="B627" s="2"/>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3.5" customHeight="1" x14ac:dyDescent="0.2">
      <c r="A628" s="4"/>
      <c r="B628" s="2"/>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3.5" customHeight="1" x14ac:dyDescent="0.2">
      <c r="A629" s="4"/>
      <c r="B629" s="2"/>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3.5" customHeight="1" x14ac:dyDescent="0.2">
      <c r="A630" s="4"/>
      <c r="B630" s="2"/>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3.5" customHeight="1" x14ac:dyDescent="0.2">
      <c r="A631" s="4"/>
      <c r="B631" s="2"/>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3.5" customHeight="1" x14ac:dyDescent="0.2">
      <c r="A632" s="4"/>
      <c r="B632" s="2"/>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3.5" customHeight="1" x14ac:dyDescent="0.2">
      <c r="A633" s="4"/>
      <c r="B633" s="2"/>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3.5" customHeight="1" x14ac:dyDescent="0.2">
      <c r="A634" s="4"/>
      <c r="B634" s="2"/>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3.5" customHeight="1" x14ac:dyDescent="0.2">
      <c r="A635" s="4"/>
      <c r="B635" s="2"/>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3.5" customHeight="1" x14ac:dyDescent="0.2">
      <c r="A636" s="4"/>
      <c r="B636" s="2"/>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3.5" customHeight="1" x14ac:dyDescent="0.2">
      <c r="A637" s="4"/>
      <c r="B637" s="2"/>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3.5" customHeight="1" x14ac:dyDescent="0.2">
      <c r="A638" s="4"/>
      <c r="B638" s="2"/>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3.5" customHeight="1" x14ac:dyDescent="0.2">
      <c r="A639" s="4"/>
      <c r="B639" s="2"/>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3.5" customHeight="1" x14ac:dyDescent="0.2">
      <c r="A640" s="4"/>
      <c r="B640" s="2"/>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3.5" customHeight="1" x14ac:dyDescent="0.2">
      <c r="A641" s="4"/>
      <c r="B641" s="2"/>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3.5" customHeight="1" x14ac:dyDescent="0.2">
      <c r="A642" s="4"/>
      <c r="B642" s="2"/>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3.5" customHeight="1" x14ac:dyDescent="0.2">
      <c r="A643" s="4"/>
      <c r="B643" s="2"/>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3.5" customHeight="1" x14ac:dyDescent="0.2">
      <c r="A644" s="4"/>
      <c r="B644" s="2"/>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3.5" customHeight="1" x14ac:dyDescent="0.2">
      <c r="A645" s="4"/>
      <c r="B645" s="2"/>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3.5" customHeight="1" x14ac:dyDescent="0.2">
      <c r="A646" s="4"/>
      <c r="B646" s="2"/>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3.5" customHeight="1" x14ac:dyDescent="0.2">
      <c r="A647" s="4"/>
      <c r="B647" s="2"/>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3.5" customHeight="1" x14ac:dyDescent="0.2">
      <c r="A648" s="4"/>
      <c r="B648" s="2"/>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3.5" customHeight="1" x14ac:dyDescent="0.2">
      <c r="A649" s="4"/>
      <c r="B649" s="2"/>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3.5" customHeight="1" x14ac:dyDescent="0.2">
      <c r="A650" s="4"/>
      <c r="B650" s="2"/>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3.5" customHeight="1" x14ac:dyDescent="0.2">
      <c r="A651" s="4"/>
      <c r="B651" s="2"/>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3.5" customHeight="1" x14ac:dyDescent="0.2">
      <c r="A652" s="4"/>
      <c r="B652" s="2"/>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3.5" customHeight="1" x14ac:dyDescent="0.2">
      <c r="A653" s="4"/>
      <c r="B653" s="2"/>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3.5" customHeight="1" x14ac:dyDescent="0.2">
      <c r="A654" s="4"/>
      <c r="B654" s="2"/>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3.5" customHeight="1" x14ac:dyDescent="0.2">
      <c r="A655" s="4"/>
      <c r="B655" s="2"/>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3.5" customHeight="1" x14ac:dyDescent="0.2">
      <c r="A656" s="4"/>
      <c r="B656" s="2"/>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3.5" customHeight="1" x14ac:dyDescent="0.2">
      <c r="A657" s="4"/>
      <c r="B657" s="2"/>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3.5" customHeight="1" x14ac:dyDescent="0.2">
      <c r="A658" s="4"/>
      <c r="B658" s="2"/>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3.5" customHeight="1" x14ac:dyDescent="0.2">
      <c r="A659" s="4"/>
      <c r="B659" s="2"/>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3.5" customHeight="1" x14ac:dyDescent="0.2">
      <c r="A660" s="4"/>
      <c r="B660" s="2"/>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3.5" customHeight="1" x14ac:dyDescent="0.2">
      <c r="A661" s="4"/>
      <c r="B661" s="2"/>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3.5" customHeight="1" x14ac:dyDescent="0.2">
      <c r="A662" s="4"/>
      <c r="B662" s="2"/>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3.5" customHeight="1" x14ac:dyDescent="0.2">
      <c r="A663" s="4"/>
      <c r="B663" s="2"/>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3.5" customHeight="1" x14ac:dyDescent="0.2">
      <c r="A664" s="4"/>
      <c r="B664" s="2"/>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3.5" customHeight="1" x14ac:dyDescent="0.2">
      <c r="A665" s="4"/>
      <c r="B665" s="2"/>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3.5" customHeight="1" x14ac:dyDescent="0.2">
      <c r="A666" s="4"/>
      <c r="B666" s="2"/>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3.5" customHeight="1" x14ac:dyDescent="0.2">
      <c r="A667" s="4"/>
      <c r="B667" s="2"/>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3.5" customHeight="1" x14ac:dyDescent="0.2">
      <c r="A668" s="4"/>
      <c r="B668" s="2"/>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3.5" customHeight="1" x14ac:dyDescent="0.2">
      <c r="A669" s="4"/>
      <c r="B669" s="2"/>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3.5" customHeight="1" x14ac:dyDescent="0.2">
      <c r="A670" s="4"/>
      <c r="B670" s="2"/>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3.5" customHeight="1" x14ac:dyDescent="0.2">
      <c r="A671" s="4"/>
      <c r="B671" s="2"/>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3.5" customHeight="1" x14ac:dyDescent="0.2">
      <c r="A672" s="4"/>
      <c r="B672" s="2"/>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3.5" customHeight="1" x14ac:dyDescent="0.2">
      <c r="A673" s="4"/>
      <c r="B673" s="2"/>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3.5" customHeight="1" x14ac:dyDescent="0.2">
      <c r="A674" s="4"/>
      <c r="B674" s="2"/>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3.5" customHeight="1" x14ac:dyDescent="0.2">
      <c r="A675" s="4"/>
      <c r="B675" s="2"/>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3.5" customHeight="1" x14ac:dyDescent="0.2">
      <c r="A676" s="4"/>
      <c r="B676" s="2"/>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3.5" customHeight="1" x14ac:dyDescent="0.2">
      <c r="A677" s="4"/>
      <c r="B677" s="2"/>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3.5" customHeight="1" x14ac:dyDescent="0.2">
      <c r="A678" s="4"/>
      <c r="B678" s="2"/>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3.5" customHeight="1" x14ac:dyDescent="0.2">
      <c r="A679" s="4"/>
      <c r="B679" s="2"/>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3.5" customHeight="1" x14ac:dyDescent="0.2">
      <c r="A680" s="4"/>
      <c r="B680" s="2"/>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3.5" customHeight="1" x14ac:dyDescent="0.2">
      <c r="A681" s="4"/>
      <c r="B681" s="2"/>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3.5" customHeight="1" x14ac:dyDescent="0.2">
      <c r="A682" s="4"/>
      <c r="B682" s="2"/>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3.5" customHeight="1" x14ac:dyDescent="0.2">
      <c r="A683" s="4"/>
      <c r="B683" s="2"/>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3.5" customHeight="1" x14ac:dyDescent="0.2">
      <c r="A684" s="4"/>
      <c r="B684" s="2"/>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3.5" customHeight="1" x14ac:dyDescent="0.2">
      <c r="A685" s="4"/>
      <c r="B685" s="2"/>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3.5" customHeight="1" x14ac:dyDescent="0.2">
      <c r="A686" s="4"/>
      <c r="B686" s="2"/>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3.5" customHeight="1" x14ac:dyDescent="0.2">
      <c r="A687" s="4"/>
      <c r="B687" s="2"/>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3.5" customHeight="1" x14ac:dyDescent="0.2">
      <c r="A688" s="4"/>
      <c r="B688" s="2"/>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3.5" customHeight="1" x14ac:dyDescent="0.2">
      <c r="A689" s="4"/>
      <c r="B689" s="2"/>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3.5" customHeight="1" x14ac:dyDescent="0.2">
      <c r="A690" s="4"/>
      <c r="B690" s="2"/>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3.5" customHeight="1" x14ac:dyDescent="0.2">
      <c r="A691" s="4"/>
      <c r="B691" s="2"/>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3.5" customHeight="1" x14ac:dyDescent="0.2">
      <c r="A692" s="4"/>
      <c r="B692" s="2"/>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3.5" customHeight="1" x14ac:dyDescent="0.2">
      <c r="A693" s="4"/>
      <c r="B693" s="2"/>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3.5" customHeight="1" x14ac:dyDescent="0.2">
      <c r="A694" s="4"/>
      <c r="B694" s="2"/>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3.5" customHeight="1" x14ac:dyDescent="0.2">
      <c r="A695" s="4"/>
      <c r="B695" s="2"/>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3.5" customHeight="1" x14ac:dyDescent="0.2">
      <c r="A696" s="4"/>
      <c r="B696" s="2"/>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3.5" customHeight="1" x14ac:dyDescent="0.2">
      <c r="A697" s="4"/>
      <c r="B697" s="2"/>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3.5" customHeight="1" x14ac:dyDescent="0.2">
      <c r="A698" s="4"/>
      <c r="B698" s="2"/>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3.5" customHeight="1" x14ac:dyDescent="0.2">
      <c r="A699" s="4"/>
      <c r="B699" s="2"/>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3.5" customHeight="1" x14ac:dyDescent="0.2">
      <c r="A700" s="4"/>
      <c r="B700" s="2"/>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3.5" customHeight="1" x14ac:dyDescent="0.2">
      <c r="A701" s="4"/>
      <c r="B701" s="2"/>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3.5" customHeight="1" x14ac:dyDescent="0.2">
      <c r="A702" s="4"/>
      <c r="B702" s="2"/>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3.5" customHeight="1" x14ac:dyDescent="0.2">
      <c r="A703" s="4"/>
      <c r="B703" s="2"/>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3.5" customHeight="1" x14ac:dyDescent="0.2">
      <c r="A704" s="4"/>
      <c r="B704" s="2"/>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3.5" customHeight="1" x14ac:dyDescent="0.2">
      <c r="A705" s="4"/>
      <c r="B705" s="2"/>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3.5" customHeight="1" x14ac:dyDescent="0.2">
      <c r="A706" s="4"/>
      <c r="B706" s="2"/>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3.5" customHeight="1" x14ac:dyDescent="0.2">
      <c r="A707" s="4"/>
      <c r="B707" s="2"/>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3.5" customHeight="1" x14ac:dyDescent="0.2">
      <c r="A708" s="4"/>
      <c r="B708" s="2"/>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3.5" customHeight="1" x14ac:dyDescent="0.2">
      <c r="A709" s="4"/>
      <c r="B709" s="2"/>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3.5" customHeight="1" x14ac:dyDescent="0.2">
      <c r="A710" s="4"/>
      <c r="B710" s="2"/>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3.5" customHeight="1" x14ac:dyDescent="0.2">
      <c r="A711" s="4"/>
      <c r="B711" s="2"/>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3.5" customHeight="1" x14ac:dyDescent="0.2">
      <c r="A712" s="4"/>
      <c r="B712" s="2"/>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3.5" customHeight="1" x14ac:dyDescent="0.2">
      <c r="A713" s="4"/>
      <c r="B713" s="2"/>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3.5" customHeight="1" x14ac:dyDescent="0.2">
      <c r="A714" s="4"/>
      <c r="B714" s="2"/>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3.5" customHeight="1" x14ac:dyDescent="0.2">
      <c r="A715" s="4"/>
      <c r="B715" s="2"/>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3.5" customHeight="1" x14ac:dyDescent="0.2">
      <c r="A716" s="4"/>
      <c r="B716" s="2"/>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3.5" customHeight="1" x14ac:dyDescent="0.2">
      <c r="A717" s="4"/>
      <c r="B717" s="2"/>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3.5" customHeight="1" x14ac:dyDescent="0.2">
      <c r="A718" s="4"/>
      <c r="B718" s="2"/>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3.5" customHeight="1" x14ac:dyDescent="0.2">
      <c r="A719" s="4"/>
      <c r="B719" s="2"/>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3.5" customHeight="1" x14ac:dyDescent="0.2">
      <c r="A720" s="4"/>
      <c r="B720" s="2"/>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3.5" customHeight="1" x14ac:dyDescent="0.2">
      <c r="A721" s="4"/>
      <c r="B721" s="2"/>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3.5" customHeight="1" x14ac:dyDescent="0.2">
      <c r="A722" s="4"/>
      <c r="B722" s="2"/>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3.5" customHeight="1" x14ac:dyDescent="0.2">
      <c r="A723" s="4"/>
      <c r="B723" s="2"/>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3.5" customHeight="1" x14ac:dyDescent="0.2">
      <c r="A724" s="4"/>
      <c r="B724" s="2"/>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3.5" customHeight="1" x14ac:dyDescent="0.2">
      <c r="A725" s="4"/>
      <c r="B725" s="2"/>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3.5" customHeight="1" x14ac:dyDescent="0.2">
      <c r="A726" s="4"/>
      <c r="B726" s="2"/>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3.5" customHeight="1" x14ac:dyDescent="0.2">
      <c r="A727" s="4"/>
      <c r="B727" s="2"/>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3.5" customHeight="1" x14ac:dyDescent="0.2">
      <c r="A728" s="4"/>
      <c r="B728" s="2"/>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3.5" customHeight="1" x14ac:dyDescent="0.2">
      <c r="A729" s="4"/>
      <c r="B729" s="2"/>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3.5" customHeight="1" x14ac:dyDescent="0.2">
      <c r="A730" s="4"/>
      <c r="B730" s="2"/>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3.5" customHeight="1" x14ac:dyDescent="0.2">
      <c r="A731" s="4"/>
      <c r="B731" s="2"/>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3.5" customHeight="1" x14ac:dyDescent="0.2">
      <c r="A732" s="4"/>
      <c r="B732" s="2"/>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3.5" customHeight="1" x14ac:dyDescent="0.2">
      <c r="A733" s="4"/>
      <c r="B733" s="2"/>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3.5" customHeight="1" x14ac:dyDescent="0.2">
      <c r="A734" s="4"/>
      <c r="B734" s="2"/>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3.5" customHeight="1" x14ac:dyDescent="0.2">
      <c r="A735" s="4"/>
      <c r="B735" s="2"/>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3.5" customHeight="1" x14ac:dyDescent="0.2">
      <c r="A736" s="4"/>
      <c r="B736" s="2"/>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3.5" customHeight="1" x14ac:dyDescent="0.2">
      <c r="A737" s="4"/>
      <c r="B737" s="2"/>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3.5" customHeight="1" x14ac:dyDescent="0.2">
      <c r="A738" s="4"/>
      <c r="B738" s="2"/>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3.5" customHeight="1" x14ac:dyDescent="0.2">
      <c r="A739" s="4"/>
      <c r="B739" s="2"/>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3.5" customHeight="1" x14ac:dyDescent="0.2">
      <c r="A740" s="4"/>
      <c r="B740" s="2"/>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3.5" customHeight="1" x14ac:dyDescent="0.2">
      <c r="A741" s="4"/>
      <c r="B741" s="2"/>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3.5" customHeight="1" x14ac:dyDescent="0.2">
      <c r="A742" s="4"/>
      <c r="B742" s="2"/>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3.5" customHeight="1" x14ac:dyDescent="0.2">
      <c r="A743" s="4"/>
      <c r="B743" s="2"/>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3.5" customHeight="1" x14ac:dyDescent="0.2">
      <c r="A744" s="4"/>
      <c r="B744" s="2"/>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3.5" customHeight="1" x14ac:dyDescent="0.2">
      <c r="A745" s="4"/>
      <c r="B745" s="2"/>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3.5" customHeight="1" x14ac:dyDescent="0.2">
      <c r="A746" s="4"/>
      <c r="B746" s="2"/>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3.5" customHeight="1" x14ac:dyDescent="0.2">
      <c r="A747" s="4"/>
      <c r="B747" s="2"/>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3.5" customHeight="1" x14ac:dyDescent="0.2">
      <c r="A748" s="4"/>
      <c r="B748" s="2"/>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3.5" customHeight="1" x14ac:dyDescent="0.2">
      <c r="A749" s="4"/>
      <c r="B749" s="2"/>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3.5" customHeight="1" x14ac:dyDescent="0.2">
      <c r="A750" s="4"/>
      <c r="B750" s="2"/>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3.5" customHeight="1" x14ac:dyDescent="0.2">
      <c r="A751" s="4"/>
      <c r="B751" s="2"/>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3.5" customHeight="1" x14ac:dyDescent="0.2">
      <c r="A752" s="4"/>
      <c r="B752" s="2"/>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3.5" customHeight="1" x14ac:dyDescent="0.2">
      <c r="A753" s="4"/>
      <c r="B753" s="2"/>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3.5" customHeight="1" x14ac:dyDescent="0.2">
      <c r="A754" s="4"/>
      <c r="B754" s="2"/>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3.5" customHeight="1" x14ac:dyDescent="0.2">
      <c r="A755" s="4"/>
      <c r="B755" s="2"/>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3.5" customHeight="1" x14ac:dyDescent="0.2">
      <c r="A756" s="4"/>
      <c r="B756" s="2"/>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3.5" customHeight="1" x14ac:dyDescent="0.2">
      <c r="A757" s="4"/>
      <c r="B757" s="2"/>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3.5" customHeight="1" x14ac:dyDescent="0.2">
      <c r="A758" s="4"/>
      <c r="B758" s="2"/>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3.5" customHeight="1" x14ac:dyDescent="0.2">
      <c r="A759" s="4"/>
      <c r="B759" s="2"/>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3.5" customHeight="1" x14ac:dyDescent="0.2">
      <c r="A760" s="4"/>
      <c r="B760" s="2"/>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3.5" customHeight="1" x14ac:dyDescent="0.2">
      <c r="A761" s="4"/>
      <c r="B761" s="2"/>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3.5" customHeight="1" x14ac:dyDescent="0.2">
      <c r="A762" s="4"/>
      <c r="B762" s="2"/>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3.5" customHeight="1" x14ac:dyDescent="0.2">
      <c r="A763" s="4"/>
      <c r="B763" s="2"/>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3.5" customHeight="1" x14ac:dyDescent="0.2">
      <c r="A764" s="4"/>
      <c r="B764" s="2"/>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3.5" customHeight="1" x14ac:dyDescent="0.2">
      <c r="A765" s="4"/>
      <c r="B765" s="2"/>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3.5" customHeight="1" x14ac:dyDescent="0.2">
      <c r="A766" s="4"/>
      <c r="B766" s="2"/>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3.5" customHeight="1" x14ac:dyDescent="0.2">
      <c r="A767" s="4"/>
      <c r="B767" s="2"/>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3.5" customHeight="1" x14ac:dyDescent="0.2">
      <c r="A768" s="4"/>
      <c r="B768" s="2"/>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3.5" customHeight="1" x14ac:dyDescent="0.2">
      <c r="A769" s="4"/>
      <c r="B769" s="2"/>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3.5" customHeight="1" x14ac:dyDescent="0.2">
      <c r="A770" s="4"/>
      <c r="B770" s="2"/>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3.5" customHeight="1" x14ac:dyDescent="0.2">
      <c r="A771" s="4"/>
      <c r="B771" s="2"/>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3.5" customHeight="1" x14ac:dyDescent="0.2">
      <c r="A772" s="4"/>
      <c r="B772" s="2"/>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3.5" customHeight="1" x14ac:dyDescent="0.2">
      <c r="A773" s="4"/>
      <c r="B773" s="2"/>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3.5" customHeight="1" x14ac:dyDescent="0.2">
      <c r="A774" s="4"/>
      <c r="B774" s="2"/>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3.5" customHeight="1" x14ac:dyDescent="0.2">
      <c r="A775" s="4"/>
      <c r="B775" s="2"/>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3.5" customHeight="1" x14ac:dyDescent="0.2">
      <c r="A776" s="4"/>
      <c r="B776" s="2"/>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3.5" customHeight="1" x14ac:dyDescent="0.2">
      <c r="A777" s="4"/>
      <c r="B777" s="2"/>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3.5" customHeight="1" x14ac:dyDescent="0.2">
      <c r="A778" s="4"/>
      <c r="B778" s="2"/>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3.5" customHeight="1" x14ac:dyDescent="0.2">
      <c r="A779" s="4"/>
      <c r="B779" s="2"/>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3.5" customHeight="1" x14ac:dyDescent="0.2">
      <c r="A780" s="4"/>
      <c r="B780" s="2"/>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3.5" customHeight="1" x14ac:dyDescent="0.2">
      <c r="A781" s="4"/>
      <c r="B781" s="2"/>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3.5" customHeight="1" x14ac:dyDescent="0.2">
      <c r="A782" s="4"/>
      <c r="B782" s="2"/>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3.5" customHeight="1" x14ac:dyDescent="0.2">
      <c r="A783" s="4"/>
      <c r="B783" s="2"/>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3.5" customHeight="1" x14ac:dyDescent="0.2">
      <c r="A784" s="4"/>
      <c r="B784" s="2"/>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3.5" customHeight="1" x14ac:dyDescent="0.2">
      <c r="A785" s="4"/>
      <c r="B785" s="2"/>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3.5" customHeight="1" x14ac:dyDescent="0.2">
      <c r="A786" s="4"/>
      <c r="B786" s="2"/>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3.5" customHeight="1" x14ac:dyDescent="0.2">
      <c r="A787" s="4"/>
      <c r="B787" s="2"/>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3.5" customHeight="1" x14ac:dyDescent="0.2">
      <c r="A788" s="4"/>
      <c r="B788" s="2"/>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3.5" customHeight="1" x14ac:dyDescent="0.2">
      <c r="A789" s="4"/>
      <c r="B789" s="2"/>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3.5" customHeight="1" x14ac:dyDescent="0.2">
      <c r="A790" s="4"/>
      <c r="B790" s="2"/>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3.5" customHeight="1" x14ac:dyDescent="0.2">
      <c r="A791" s="4"/>
      <c r="B791" s="2"/>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3.5" customHeight="1" x14ac:dyDescent="0.2">
      <c r="A792" s="4"/>
      <c r="B792" s="2"/>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3.5" customHeight="1" x14ac:dyDescent="0.2">
      <c r="A793" s="4"/>
      <c r="B793" s="2"/>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3.5" customHeight="1" x14ac:dyDescent="0.2">
      <c r="A794" s="4"/>
      <c r="B794" s="2"/>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3.5" customHeight="1" x14ac:dyDescent="0.2">
      <c r="A795" s="4"/>
      <c r="B795" s="2"/>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3.5" customHeight="1" x14ac:dyDescent="0.2">
      <c r="A796" s="4"/>
      <c r="B796" s="2"/>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3.5" customHeight="1" x14ac:dyDescent="0.2">
      <c r="A797" s="4"/>
      <c r="B797" s="2"/>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3.5" customHeight="1" x14ac:dyDescent="0.2">
      <c r="A798" s="4"/>
      <c r="B798" s="2"/>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3.5" customHeight="1" x14ac:dyDescent="0.2">
      <c r="A799" s="4"/>
      <c r="B799" s="2"/>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3.5" customHeight="1" x14ac:dyDescent="0.2">
      <c r="A800" s="4"/>
      <c r="B800" s="2"/>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3.5" customHeight="1" x14ac:dyDescent="0.2">
      <c r="A801" s="4"/>
      <c r="B801" s="2"/>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3.5" customHeight="1" x14ac:dyDescent="0.2">
      <c r="A802" s="4"/>
      <c r="B802" s="2"/>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3.5" customHeight="1" x14ac:dyDescent="0.2">
      <c r="A803" s="4"/>
      <c r="B803" s="2"/>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3.5" customHeight="1" x14ac:dyDescent="0.2">
      <c r="A804" s="4"/>
      <c r="B804" s="2"/>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3.5" customHeight="1" x14ac:dyDescent="0.2">
      <c r="A805" s="4"/>
      <c r="B805" s="2"/>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3.5" customHeight="1" x14ac:dyDescent="0.2">
      <c r="A806" s="4"/>
      <c r="B806" s="2"/>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3.5" customHeight="1" x14ac:dyDescent="0.2">
      <c r="A807" s="4"/>
      <c r="B807" s="2"/>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3.5" customHeight="1" x14ac:dyDescent="0.2">
      <c r="A808" s="4"/>
      <c r="B808" s="2"/>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3.5" customHeight="1" x14ac:dyDescent="0.2">
      <c r="A809" s="4"/>
      <c r="B809" s="2"/>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3.5" customHeight="1" x14ac:dyDescent="0.2">
      <c r="A810" s="4"/>
      <c r="B810" s="2"/>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3.5" customHeight="1" x14ac:dyDescent="0.2">
      <c r="A811" s="4"/>
      <c r="B811" s="2"/>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3.5" customHeight="1" x14ac:dyDescent="0.2">
      <c r="A812" s="4"/>
      <c r="B812" s="2"/>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3.5" customHeight="1" x14ac:dyDescent="0.2">
      <c r="A813" s="4"/>
      <c r="B813" s="2"/>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3.5" customHeight="1" x14ac:dyDescent="0.2">
      <c r="A814" s="4"/>
      <c r="B814" s="2"/>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3.5" customHeight="1" x14ac:dyDescent="0.2">
      <c r="A815" s="4"/>
      <c r="B815" s="2"/>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3.5" customHeight="1" x14ac:dyDescent="0.2">
      <c r="A816" s="4"/>
      <c r="B816" s="2"/>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3.5" customHeight="1" x14ac:dyDescent="0.2">
      <c r="A817" s="4"/>
      <c r="B817" s="2"/>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3.5" customHeight="1" x14ac:dyDescent="0.2">
      <c r="A818" s="4"/>
      <c r="B818" s="2"/>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3.5" customHeight="1" x14ac:dyDescent="0.2">
      <c r="A819" s="4"/>
      <c r="B819" s="2"/>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3.5" customHeight="1" x14ac:dyDescent="0.2">
      <c r="A820" s="4"/>
      <c r="B820" s="2"/>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3.5" customHeight="1" x14ac:dyDescent="0.2">
      <c r="A821" s="4"/>
      <c r="B821" s="2"/>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3.5" customHeight="1" x14ac:dyDescent="0.2">
      <c r="A822" s="4"/>
      <c r="B822" s="2"/>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3.5" customHeight="1" x14ac:dyDescent="0.2">
      <c r="A823" s="4"/>
      <c r="B823" s="2"/>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3.5" customHeight="1" x14ac:dyDescent="0.2">
      <c r="A824" s="4"/>
      <c r="B824" s="2"/>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3.5" customHeight="1" x14ac:dyDescent="0.2">
      <c r="A825" s="4"/>
      <c r="B825" s="2"/>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3.5" customHeight="1" x14ac:dyDescent="0.2">
      <c r="A826" s="4"/>
      <c r="B826" s="2"/>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3.5" customHeight="1" x14ac:dyDescent="0.2">
      <c r="A827" s="4"/>
      <c r="B827" s="2"/>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3.5" customHeight="1" x14ac:dyDescent="0.2">
      <c r="A828" s="4"/>
      <c r="B828" s="2"/>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3.5" customHeight="1" x14ac:dyDescent="0.2">
      <c r="A829" s="4"/>
      <c r="B829" s="2"/>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3.5" customHeight="1" x14ac:dyDescent="0.2">
      <c r="A830" s="4"/>
      <c r="B830" s="2"/>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3.5" customHeight="1" x14ac:dyDescent="0.2">
      <c r="A831" s="4"/>
      <c r="B831" s="2"/>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3.5" customHeight="1" x14ac:dyDescent="0.2">
      <c r="A832" s="4"/>
      <c r="B832" s="2"/>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3.5" customHeight="1" x14ac:dyDescent="0.2">
      <c r="A833" s="4"/>
      <c r="B833" s="2"/>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3.5" customHeight="1" x14ac:dyDescent="0.2">
      <c r="A834" s="4"/>
      <c r="B834" s="2"/>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3.5" customHeight="1" x14ac:dyDescent="0.2">
      <c r="A835" s="4"/>
      <c r="B835" s="2"/>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3.5" customHeight="1" x14ac:dyDescent="0.2">
      <c r="A836" s="4"/>
      <c r="B836" s="2"/>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3.5" customHeight="1" x14ac:dyDescent="0.2">
      <c r="A837" s="4"/>
      <c r="B837" s="2"/>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3.5" customHeight="1" x14ac:dyDescent="0.2">
      <c r="A838" s="4"/>
      <c r="B838" s="2"/>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3.5" customHeight="1" x14ac:dyDescent="0.2">
      <c r="A839" s="4"/>
      <c r="B839" s="2"/>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3.5" customHeight="1" x14ac:dyDescent="0.2">
      <c r="A840" s="4"/>
      <c r="B840" s="2"/>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3.5" customHeight="1" x14ac:dyDescent="0.2">
      <c r="A841" s="4"/>
      <c r="B841" s="2"/>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3.5" customHeight="1" x14ac:dyDescent="0.2">
      <c r="A842" s="4"/>
      <c r="B842" s="2"/>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3.5" customHeight="1" x14ac:dyDescent="0.2">
      <c r="A843" s="4"/>
      <c r="B843" s="2"/>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3.5" customHeight="1" x14ac:dyDescent="0.2">
      <c r="A844" s="4"/>
      <c r="B844" s="2"/>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3.5" customHeight="1" x14ac:dyDescent="0.2">
      <c r="A845" s="4"/>
      <c r="B845" s="2"/>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3.5" customHeight="1" x14ac:dyDescent="0.2">
      <c r="A846" s="4"/>
      <c r="B846" s="2"/>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3.5" customHeight="1" x14ac:dyDescent="0.2">
      <c r="A847" s="4"/>
      <c r="B847" s="2"/>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3.5" customHeight="1" x14ac:dyDescent="0.2">
      <c r="A848" s="4"/>
      <c r="B848" s="2"/>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3.5" customHeight="1" x14ac:dyDescent="0.2">
      <c r="A849" s="4"/>
      <c r="B849" s="2"/>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3.5" customHeight="1" x14ac:dyDescent="0.2">
      <c r="A850" s="4"/>
      <c r="B850" s="2"/>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3.5" customHeight="1" x14ac:dyDescent="0.2">
      <c r="A851" s="4"/>
      <c r="B851" s="2"/>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3.5" customHeight="1" x14ac:dyDescent="0.2">
      <c r="A852" s="4"/>
      <c r="B852" s="2"/>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3.5" customHeight="1" x14ac:dyDescent="0.2">
      <c r="A853" s="4"/>
      <c r="B853" s="2"/>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3.5" customHeight="1" x14ac:dyDescent="0.2">
      <c r="A854" s="4"/>
      <c r="B854" s="2"/>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3.5" customHeight="1" x14ac:dyDescent="0.2">
      <c r="A855" s="4"/>
      <c r="B855" s="2"/>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3.5" customHeight="1" x14ac:dyDescent="0.2">
      <c r="A856" s="4"/>
      <c r="B856" s="2"/>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3.5" customHeight="1" x14ac:dyDescent="0.2">
      <c r="A857" s="4"/>
      <c r="B857" s="2"/>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3.5" customHeight="1" x14ac:dyDescent="0.2">
      <c r="A858" s="4"/>
      <c r="B858" s="2"/>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3.5" customHeight="1" x14ac:dyDescent="0.2">
      <c r="A859" s="4"/>
      <c r="B859" s="2"/>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3.5" customHeight="1" x14ac:dyDescent="0.2">
      <c r="A860" s="4"/>
      <c r="B860" s="2"/>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3.5" customHeight="1" x14ac:dyDescent="0.2">
      <c r="A861" s="4"/>
      <c r="B861" s="2"/>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3.5" customHeight="1" x14ac:dyDescent="0.2">
      <c r="A862" s="4"/>
      <c r="B862" s="2"/>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3.5" customHeight="1" x14ac:dyDescent="0.2">
      <c r="A863" s="4"/>
      <c r="B863" s="2"/>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3.5" customHeight="1" x14ac:dyDescent="0.2">
      <c r="A864" s="4"/>
      <c r="B864" s="2"/>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3.5" customHeight="1" x14ac:dyDescent="0.2">
      <c r="A865" s="4"/>
      <c r="B865" s="2"/>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3.5" customHeight="1" x14ac:dyDescent="0.2">
      <c r="A866" s="4"/>
      <c r="B866" s="2"/>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3.5" customHeight="1" x14ac:dyDescent="0.2">
      <c r="A867" s="4"/>
      <c r="B867" s="2"/>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3.5" customHeight="1" x14ac:dyDescent="0.2">
      <c r="A868" s="4"/>
      <c r="B868" s="2"/>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3.5" customHeight="1" x14ac:dyDescent="0.2">
      <c r="A869" s="4"/>
      <c r="B869" s="2"/>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3.5" customHeight="1" x14ac:dyDescent="0.2">
      <c r="A870" s="4"/>
      <c r="B870" s="2"/>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3.5" customHeight="1" x14ac:dyDescent="0.2">
      <c r="A871" s="4"/>
      <c r="B871" s="2"/>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3.5" customHeight="1" x14ac:dyDescent="0.2">
      <c r="A872" s="4"/>
      <c r="B872" s="2"/>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3.5" customHeight="1" x14ac:dyDescent="0.2">
      <c r="A873" s="4"/>
      <c r="B873" s="2"/>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3.5" customHeight="1" x14ac:dyDescent="0.2">
      <c r="A874" s="4"/>
      <c r="B874" s="2"/>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3.5" customHeight="1" x14ac:dyDescent="0.2">
      <c r="A875" s="4"/>
      <c r="B875" s="2"/>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3.5" customHeight="1" x14ac:dyDescent="0.2">
      <c r="A876" s="4"/>
      <c r="B876" s="2"/>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3.5" customHeight="1" x14ac:dyDescent="0.2">
      <c r="A877" s="4"/>
      <c r="B877" s="2"/>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3.5" customHeight="1" x14ac:dyDescent="0.2">
      <c r="A878" s="4"/>
      <c r="B878" s="2"/>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3.5" customHeight="1" x14ac:dyDescent="0.2">
      <c r="A879" s="4"/>
      <c r="B879" s="2"/>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3.5" customHeight="1" x14ac:dyDescent="0.2">
      <c r="A880" s="4"/>
      <c r="B880" s="2"/>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3.5" customHeight="1" x14ac:dyDescent="0.2">
      <c r="A881" s="4"/>
      <c r="B881" s="2"/>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3.5" customHeight="1" x14ac:dyDescent="0.2">
      <c r="A882" s="4"/>
      <c r="B882" s="2"/>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3.5" customHeight="1" x14ac:dyDescent="0.2">
      <c r="A883" s="4"/>
      <c r="B883" s="2"/>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3.5" customHeight="1" x14ac:dyDescent="0.2">
      <c r="A884" s="4"/>
      <c r="B884" s="2"/>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3.5" customHeight="1" x14ac:dyDescent="0.2">
      <c r="A885" s="4"/>
      <c r="B885" s="2"/>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3.5" customHeight="1" x14ac:dyDescent="0.2">
      <c r="A886" s="4"/>
      <c r="B886" s="2"/>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3.5" customHeight="1" x14ac:dyDescent="0.2">
      <c r="A887" s="4"/>
      <c r="B887" s="2"/>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3.5" customHeight="1" x14ac:dyDescent="0.2">
      <c r="A888" s="4"/>
      <c r="B888" s="2"/>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3.5" customHeight="1" x14ac:dyDescent="0.2">
      <c r="A889" s="4"/>
      <c r="B889" s="2"/>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3.5" customHeight="1" x14ac:dyDescent="0.2">
      <c r="A890" s="4"/>
      <c r="B890" s="2"/>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3.5" customHeight="1" x14ac:dyDescent="0.2">
      <c r="A891" s="4"/>
      <c r="B891" s="2"/>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3.5" customHeight="1" x14ac:dyDescent="0.2">
      <c r="A892" s="4"/>
      <c r="B892" s="2"/>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3.5" customHeight="1" x14ac:dyDescent="0.2">
      <c r="A893" s="4"/>
      <c r="B893" s="2"/>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3.5" customHeight="1" x14ac:dyDescent="0.2">
      <c r="A894" s="4"/>
      <c r="B894" s="2"/>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3.5" customHeight="1" x14ac:dyDescent="0.2">
      <c r="A895" s="4"/>
      <c r="B895" s="2"/>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3.5" customHeight="1" x14ac:dyDescent="0.2">
      <c r="A896" s="4"/>
      <c r="B896" s="2"/>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3.5" customHeight="1" x14ac:dyDescent="0.2">
      <c r="A897" s="4"/>
      <c r="B897" s="2"/>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3.5" customHeight="1" x14ac:dyDescent="0.2">
      <c r="A898" s="4"/>
      <c r="B898" s="2"/>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3.5" customHeight="1" x14ac:dyDescent="0.2">
      <c r="A899" s="4"/>
      <c r="B899" s="2"/>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3.5" customHeight="1" x14ac:dyDescent="0.2">
      <c r="A900" s="4"/>
      <c r="B900" s="2"/>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3.5" customHeight="1" x14ac:dyDescent="0.2">
      <c r="A901" s="4"/>
      <c r="B901" s="2"/>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3.5" customHeight="1" x14ac:dyDescent="0.2">
      <c r="A902" s="4"/>
      <c r="B902" s="2"/>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3.5" customHeight="1" x14ac:dyDescent="0.2">
      <c r="A903" s="4"/>
      <c r="B903" s="2"/>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3.5" customHeight="1" x14ac:dyDescent="0.2">
      <c r="A904" s="4"/>
      <c r="B904" s="2"/>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3.5" customHeight="1" x14ac:dyDescent="0.2">
      <c r="A905" s="4"/>
      <c r="B905" s="2"/>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3.5" customHeight="1" x14ac:dyDescent="0.2">
      <c r="A906" s="4"/>
      <c r="B906" s="2"/>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3.5" customHeight="1" x14ac:dyDescent="0.2">
      <c r="A907" s="4"/>
      <c r="B907" s="2"/>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3.5" customHeight="1" x14ac:dyDescent="0.2">
      <c r="A908" s="4"/>
      <c r="B908" s="2"/>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3.5" customHeight="1" x14ac:dyDescent="0.2">
      <c r="A909" s="4"/>
      <c r="B909" s="2"/>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3.5" customHeight="1" x14ac:dyDescent="0.2">
      <c r="A910" s="4"/>
      <c r="B910" s="2"/>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3.5" customHeight="1" x14ac:dyDescent="0.2">
      <c r="A911" s="4"/>
      <c r="B911" s="2"/>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3.5" customHeight="1" x14ac:dyDescent="0.2">
      <c r="A912" s="4"/>
      <c r="B912" s="2"/>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3.5" customHeight="1" x14ac:dyDescent="0.2">
      <c r="A913" s="4"/>
      <c r="B913" s="2"/>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3.5" customHeight="1" x14ac:dyDescent="0.2">
      <c r="A914" s="4"/>
      <c r="B914" s="2"/>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3.5" customHeight="1" x14ac:dyDescent="0.2">
      <c r="A915" s="4"/>
      <c r="B915" s="2"/>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3.5" customHeight="1" x14ac:dyDescent="0.2">
      <c r="A916" s="4"/>
      <c r="B916" s="2"/>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3.5" customHeight="1" x14ac:dyDescent="0.2">
      <c r="A917" s="4"/>
      <c r="B917" s="2"/>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3.5" customHeight="1" x14ac:dyDescent="0.2">
      <c r="A918" s="4"/>
      <c r="B918" s="2"/>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3.5" customHeight="1" x14ac:dyDescent="0.2">
      <c r="A919" s="4"/>
      <c r="B919" s="2"/>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3.5" customHeight="1" x14ac:dyDescent="0.2">
      <c r="A920" s="4"/>
      <c r="B920" s="2"/>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3.5" customHeight="1" x14ac:dyDescent="0.2">
      <c r="A921" s="4"/>
      <c r="B921" s="2"/>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3.5" customHeight="1" x14ac:dyDescent="0.2">
      <c r="A922" s="4"/>
      <c r="B922" s="2"/>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3.5" customHeight="1" x14ac:dyDescent="0.2">
      <c r="A923" s="4"/>
      <c r="B923" s="2"/>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3.5" customHeight="1" x14ac:dyDescent="0.2">
      <c r="A924" s="4"/>
      <c r="B924" s="2"/>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3.5" customHeight="1" x14ac:dyDescent="0.2">
      <c r="A925" s="4"/>
      <c r="B925" s="2"/>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3.5" customHeight="1" x14ac:dyDescent="0.2">
      <c r="A926" s="4"/>
      <c r="B926" s="2"/>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3.5" customHeight="1" x14ac:dyDescent="0.2">
      <c r="A927" s="4"/>
      <c r="B927" s="2"/>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3.5" customHeight="1" x14ac:dyDescent="0.2">
      <c r="A928" s="4"/>
      <c r="B928" s="2"/>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3.5" customHeight="1" x14ac:dyDescent="0.2">
      <c r="A929" s="4"/>
      <c r="B929" s="2"/>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3.5" customHeight="1" x14ac:dyDescent="0.2">
      <c r="A930" s="4"/>
      <c r="B930" s="2"/>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3.5" customHeight="1" x14ac:dyDescent="0.2">
      <c r="A931" s="4"/>
      <c r="B931" s="2"/>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3.5" customHeight="1" x14ac:dyDescent="0.2">
      <c r="A932" s="4"/>
      <c r="B932" s="2"/>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3.5" customHeight="1" x14ac:dyDescent="0.2">
      <c r="A933" s="4"/>
      <c r="B933" s="2"/>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3.5" customHeight="1" x14ac:dyDescent="0.2">
      <c r="A934" s="4"/>
      <c r="B934" s="2"/>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3.5" customHeight="1" x14ac:dyDescent="0.2">
      <c r="A935" s="4"/>
      <c r="B935" s="2"/>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3.5" customHeight="1" x14ac:dyDescent="0.2">
      <c r="A936" s="4"/>
      <c r="B936" s="2"/>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3.5" customHeight="1" x14ac:dyDescent="0.2">
      <c r="A937" s="4"/>
      <c r="B937" s="2"/>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3.5" customHeight="1" x14ac:dyDescent="0.2">
      <c r="A938" s="4"/>
      <c r="B938" s="2"/>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3.5" customHeight="1" x14ac:dyDescent="0.2">
      <c r="A939" s="4"/>
      <c r="B939" s="2"/>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3.5" customHeight="1" x14ac:dyDescent="0.2">
      <c r="A940" s="4"/>
      <c r="B940" s="2"/>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3.5" customHeight="1" x14ac:dyDescent="0.2">
      <c r="A941" s="4"/>
      <c r="B941" s="2"/>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3.5" customHeight="1" x14ac:dyDescent="0.2">
      <c r="A942" s="4"/>
      <c r="B942" s="2"/>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3.5" customHeight="1" x14ac:dyDescent="0.2">
      <c r="A943" s="4"/>
      <c r="B943" s="2"/>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3.5" customHeight="1" x14ac:dyDescent="0.2">
      <c r="A944" s="4"/>
      <c r="B944" s="2"/>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3.5" customHeight="1" x14ac:dyDescent="0.2">
      <c r="A945" s="4"/>
      <c r="B945" s="2"/>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3.5" customHeight="1" x14ac:dyDescent="0.2">
      <c r="A946" s="4"/>
      <c r="B946" s="2"/>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3.5" customHeight="1" x14ac:dyDescent="0.2">
      <c r="A947" s="4"/>
      <c r="B947" s="2"/>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3.5" customHeight="1" x14ac:dyDescent="0.2">
      <c r="A948" s="4"/>
      <c r="B948" s="2"/>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3.5" customHeight="1" x14ac:dyDescent="0.2">
      <c r="A949" s="4"/>
      <c r="B949" s="2"/>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3.5" customHeight="1" x14ac:dyDescent="0.2">
      <c r="A950" s="4"/>
      <c r="B950" s="2"/>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3.5" customHeight="1" x14ac:dyDescent="0.2">
      <c r="A951" s="4"/>
      <c r="B951" s="2"/>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3.5" customHeight="1" x14ac:dyDescent="0.2">
      <c r="A952" s="4"/>
      <c r="B952" s="2"/>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3.5" customHeight="1" x14ac:dyDescent="0.2">
      <c r="A953" s="4"/>
      <c r="B953" s="2"/>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3.5" customHeight="1" x14ac:dyDescent="0.2">
      <c r="A954" s="4"/>
      <c r="B954" s="2"/>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3.5" customHeight="1" x14ac:dyDescent="0.2">
      <c r="A955" s="4"/>
      <c r="B955" s="2"/>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3.5" customHeight="1" x14ac:dyDescent="0.2">
      <c r="A956" s="4"/>
      <c r="B956" s="2"/>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3.5" customHeight="1" x14ac:dyDescent="0.2">
      <c r="A957" s="4"/>
      <c r="B957" s="2"/>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3.5" customHeight="1" x14ac:dyDescent="0.2">
      <c r="A958" s="4"/>
      <c r="B958" s="2"/>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3.5" customHeight="1" x14ac:dyDescent="0.2">
      <c r="A959" s="4"/>
      <c r="B959" s="2"/>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3.5" customHeight="1" x14ac:dyDescent="0.2">
      <c r="A960" s="4"/>
      <c r="B960" s="2"/>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3.5" customHeight="1" x14ac:dyDescent="0.2">
      <c r="A961" s="4"/>
      <c r="B961" s="2"/>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3.5" customHeight="1" x14ac:dyDescent="0.2">
      <c r="A962" s="4"/>
      <c r="B962" s="2"/>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3.5" customHeight="1" x14ac:dyDescent="0.2">
      <c r="A963" s="4"/>
      <c r="B963" s="2"/>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3.5" customHeight="1" x14ac:dyDescent="0.2">
      <c r="A964" s="4"/>
      <c r="B964" s="2"/>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3.5" customHeight="1" x14ac:dyDescent="0.2">
      <c r="A965" s="4"/>
      <c r="B965" s="2"/>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3.5" customHeight="1" x14ac:dyDescent="0.2">
      <c r="A966" s="4"/>
      <c r="B966" s="2"/>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3.5" customHeight="1" x14ac:dyDescent="0.2">
      <c r="A967" s="4"/>
      <c r="B967" s="2"/>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3.5" customHeight="1" x14ac:dyDescent="0.2">
      <c r="A968" s="4"/>
      <c r="B968" s="2"/>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3.5" customHeight="1" x14ac:dyDescent="0.2">
      <c r="A969" s="4"/>
      <c r="B969" s="2"/>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3.5" customHeight="1" x14ac:dyDescent="0.2">
      <c r="A970" s="4"/>
      <c r="B970" s="2"/>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3.5" customHeight="1" x14ac:dyDescent="0.2">
      <c r="A971" s="4"/>
      <c r="B971" s="2"/>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3.5" customHeight="1" x14ac:dyDescent="0.2">
      <c r="A972" s="4"/>
      <c r="B972" s="2"/>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3.5" customHeight="1" x14ac:dyDescent="0.2">
      <c r="A973" s="4"/>
      <c r="B973" s="2"/>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3.5" customHeight="1" x14ac:dyDescent="0.2">
      <c r="A974" s="4"/>
      <c r="B974" s="2"/>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3.5" customHeight="1" x14ac:dyDescent="0.2">
      <c r="A975" s="4"/>
      <c r="B975" s="2"/>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3.5" customHeight="1" x14ac:dyDescent="0.2">
      <c r="A976" s="4"/>
      <c r="B976" s="2"/>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3.5" customHeight="1" x14ac:dyDescent="0.2">
      <c r="A977" s="4"/>
      <c r="B977" s="2"/>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3.5" customHeight="1" x14ac:dyDescent="0.2">
      <c r="A978" s="4"/>
      <c r="B978" s="2"/>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3.5" customHeight="1" x14ac:dyDescent="0.2">
      <c r="A979" s="4"/>
      <c r="B979" s="2"/>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3.5" customHeight="1" x14ac:dyDescent="0.2">
      <c r="A980" s="4"/>
      <c r="B980" s="2"/>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3.5" customHeight="1" x14ac:dyDescent="0.2">
      <c r="A981" s="4"/>
      <c r="B981" s="2"/>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3.5" customHeight="1" x14ac:dyDescent="0.2">
      <c r="A982" s="4"/>
      <c r="B982" s="2"/>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3.5" customHeight="1" x14ac:dyDescent="0.2">
      <c r="A983" s="4"/>
      <c r="B983" s="2"/>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3.5" customHeight="1" x14ac:dyDescent="0.2">
      <c r="A984" s="4"/>
      <c r="B984" s="2"/>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3.5" customHeight="1" x14ac:dyDescent="0.2">
      <c r="A985" s="4"/>
      <c r="B985" s="2"/>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3.5" customHeight="1" x14ac:dyDescent="0.2">
      <c r="A986" s="4"/>
      <c r="B986" s="2"/>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3.5" customHeight="1" x14ac:dyDescent="0.2">
      <c r="A987" s="4"/>
      <c r="B987" s="2"/>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3.5" customHeight="1" x14ac:dyDescent="0.2">
      <c r="A988" s="4"/>
      <c r="B988" s="2"/>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3.5" customHeight="1" x14ac:dyDescent="0.2">
      <c r="A989" s="4"/>
      <c r="B989" s="2"/>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3.5" customHeight="1" x14ac:dyDescent="0.2">
      <c r="A990" s="4"/>
      <c r="B990" s="2"/>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3.5" customHeight="1" x14ac:dyDescent="0.2">
      <c r="A991" s="4"/>
      <c r="B991" s="2"/>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3.5" customHeight="1" x14ac:dyDescent="0.2">
      <c r="A992" s="4"/>
      <c r="B992" s="2"/>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3.5" customHeight="1" x14ac:dyDescent="0.2">
      <c r="A993" s="4"/>
      <c r="B993" s="2"/>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3.5" customHeight="1" x14ac:dyDescent="0.2">
      <c r="A994" s="4"/>
      <c r="B994" s="2"/>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3.5" customHeight="1" x14ac:dyDescent="0.2">
      <c r="A995" s="4"/>
      <c r="B995" s="2"/>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3.5" customHeight="1" x14ac:dyDescent="0.2">
      <c r="A996" s="4"/>
      <c r="B996" s="2"/>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3.5" customHeight="1" x14ac:dyDescent="0.2">
      <c r="A997" s="4"/>
      <c r="B997" s="2"/>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3.5" customHeight="1" x14ac:dyDescent="0.2">
      <c r="A998" s="4"/>
      <c r="B998" s="2"/>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3.5" customHeight="1" x14ac:dyDescent="0.2">
      <c r="A999" s="4"/>
      <c r="B999" s="2"/>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3.5" customHeight="1" x14ac:dyDescent="0.2">
      <c r="A1000" s="4"/>
      <c r="B1000" s="2"/>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3.5" customHeight="1" x14ac:dyDescent="0.2">
      <c r="A1001" s="4"/>
      <c r="B1001" s="2"/>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sheetData>
  <mergeCells count="174">
    <mergeCell ref="B6:B7"/>
    <mergeCell ref="A16:S16"/>
    <mergeCell ref="A18:S18"/>
    <mergeCell ref="B33:S33"/>
    <mergeCell ref="J122:N122"/>
    <mergeCell ref="O122:O123"/>
    <mergeCell ref="P122:P123"/>
    <mergeCell ref="Q122:Q123"/>
    <mergeCell ref="D122:H122"/>
    <mergeCell ref="B94:C94"/>
    <mergeCell ref="D94:J94"/>
    <mergeCell ref="K94:N94"/>
    <mergeCell ref="O94:S94"/>
    <mergeCell ref="B97:S97"/>
    <mergeCell ref="B98:C99"/>
    <mergeCell ref="O98:S99"/>
    <mergeCell ref="D98:J99"/>
    <mergeCell ref="K98:N98"/>
    <mergeCell ref="K99:N99"/>
    <mergeCell ref="B100:C100"/>
    <mergeCell ref="D100:J100"/>
    <mergeCell ref="K100:N100"/>
    <mergeCell ref="O100:S100"/>
    <mergeCell ref="J106:N106"/>
    <mergeCell ref="B131:Q131"/>
    <mergeCell ref="B133:S133"/>
    <mergeCell ref="B134:S134"/>
    <mergeCell ref="B115:Q115"/>
    <mergeCell ref="B117:S117"/>
    <mergeCell ref="B118:S118"/>
    <mergeCell ref="B122:B123"/>
    <mergeCell ref="C122:C123"/>
    <mergeCell ref="R122:R123"/>
    <mergeCell ref="O106:O107"/>
    <mergeCell ref="P106:P107"/>
    <mergeCell ref="B92:C92"/>
    <mergeCell ref="D93:J93"/>
    <mergeCell ref="K93:N93"/>
    <mergeCell ref="O93:S93"/>
    <mergeCell ref="B101:C101"/>
    <mergeCell ref="D101:J101"/>
    <mergeCell ref="K101:N101"/>
    <mergeCell ref="O101:S101"/>
    <mergeCell ref="B106:B107"/>
    <mergeCell ref="C106:C107"/>
    <mergeCell ref="R106:R107"/>
    <mergeCell ref="D106:H106"/>
    <mergeCell ref="Q106:Q107"/>
    <mergeCell ref="K92:N92"/>
    <mergeCell ref="O92:S92"/>
    <mergeCell ref="D92:J92"/>
    <mergeCell ref="B93:C93"/>
    <mergeCell ref="B84:Q84"/>
    <mergeCell ref="B87:S87"/>
    <mergeCell ref="D88:J89"/>
    <mergeCell ref="K88:N88"/>
    <mergeCell ref="O88:S89"/>
    <mergeCell ref="K89:N89"/>
    <mergeCell ref="B88:C89"/>
    <mergeCell ref="B90:C90"/>
    <mergeCell ref="B91:C91"/>
    <mergeCell ref="D90:J90"/>
    <mergeCell ref="K90:N90"/>
    <mergeCell ref="O90:S90"/>
    <mergeCell ref="D91:J91"/>
    <mergeCell ref="K91:N91"/>
    <mergeCell ref="O91:S91"/>
    <mergeCell ref="B56:B57"/>
    <mergeCell ref="C56:C57"/>
    <mergeCell ref="D56:H56"/>
    <mergeCell ref="O56:O57"/>
    <mergeCell ref="P56:P57"/>
    <mergeCell ref="Q56:Q57"/>
    <mergeCell ref="R56:R57"/>
    <mergeCell ref="C75:C76"/>
    <mergeCell ref="D75:H75"/>
    <mergeCell ref="J75:N75"/>
    <mergeCell ref="O75:O76"/>
    <mergeCell ref="P75:P76"/>
    <mergeCell ref="Q75:Q76"/>
    <mergeCell ref="J56:N56"/>
    <mergeCell ref="B65:Q65"/>
    <mergeCell ref="B68:S68"/>
    <mergeCell ref="B69:S69"/>
    <mergeCell ref="B70:S70"/>
    <mergeCell ref="B71:S71"/>
    <mergeCell ref="R75:R76"/>
    <mergeCell ref="B75:B76"/>
    <mergeCell ref="H52:J52"/>
    <mergeCell ref="K52:M52"/>
    <mergeCell ref="B50:G50"/>
    <mergeCell ref="H50:J50"/>
    <mergeCell ref="K50:M50"/>
    <mergeCell ref="B51:G51"/>
    <mergeCell ref="H51:J51"/>
    <mergeCell ref="K51:M51"/>
    <mergeCell ref="B52:G52"/>
    <mergeCell ref="H47:J47"/>
    <mergeCell ref="K47:M47"/>
    <mergeCell ref="B47:G47"/>
    <mergeCell ref="B48:G48"/>
    <mergeCell ref="H48:J48"/>
    <mergeCell ref="K48:M48"/>
    <mergeCell ref="B49:G49"/>
    <mergeCell ref="H49:J49"/>
    <mergeCell ref="K49:M49"/>
    <mergeCell ref="B41:S41"/>
    <mergeCell ref="B44:G44"/>
    <mergeCell ref="H44:J44"/>
    <mergeCell ref="K44:M44"/>
    <mergeCell ref="B45:G45"/>
    <mergeCell ref="H45:J45"/>
    <mergeCell ref="K45:M45"/>
    <mergeCell ref="B46:G46"/>
    <mergeCell ref="H46:J46"/>
    <mergeCell ref="K46:M46"/>
    <mergeCell ref="B29:S29"/>
    <mergeCell ref="B30:S30"/>
    <mergeCell ref="B31:S31"/>
    <mergeCell ref="B32:S32"/>
    <mergeCell ref="A35:S35"/>
    <mergeCell ref="B36:S36"/>
    <mergeCell ref="B37:S37"/>
    <mergeCell ref="B38:S38"/>
    <mergeCell ref="A40:S40"/>
    <mergeCell ref="B19:S19"/>
    <mergeCell ref="B22:S22"/>
    <mergeCell ref="B23:S23"/>
    <mergeCell ref="B24:S24"/>
    <mergeCell ref="B25:S25"/>
    <mergeCell ref="B26:S26"/>
    <mergeCell ref="B28:S28"/>
    <mergeCell ref="J13:L13"/>
    <mergeCell ref="M13:O13"/>
    <mergeCell ref="J14:L14"/>
    <mergeCell ref="M14:O14"/>
    <mergeCell ref="C14:D14"/>
    <mergeCell ref="E14:F14"/>
    <mergeCell ref="G14:I14"/>
    <mergeCell ref="G6:I7"/>
    <mergeCell ref="E6:F7"/>
    <mergeCell ref="C11:D11"/>
    <mergeCell ref="C12:D12"/>
    <mergeCell ref="E12:F12"/>
    <mergeCell ref="G12:I12"/>
    <mergeCell ref="J12:L12"/>
    <mergeCell ref="M12:O12"/>
    <mergeCell ref="C13:D13"/>
    <mergeCell ref="E13:F13"/>
    <mergeCell ref="G13:I13"/>
    <mergeCell ref="A3:S3"/>
    <mergeCell ref="A4:S4"/>
    <mergeCell ref="J10:L10"/>
    <mergeCell ref="M10:O10"/>
    <mergeCell ref="J11:L11"/>
    <mergeCell ref="M11:O11"/>
    <mergeCell ref="C6:D7"/>
    <mergeCell ref="C8:D8"/>
    <mergeCell ref="E8:F8"/>
    <mergeCell ref="G8:I8"/>
    <mergeCell ref="J8:L8"/>
    <mergeCell ref="M8:O8"/>
    <mergeCell ref="C9:D9"/>
    <mergeCell ref="E9:F9"/>
    <mergeCell ref="G9:I9"/>
    <mergeCell ref="C10:D10"/>
    <mergeCell ref="E10:F10"/>
    <mergeCell ref="G10:I10"/>
    <mergeCell ref="E11:F11"/>
    <mergeCell ref="G11:I11"/>
    <mergeCell ref="M9:O9"/>
    <mergeCell ref="J9:L9"/>
    <mergeCell ref="M6:O7"/>
    <mergeCell ref="J6:L7"/>
  </mergeCells>
  <pageMargins left="0.7" right="0.7" top="0.75" bottom="0.75" header="0" footer="0"/>
  <pageSetup paperSize="9" orientation="landscape"/>
  <headerFooter>
    <oddHeader>&amp;C&amp;"-,Bold"
ASSESSMENT RUBRIC FOR ACCREDITATION OF POSTGRADUATE DENTAL SPECIALTY DEGREE PROGRAMME (2025 ed)</oddHeader>
  </headerFooter>
  <rowBreaks count="3" manualBreakCount="3">
    <brk id="20" man="1"/>
    <brk id="39" man="1"/>
    <brk id="1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Y1012"/>
  <sheetViews>
    <sheetView showGridLines="0" view="pageLayout" topLeftCell="A32" zoomScale="75" zoomScaleNormal="75" zoomScalePageLayoutView="75" workbookViewId="0">
      <selection activeCell="G38" sqref="G38:J38"/>
    </sheetView>
  </sheetViews>
  <sheetFormatPr baseColWidth="10" defaultColWidth="14.5" defaultRowHeight="15" customHeight="1" x14ac:dyDescent="0.2"/>
  <cols>
    <col min="1" max="1" width="11.83203125" customWidth="1"/>
    <col min="2" max="2" width="7.5" customWidth="1"/>
    <col min="3" max="3" width="10.83203125" customWidth="1"/>
    <col min="4" max="4" width="11.6640625" customWidth="1"/>
    <col min="5" max="5" width="8.6640625" customWidth="1"/>
    <col min="6" max="6" width="9" customWidth="1"/>
    <col min="7" max="7" width="6.1640625" customWidth="1"/>
    <col min="8" max="8" width="16.33203125" customWidth="1"/>
    <col min="9" max="9" width="9.33203125" customWidth="1"/>
    <col min="10" max="10" width="32.1640625" customWidth="1"/>
    <col min="11" max="25" width="10.6640625" customWidth="1"/>
  </cols>
  <sheetData>
    <row r="1" spans="1:25" ht="30" customHeight="1" x14ac:dyDescent="0.2">
      <c r="A1" s="462" t="s">
        <v>1053</v>
      </c>
      <c r="B1" s="463"/>
      <c r="C1" s="464"/>
      <c r="D1" s="465"/>
      <c r="E1" s="465"/>
      <c r="F1" s="465"/>
      <c r="G1" s="465"/>
      <c r="H1" s="465"/>
      <c r="I1" s="465"/>
      <c r="J1" s="465"/>
      <c r="K1" s="19"/>
      <c r="L1" s="19"/>
      <c r="M1" s="19"/>
      <c r="N1" s="19"/>
      <c r="O1" s="19"/>
      <c r="P1" s="19"/>
      <c r="Q1" s="19"/>
      <c r="R1" s="19"/>
      <c r="S1" s="19"/>
      <c r="T1" s="19"/>
      <c r="U1" s="19"/>
      <c r="V1" s="19"/>
      <c r="W1" s="19"/>
      <c r="X1" s="19"/>
      <c r="Y1" s="19"/>
    </row>
    <row r="2" spans="1:25" ht="24" customHeight="1" x14ac:dyDescent="0.2">
      <c r="A2" s="550" t="s">
        <v>98</v>
      </c>
      <c r="B2" s="484"/>
      <c r="C2" s="484"/>
      <c r="D2" s="551"/>
      <c r="E2" s="484"/>
      <c r="F2" s="484"/>
      <c r="G2" s="484"/>
      <c r="H2" s="484"/>
      <c r="I2" s="484"/>
      <c r="J2" s="19"/>
      <c r="K2" s="19"/>
      <c r="L2" s="19"/>
      <c r="M2" s="19"/>
      <c r="N2" s="19"/>
      <c r="O2" s="19"/>
      <c r="P2" s="19"/>
      <c r="Q2" s="19"/>
      <c r="R2" s="19"/>
      <c r="S2" s="19"/>
      <c r="T2" s="19"/>
      <c r="U2" s="19"/>
      <c r="V2" s="19"/>
      <c r="W2" s="19"/>
      <c r="X2" s="19"/>
      <c r="Y2" s="19"/>
    </row>
    <row r="3" spans="1:25" ht="20" customHeight="1" x14ac:dyDescent="0.2">
      <c r="A3" s="550" t="s">
        <v>99</v>
      </c>
      <c r="B3" s="484"/>
      <c r="C3" s="484"/>
      <c r="D3" s="551"/>
      <c r="E3" s="484"/>
      <c r="F3" s="484"/>
      <c r="G3" s="484"/>
      <c r="H3" s="484"/>
      <c r="I3" s="484"/>
      <c r="J3" s="19"/>
      <c r="K3" s="19"/>
      <c r="L3" s="19"/>
      <c r="M3" s="19"/>
      <c r="N3" s="19"/>
      <c r="O3" s="19"/>
      <c r="P3" s="19"/>
      <c r="Q3" s="19"/>
      <c r="R3" s="19"/>
      <c r="S3" s="19"/>
      <c r="T3" s="19"/>
      <c r="U3" s="19"/>
      <c r="V3" s="19"/>
      <c r="W3" s="19"/>
      <c r="X3" s="19"/>
      <c r="Y3" s="19"/>
    </row>
    <row r="4" spans="1:25" ht="22" customHeight="1" x14ac:dyDescent="0.2">
      <c r="A4" s="552" t="s">
        <v>100</v>
      </c>
      <c r="B4" s="484"/>
      <c r="C4" s="484"/>
      <c r="D4" s="551"/>
      <c r="E4" s="484"/>
      <c r="F4" s="484"/>
      <c r="G4" s="484"/>
      <c r="H4" s="484"/>
      <c r="I4" s="484"/>
      <c r="J4" s="19"/>
      <c r="K4" s="19"/>
      <c r="L4" s="19"/>
      <c r="M4" s="19"/>
      <c r="N4" s="19"/>
      <c r="O4" s="19"/>
      <c r="P4" s="19"/>
      <c r="Q4" s="19"/>
      <c r="R4" s="19"/>
      <c r="S4" s="19"/>
      <c r="T4" s="19"/>
      <c r="U4" s="19"/>
      <c r="V4" s="19"/>
      <c r="W4" s="19"/>
      <c r="X4" s="19"/>
      <c r="Y4" s="19"/>
    </row>
    <row r="5" spans="1:25" ht="22" customHeight="1" x14ac:dyDescent="0.2">
      <c r="A5" s="435" t="s">
        <v>1054</v>
      </c>
      <c r="D5" s="19"/>
      <c r="J5" s="19"/>
      <c r="K5" s="19"/>
      <c r="L5" s="19"/>
      <c r="M5" s="19"/>
      <c r="N5" s="19"/>
      <c r="O5" s="19"/>
      <c r="P5" s="19"/>
      <c r="Q5" s="19"/>
      <c r="R5" s="19"/>
      <c r="S5" s="19"/>
      <c r="T5" s="19"/>
      <c r="U5" s="19"/>
      <c r="V5" s="19"/>
      <c r="W5" s="19"/>
      <c r="X5" s="19"/>
      <c r="Y5" s="19"/>
    </row>
    <row r="6" spans="1:25" ht="15.75"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row>
    <row r="7" spans="1:25" ht="26" customHeight="1" x14ac:dyDescent="0.2">
      <c r="A7" s="466" t="s">
        <v>1055</v>
      </c>
      <c r="B7" s="467"/>
      <c r="C7" s="467"/>
      <c r="D7" s="465"/>
      <c r="E7" s="465"/>
      <c r="F7" s="465"/>
      <c r="G7" s="465"/>
      <c r="H7" s="465"/>
      <c r="I7" s="465"/>
      <c r="J7" s="465"/>
      <c r="K7" s="19"/>
      <c r="L7" s="19"/>
      <c r="M7" s="19"/>
      <c r="N7" s="19"/>
      <c r="O7" s="19"/>
      <c r="P7" s="19"/>
      <c r="Q7" s="19"/>
      <c r="R7" s="19"/>
      <c r="S7" s="19"/>
      <c r="T7" s="19"/>
      <c r="U7" s="19"/>
      <c r="V7" s="19"/>
      <c r="W7" s="19"/>
      <c r="X7" s="19"/>
      <c r="Y7" s="19"/>
    </row>
    <row r="8" spans="1:25" ht="6" customHeight="1" x14ac:dyDescent="0.2">
      <c r="A8" s="19"/>
      <c r="B8" s="19"/>
      <c r="C8" s="19"/>
      <c r="D8" s="19"/>
      <c r="E8" s="19"/>
      <c r="F8" s="19"/>
      <c r="G8" s="19"/>
      <c r="H8" s="19"/>
      <c r="I8" s="19"/>
      <c r="J8" s="19"/>
      <c r="K8" s="19"/>
      <c r="L8" s="19"/>
      <c r="M8" s="19"/>
      <c r="N8" s="19"/>
      <c r="O8" s="19"/>
      <c r="P8" s="19"/>
      <c r="Q8" s="19"/>
      <c r="R8" s="19"/>
      <c r="S8" s="19"/>
      <c r="T8" s="19"/>
      <c r="U8" s="19"/>
      <c r="V8" s="19"/>
      <c r="W8" s="19"/>
      <c r="X8" s="19"/>
      <c r="Y8" s="19"/>
    </row>
    <row r="9" spans="1:25" ht="27" customHeight="1" x14ac:dyDescent="0.2">
      <c r="A9" s="554" t="s">
        <v>34</v>
      </c>
      <c r="B9" s="505"/>
      <c r="C9" s="505"/>
      <c r="D9" s="505"/>
      <c r="E9" s="505"/>
      <c r="F9" s="506"/>
      <c r="G9" s="553" t="s">
        <v>35</v>
      </c>
      <c r="H9" s="505"/>
      <c r="I9" s="506"/>
      <c r="J9" s="23" t="s">
        <v>101</v>
      </c>
      <c r="K9" s="19"/>
      <c r="L9" s="19"/>
      <c r="M9" s="19"/>
      <c r="N9" s="19"/>
      <c r="O9" s="19"/>
      <c r="P9" s="19"/>
      <c r="Q9" s="19"/>
      <c r="R9" s="19"/>
      <c r="S9" s="19"/>
      <c r="T9" s="19"/>
      <c r="U9" s="19"/>
      <c r="V9" s="19"/>
      <c r="W9" s="19"/>
      <c r="X9" s="19"/>
      <c r="Y9" s="19"/>
    </row>
    <row r="10" spans="1:25" ht="27" customHeight="1" x14ac:dyDescent="0.2">
      <c r="A10" s="554" t="s">
        <v>37</v>
      </c>
      <c r="B10" s="505"/>
      <c r="C10" s="505"/>
      <c r="D10" s="505"/>
      <c r="E10" s="505"/>
      <c r="F10" s="506"/>
      <c r="G10" s="553">
        <v>0.2</v>
      </c>
      <c r="H10" s="505"/>
      <c r="I10" s="506"/>
      <c r="J10" s="24">
        <v>0.2</v>
      </c>
      <c r="K10" s="19"/>
      <c r="L10" s="19"/>
      <c r="M10" s="19"/>
      <c r="N10" s="19"/>
      <c r="O10" s="19"/>
      <c r="P10" s="19"/>
      <c r="Q10" s="19"/>
      <c r="R10" s="19"/>
      <c r="S10" s="19"/>
      <c r="T10" s="19"/>
      <c r="U10" s="19"/>
      <c r="V10" s="19"/>
      <c r="W10" s="19"/>
      <c r="X10" s="19"/>
      <c r="Y10" s="19"/>
    </row>
    <row r="11" spans="1:25" ht="27" customHeight="1" x14ac:dyDescent="0.2">
      <c r="A11" s="554" t="s">
        <v>38</v>
      </c>
      <c r="B11" s="505"/>
      <c r="C11" s="505"/>
      <c r="D11" s="505"/>
      <c r="E11" s="505"/>
      <c r="F11" s="506"/>
      <c r="G11" s="553">
        <v>0.15</v>
      </c>
      <c r="H11" s="505"/>
      <c r="I11" s="506"/>
      <c r="J11" s="24">
        <v>0.15</v>
      </c>
      <c r="K11" s="19"/>
      <c r="L11" s="19"/>
      <c r="M11" s="19"/>
      <c r="N11" s="19"/>
      <c r="O11" s="19"/>
      <c r="P11" s="19"/>
      <c r="Q11" s="19"/>
      <c r="R11" s="19"/>
      <c r="S11" s="19"/>
      <c r="T11" s="19"/>
      <c r="U11" s="19"/>
      <c r="V11" s="19"/>
      <c r="W11" s="19"/>
      <c r="X11" s="19"/>
      <c r="Y11" s="19"/>
    </row>
    <row r="12" spans="1:25" ht="27" customHeight="1" x14ac:dyDescent="0.2">
      <c r="A12" s="554" t="s">
        <v>39</v>
      </c>
      <c r="B12" s="505"/>
      <c r="C12" s="505"/>
      <c r="D12" s="505"/>
      <c r="E12" s="505"/>
      <c r="F12" s="506"/>
      <c r="G12" s="553">
        <v>0.1</v>
      </c>
      <c r="H12" s="505"/>
      <c r="I12" s="506"/>
      <c r="J12" s="24">
        <v>0.15</v>
      </c>
      <c r="K12" s="19"/>
      <c r="L12" s="19"/>
      <c r="M12" s="19"/>
      <c r="N12" s="19"/>
      <c r="O12" s="19"/>
      <c r="P12" s="19"/>
      <c r="Q12" s="19"/>
      <c r="R12" s="19"/>
      <c r="S12" s="19"/>
      <c r="T12" s="19"/>
      <c r="U12" s="19"/>
      <c r="V12" s="19"/>
      <c r="W12" s="19"/>
      <c r="X12" s="19"/>
      <c r="Y12" s="19"/>
    </row>
    <row r="13" spans="1:25" ht="27" customHeight="1" x14ac:dyDescent="0.2">
      <c r="A13" s="554" t="s">
        <v>102</v>
      </c>
      <c r="B13" s="505"/>
      <c r="C13" s="505"/>
      <c r="D13" s="505"/>
      <c r="E13" s="505"/>
      <c r="F13" s="506"/>
      <c r="G13" s="553">
        <v>0.15</v>
      </c>
      <c r="H13" s="505"/>
      <c r="I13" s="506"/>
      <c r="J13" s="24">
        <v>0.2</v>
      </c>
      <c r="K13" s="19"/>
      <c r="L13" s="19"/>
      <c r="M13" s="19"/>
      <c r="N13" s="19"/>
      <c r="O13" s="19"/>
      <c r="P13" s="19"/>
      <c r="Q13" s="19"/>
      <c r="R13" s="19"/>
      <c r="S13" s="19"/>
      <c r="T13" s="19"/>
      <c r="U13" s="19"/>
      <c r="V13" s="19"/>
      <c r="W13" s="19"/>
      <c r="X13" s="19"/>
      <c r="Y13" s="19"/>
    </row>
    <row r="14" spans="1:25" ht="27" customHeight="1" x14ac:dyDescent="0.2">
      <c r="A14" s="554" t="s">
        <v>41</v>
      </c>
      <c r="B14" s="505"/>
      <c r="C14" s="505"/>
      <c r="D14" s="505"/>
      <c r="E14" s="505"/>
      <c r="F14" s="506"/>
      <c r="G14" s="553">
        <v>0.15</v>
      </c>
      <c r="H14" s="505"/>
      <c r="I14" s="506"/>
      <c r="J14" s="24">
        <v>0.15</v>
      </c>
      <c r="K14" s="19"/>
      <c r="L14" s="19"/>
      <c r="M14" s="19"/>
      <c r="N14" s="19"/>
      <c r="O14" s="19"/>
      <c r="P14" s="19"/>
      <c r="Q14" s="19"/>
      <c r="R14" s="19"/>
      <c r="S14" s="19"/>
      <c r="T14" s="19"/>
      <c r="U14" s="19"/>
      <c r="V14" s="19"/>
      <c r="W14" s="19"/>
      <c r="X14" s="19"/>
      <c r="Y14" s="19"/>
    </row>
    <row r="15" spans="1:25" ht="27" customHeight="1" x14ac:dyDescent="0.2">
      <c r="A15" s="554" t="s">
        <v>42</v>
      </c>
      <c r="B15" s="505"/>
      <c r="C15" s="505"/>
      <c r="D15" s="505"/>
      <c r="E15" s="505"/>
      <c r="F15" s="506"/>
      <c r="G15" s="553">
        <v>0.15</v>
      </c>
      <c r="H15" s="505"/>
      <c r="I15" s="506"/>
      <c r="J15" s="24">
        <v>0.15</v>
      </c>
      <c r="K15" s="19"/>
      <c r="L15" s="19"/>
      <c r="M15" s="19"/>
      <c r="N15" s="19"/>
      <c r="O15" s="19"/>
      <c r="P15" s="19"/>
      <c r="Q15" s="19"/>
      <c r="R15" s="19"/>
      <c r="S15" s="19"/>
      <c r="T15" s="19"/>
      <c r="U15" s="19"/>
      <c r="V15" s="19"/>
      <c r="W15" s="19"/>
      <c r="X15" s="19"/>
      <c r="Y15" s="19"/>
    </row>
    <row r="16" spans="1:25" ht="33.75" customHeight="1" x14ac:dyDescent="0.2">
      <c r="A16" s="554" t="s">
        <v>43</v>
      </c>
      <c r="B16" s="505"/>
      <c r="C16" s="505"/>
      <c r="D16" s="505"/>
      <c r="E16" s="505"/>
      <c r="F16" s="506"/>
      <c r="G16" s="553">
        <v>0.1</v>
      </c>
      <c r="H16" s="505"/>
      <c r="I16" s="506"/>
      <c r="J16" s="25" t="s">
        <v>103</v>
      </c>
      <c r="K16" s="19"/>
      <c r="L16" s="19"/>
      <c r="M16" s="19"/>
      <c r="N16" s="19"/>
      <c r="O16" s="19"/>
      <c r="P16" s="19"/>
      <c r="Q16" s="19"/>
      <c r="R16" s="19"/>
      <c r="S16" s="19"/>
      <c r="T16" s="19"/>
      <c r="U16" s="19"/>
      <c r="V16" s="19"/>
      <c r="W16" s="19"/>
      <c r="X16" s="19"/>
      <c r="Y16" s="19"/>
    </row>
    <row r="17" spans="1:25" ht="27" customHeight="1" x14ac:dyDescent="0.2">
      <c r="A17" s="554" t="s">
        <v>45</v>
      </c>
      <c r="B17" s="505"/>
      <c r="C17" s="505"/>
      <c r="D17" s="505"/>
      <c r="E17" s="505"/>
      <c r="F17" s="506"/>
      <c r="G17" s="553">
        <v>1</v>
      </c>
      <c r="H17" s="505"/>
      <c r="I17" s="506"/>
      <c r="J17" s="26">
        <v>1</v>
      </c>
      <c r="K17" s="19"/>
      <c r="L17" s="19"/>
      <c r="M17" s="19"/>
      <c r="N17" s="19"/>
      <c r="O17" s="19"/>
      <c r="P17" s="19"/>
      <c r="Q17" s="19"/>
      <c r="R17" s="19"/>
      <c r="S17" s="19"/>
      <c r="T17" s="19"/>
      <c r="U17" s="19"/>
      <c r="V17" s="19"/>
      <c r="W17" s="19"/>
      <c r="X17" s="19"/>
      <c r="Y17" s="19"/>
    </row>
    <row r="18" spans="1:25" ht="6" customHeight="1" x14ac:dyDescent="0.2">
      <c r="A18" s="19"/>
      <c r="B18" s="19"/>
      <c r="C18" s="19"/>
      <c r="D18" s="19"/>
      <c r="E18" s="19"/>
      <c r="F18" s="19"/>
      <c r="G18" s="19"/>
      <c r="H18" s="19"/>
      <c r="I18" s="19"/>
      <c r="J18" s="19"/>
      <c r="K18" s="19"/>
      <c r="L18" s="19"/>
      <c r="M18" s="19"/>
      <c r="N18" s="19"/>
      <c r="O18" s="19"/>
      <c r="P18" s="19"/>
      <c r="Q18" s="19"/>
      <c r="R18" s="19"/>
      <c r="S18" s="19"/>
      <c r="T18" s="19"/>
      <c r="U18" s="19"/>
      <c r="V18" s="19"/>
      <c r="W18" s="19"/>
      <c r="X18" s="19"/>
      <c r="Y18" s="19"/>
    </row>
    <row r="19" spans="1:25" ht="24" customHeight="1" x14ac:dyDescent="0.2">
      <c r="A19" s="468" t="s">
        <v>104</v>
      </c>
      <c r="B19" s="465"/>
      <c r="C19" s="465"/>
      <c r="D19" s="465"/>
      <c r="E19" s="465"/>
      <c r="F19" s="465"/>
      <c r="G19" s="465"/>
      <c r="H19" s="465"/>
      <c r="I19" s="465"/>
      <c r="J19" s="465"/>
      <c r="K19" s="19"/>
      <c r="L19" s="19"/>
      <c r="M19" s="19"/>
      <c r="N19" s="19"/>
      <c r="O19" s="19"/>
      <c r="P19" s="19"/>
      <c r="Q19" s="19"/>
      <c r="R19" s="19"/>
      <c r="S19" s="19"/>
      <c r="T19" s="19"/>
      <c r="U19" s="19"/>
      <c r="V19" s="19"/>
      <c r="W19" s="19"/>
      <c r="X19" s="19"/>
      <c r="Y19" s="19"/>
    </row>
    <row r="20" spans="1:25" ht="9" customHeight="1" x14ac:dyDescent="0.2">
      <c r="A20" s="19"/>
      <c r="B20" s="19"/>
      <c r="C20" s="19"/>
      <c r="D20" s="19"/>
      <c r="E20" s="19"/>
      <c r="F20" s="19"/>
      <c r="G20" s="19"/>
      <c r="H20" s="19"/>
      <c r="I20" s="19"/>
      <c r="J20" s="19"/>
      <c r="K20" s="19"/>
      <c r="L20" s="19"/>
      <c r="M20" s="19"/>
      <c r="N20" s="19"/>
      <c r="O20" s="19"/>
      <c r="P20" s="19"/>
      <c r="Q20" s="19"/>
      <c r="R20" s="19"/>
      <c r="S20" s="19"/>
      <c r="T20" s="19"/>
      <c r="U20" s="19"/>
      <c r="V20" s="19"/>
      <c r="W20" s="19"/>
      <c r="X20" s="19"/>
      <c r="Y20" s="19"/>
    </row>
    <row r="21" spans="1:25" ht="12.75" customHeight="1" x14ac:dyDescent="0.2">
      <c r="A21" s="555" t="s">
        <v>64</v>
      </c>
      <c r="B21" s="518"/>
      <c r="C21" s="555" t="s">
        <v>65</v>
      </c>
      <c r="D21" s="517"/>
      <c r="E21" s="517"/>
      <c r="F21" s="518"/>
      <c r="G21" s="556" t="s">
        <v>66</v>
      </c>
      <c r="H21" s="557"/>
      <c r="I21" s="558" t="s">
        <v>67</v>
      </c>
      <c r="J21" s="518"/>
      <c r="K21" s="19"/>
      <c r="L21" s="19"/>
      <c r="M21" s="19"/>
      <c r="N21" s="19"/>
      <c r="O21" s="19"/>
      <c r="P21" s="19"/>
      <c r="Q21" s="19"/>
      <c r="R21" s="19"/>
      <c r="S21" s="19"/>
      <c r="T21" s="19"/>
      <c r="U21" s="19"/>
      <c r="V21" s="19"/>
      <c r="W21" s="19"/>
      <c r="X21" s="19"/>
      <c r="Y21" s="19"/>
    </row>
    <row r="22" spans="1:25" ht="37.5" customHeight="1" x14ac:dyDescent="0.2">
      <c r="A22" s="519"/>
      <c r="B22" s="521"/>
      <c r="C22" s="519"/>
      <c r="D22" s="520"/>
      <c r="E22" s="520"/>
      <c r="F22" s="521"/>
      <c r="G22" s="559" t="s">
        <v>68</v>
      </c>
      <c r="H22" s="560"/>
      <c r="I22" s="519"/>
      <c r="J22" s="521"/>
      <c r="K22" s="19"/>
      <c r="L22" s="19"/>
      <c r="M22" s="19"/>
      <c r="N22" s="19"/>
      <c r="O22" s="19"/>
      <c r="P22" s="19"/>
      <c r="Q22" s="19"/>
      <c r="R22" s="19"/>
      <c r="S22" s="19"/>
      <c r="T22" s="19"/>
      <c r="U22" s="19"/>
      <c r="V22" s="19"/>
      <c r="W22" s="19"/>
      <c r="X22" s="19"/>
      <c r="Y22" s="19"/>
    </row>
    <row r="23" spans="1:25" ht="64" customHeight="1" x14ac:dyDescent="0.2">
      <c r="A23" s="561" t="s">
        <v>69</v>
      </c>
      <c r="B23" s="506"/>
      <c r="C23" s="561" t="s">
        <v>105</v>
      </c>
      <c r="D23" s="505"/>
      <c r="E23" s="505"/>
      <c r="F23" s="506"/>
      <c r="G23" s="561" t="s">
        <v>71</v>
      </c>
      <c r="H23" s="506"/>
      <c r="I23" s="562" t="s">
        <v>106</v>
      </c>
      <c r="J23" s="506"/>
      <c r="K23" s="19"/>
      <c r="L23" s="19"/>
      <c r="M23" s="19"/>
      <c r="N23" s="19"/>
      <c r="O23" s="19"/>
      <c r="P23" s="19"/>
      <c r="Q23" s="19"/>
      <c r="R23" s="19"/>
      <c r="S23" s="19"/>
      <c r="T23" s="19"/>
      <c r="U23" s="19"/>
      <c r="V23" s="19"/>
      <c r="W23" s="19"/>
      <c r="X23" s="19"/>
      <c r="Y23" s="19"/>
    </row>
    <row r="24" spans="1:25" ht="59" customHeight="1" x14ac:dyDescent="0.2">
      <c r="A24" s="561" t="s">
        <v>73</v>
      </c>
      <c r="B24" s="506"/>
      <c r="C24" s="561" t="s">
        <v>107</v>
      </c>
      <c r="D24" s="505"/>
      <c r="E24" s="505"/>
      <c r="F24" s="506"/>
      <c r="G24" s="547" t="s">
        <v>75</v>
      </c>
      <c r="H24" s="506"/>
      <c r="I24" s="554" t="s">
        <v>76</v>
      </c>
      <c r="J24" s="506"/>
      <c r="K24" s="19"/>
      <c r="L24" s="19"/>
      <c r="M24" s="19"/>
      <c r="N24" s="19"/>
      <c r="O24" s="19"/>
      <c r="P24" s="19"/>
      <c r="Q24" s="19"/>
      <c r="R24" s="19"/>
      <c r="S24" s="19"/>
      <c r="T24" s="19"/>
      <c r="U24" s="19"/>
      <c r="V24" s="19"/>
      <c r="W24" s="19"/>
      <c r="X24" s="19"/>
      <c r="Y24" s="19"/>
    </row>
    <row r="25" spans="1:25" ht="61" customHeight="1" x14ac:dyDescent="0.2">
      <c r="A25" s="561" t="s">
        <v>77</v>
      </c>
      <c r="B25" s="506"/>
      <c r="C25" s="563" t="s">
        <v>108</v>
      </c>
      <c r="D25" s="505"/>
      <c r="E25" s="505"/>
      <c r="F25" s="506"/>
      <c r="G25" s="547" t="s">
        <v>79</v>
      </c>
      <c r="H25" s="506"/>
      <c r="I25" s="554" t="s">
        <v>80</v>
      </c>
      <c r="J25" s="506"/>
      <c r="K25" s="19"/>
      <c r="L25" s="19"/>
      <c r="M25" s="19"/>
      <c r="N25" s="19"/>
      <c r="O25" s="19"/>
      <c r="P25" s="19"/>
      <c r="Q25" s="19"/>
      <c r="R25" s="19"/>
      <c r="S25" s="19"/>
      <c r="T25" s="19"/>
      <c r="U25" s="19"/>
      <c r="V25" s="19"/>
      <c r="W25" s="19"/>
      <c r="X25" s="19"/>
      <c r="Y25" s="19"/>
    </row>
    <row r="26" spans="1:25" ht="55" customHeight="1" x14ac:dyDescent="0.2">
      <c r="A26" s="561" t="s">
        <v>81</v>
      </c>
      <c r="B26" s="506"/>
      <c r="C26" s="547" t="s">
        <v>109</v>
      </c>
      <c r="D26" s="505"/>
      <c r="E26" s="505"/>
      <c r="F26" s="506"/>
      <c r="G26" s="547" t="s">
        <v>83</v>
      </c>
      <c r="H26" s="506"/>
      <c r="I26" s="554" t="s">
        <v>84</v>
      </c>
      <c r="J26" s="506"/>
      <c r="K26" s="19"/>
      <c r="L26" s="19"/>
      <c r="M26" s="19"/>
      <c r="N26" s="19"/>
      <c r="O26" s="19"/>
      <c r="P26" s="19"/>
      <c r="Q26" s="19"/>
      <c r="R26" s="19"/>
      <c r="S26" s="19"/>
      <c r="T26" s="19"/>
      <c r="U26" s="19"/>
      <c r="V26" s="19"/>
      <c r="W26" s="19"/>
      <c r="X26" s="19"/>
      <c r="Y26" s="19"/>
    </row>
    <row r="27" spans="1:25" ht="34" customHeight="1" x14ac:dyDescent="0.2">
      <c r="A27" s="561" t="s">
        <v>85</v>
      </c>
      <c r="B27" s="506"/>
      <c r="C27" s="547"/>
      <c r="D27" s="505"/>
      <c r="E27" s="505"/>
      <c r="F27" s="506"/>
      <c r="G27" s="547" t="s">
        <v>86</v>
      </c>
      <c r="H27" s="506"/>
      <c r="I27" s="554"/>
      <c r="J27" s="506"/>
      <c r="K27" s="19"/>
      <c r="L27" s="19"/>
      <c r="M27" s="19"/>
      <c r="N27" s="19"/>
      <c r="O27" s="19"/>
      <c r="P27" s="19"/>
      <c r="Q27" s="19"/>
      <c r="R27" s="19"/>
      <c r="S27" s="19"/>
      <c r="T27" s="19"/>
      <c r="U27" s="19"/>
      <c r="V27" s="19"/>
      <c r="W27" s="19"/>
      <c r="X27" s="19"/>
      <c r="Y27" s="19"/>
    </row>
    <row r="28" spans="1:25" ht="15.75" customHeight="1" x14ac:dyDescent="0.2">
      <c r="A28" s="19"/>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28" customHeight="1" x14ac:dyDescent="0.2">
      <c r="A29" s="469" t="s">
        <v>1056</v>
      </c>
      <c r="B29" s="470"/>
      <c r="C29" s="470"/>
      <c r="D29" s="470"/>
      <c r="E29" s="470"/>
      <c r="F29" s="470"/>
      <c r="G29" s="470"/>
      <c r="H29" s="470"/>
      <c r="I29" s="470"/>
      <c r="J29" s="464"/>
      <c r="K29" s="19"/>
      <c r="L29" s="19"/>
      <c r="M29" s="19"/>
      <c r="N29" s="19"/>
      <c r="O29" s="19"/>
      <c r="P29" s="19"/>
      <c r="Q29" s="19"/>
      <c r="R29" s="19"/>
      <c r="S29" s="19"/>
      <c r="T29" s="19"/>
      <c r="U29" s="19"/>
      <c r="V29" s="19"/>
      <c r="W29" s="19"/>
      <c r="X29" s="19"/>
      <c r="Y29" s="19"/>
    </row>
    <row r="30" spans="1:25" ht="9.75" customHeight="1" x14ac:dyDescent="0.2">
      <c r="A30" s="28"/>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21.75" customHeight="1" x14ac:dyDescent="0.2">
      <c r="A31" s="21" t="s">
        <v>110</v>
      </c>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30" customHeight="1" x14ac:dyDescent="0.2">
      <c r="A32" s="544" t="s">
        <v>111</v>
      </c>
      <c r="B32" s="545"/>
      <c r="C32" s="545"/>
      <c r="D32" s="546"/>
      <c r="E32" s="564" t="s">
        <v>1057</v>
      </c>
      <c r="F32" s="545"/>
      <c r="G32" s="545"/>
      <c r="H32" s="546"/>
      <c r="I32" s="19"/>
      <c r="J32" s="19"/>
      <c r="K32" s="19"/>
      <c r="L32" s="19"/>
      <c r="M32" s="19"/>
      <c r="N32" s="19"/>
      <c r="O32" s="19"/>
      <c r="P32" s="19"/>
      <c r="Q32" s="19"/>
      <c r="R32" s="19"/>
      <c r="S32" s="19"/>
      <c r="T32" s="19"/>
      <c r="U32" s="19"/>
      <c r="V32" s="19"/>
      <c r="W32" s="19"/>
      <c r="X32" s="19"/>
      <c r="Y32" s="19"/>
    </row>
    <row r="33" spans="1:25" ht="30" customHeight="1" x14ac:dyDescent="0.2">
      <c r="A33" s="572" t="s">
        <v>113</v>
      </c>
      <c r="B33" s="573"/>
      <c r="C33" s="573"/>
      <c r="D33" s="574"/>
      <c r="E33" s="568"/>
      <c r="F33" s="545"/>
      <c r="G33" s="545"/>
      <c r="H33" s="546"/>
      <c r="I33" s="19"/>
      <c r="J33" s="19"/>
      <c r="K33" s="19"/>
      <c r="L33" s="19"/>
      <c r="M33" s="19"/>
      <c r="N33" s="19"/>
      <c r="O33" s="19"/>
      <c r="P33" s="19"/>
      <c r="Q33" s="19"/>
      <c r="R33" s="19"/>
      <c r="S33" s="19"/>
      <c r="T33" s="19"/>
      <c r="U33" s="19"/>
      <c r="V33" s="19"/>
      <c r="W33" s="19"/>
      <c r="X33" s="19"/>
      <c r="Y33" s="19"/>
    </row>
    <row r="34" spans="1:25" ht="30" customHeight="1" x14ac:dyDescent="0.2">
      <c r="A34" s="572" t="s">
        <v>114</v>
      </c>
      <c r="B34" s="573"/>
      <c r="C34" s="573"/>
      <c r="D34" s="574"/>
      <c r="E34" s="568"/>
      <c r="F34" s="545"/>
      <c r="G34" s="545"/>
      <c r="H34" s="546"/>
      <c r="I34" s="19"/>
      <c r="J34" s="19"/>
      <c r="K34" s="19"/>
      <c r="L34" s="19"/>
      <c r="M34" s="19"/>
      <c r="N34" s="19"/>
      <c r="O34" s="19"/>
      <c r="P34" s="19"/>
      <c r="Q34" s="19"/>
      <c r="R34" s="19"/>
      <c r="S34" s="19"/>
      <c r="T34" s="19"/>
      <c r="U34" s="19"/>
      <c r="V34" s="19"/>
      <c r="W34" s="19"/>
      <c r="X34" s="19"/>
      <c r="Y34" s="19"/>
    </row>
    <row r="35" spans="1:25" ht="21" customHeight="1" x14ac:dyDescent="0.2">
      <c r="A35" s="29" t="s">
        <v>115</v>
      </c>
      <c r="B35" s="22"/>
      <c r="C35" s="22"/>
      <c r="D35" s="22"/>
      <c r="E35" s="30"/>
      <c r="F35" s="30"/>
      <c r="G35" s="30"/>
      <c r="H35" s="30"/>
      <c r="I35" s="19"/>
      <c r="J35" s="19"/>
      <c r="K35" s="19"/>
      <c r="L35" s="19"/>
      <c r="M35" s="19"/>
      <c r="N35" s="19"/>
      <c r="O35" s="19"/>
      <c r="P35" s="19"/>
      <c r="Q35" s="19"/>
      <c r="R35" s="19"/>
      <c r="S35" s="19"/>
      <c r="T35" s="19"/>
      <c r="U35" s="19"/>
      <c r="V35" s="19"/>
      <c r="W35" s="19"/>
      <c r="X35" s="19"/>
      <c r="Y35" s="19"/>
    </row>
    <row r="36" spans="1:25" ht="30" customHeight="1" x14ac:dyDescent="0.2">
      <c r="A36" s="29" t="s">
        <v>116</v>
      </c>
      <c r="B36" s="22"/>
      <c r="C36" s="22"/>
      <c r="D36" s="22"/>
      <c r="E36" s="30"/>
      <c r="F36" s="30"/>
      <c r="G36" s="30"/>
      <c r="H36" s="30"/>
      <c r="I36" s="19"/>
      <c r="J36" s="19"/>
      <c r="K36" s="19"/>
      <c r="L36" s="19"/>
      <c r="M36" s="19"/>
      <c r="N36" s="19"/>
      <c r="O36" s="19"/>
      <c r="P36" s="19"/>
      <c r="Q36" s="19"/>
      <c r="R36" s="19"/>
      <c r="S36" s="19"/>
      <c r="T36" s="19"/>
      <c r="U36" s="19"/>
      <c r="V36" s="19"/>
      <c r="W36" s="19"/>
      <c r="X36" s="19"/>
      <c r="Y36" s="19"/>
    </row>
    <row r="37" spans="1:25" ht="157" customHeight="1" x14ac:dyDescent="0.2">
      <c r="A37" s="575" t="s">
        <v>1058</v>
      </c>
      <c r="B37" s="576"/>
      <c r="C37" s="576"/>
      <c r="D37" s="577"/>
      <c r="E37" s="548" t="s">
        <v>1059</v>
      </c>
      <c r="F37" s="549"/>
      <c r="G37" s="598" t="s">
        <v>1060</v>
      </c>
      <c r="H37" s="598"/>
      <c r="I37" s="598"/>
      <c r="J37" s="598"/>
      <c r="K37" s="19"/>
      <c r="L37" s="19"/>
      <c r="M37" s="19"/>
      <c r="N37" s="19"/>
      <c r="O37" s="19"/>
      <c r="P37" s="19"/>
      <c r="Q37" s="19"/>
      <c r="R37" s="19"/>
      <c r="S37" s="19"/>
      <c r="T37" s="19"/>
      <c r="U37" s="19"/>
      <c r="V37" s="19"/>
      <c r="W37" s="19"/>
      <c r="X37" s="19"/>
      <c r="Y37" s="19"/>
    </row>
    <row r="38" spans="1:25" ht="116" customHeight="1" x14ac:dyDescent="0.2">
      <c r="A38" s="578" t="s">
        <v>1061</v>
      </c>
      <c r="B38" s="579"/>
      <c r="C38" s="579"/>
      <c r="D38" s="580"/>
      <c r="E38" s="599"/>
      <c r="F38" s="600"/>
      <c r="G38" s="601" t="s">
        <v>1063</v>
      </c>
      <c r="H38" s="601"/>
      <c r="I38" s="601"/>
      <c r="J38" s="601"/>
      <c r="K38" s="19"/>
      <c r="L38" s="19"/>
      <c r="M38" s="19"/>
      <c r="N38" s="19"/>
      <c r="O38" s="19"/>
      <c r="P38" s="19"/>
      <c r="Q38" s="19"/>
      <c r="R38" s="19"/>
      <c r="S38" s="19"/>
      <c r="T38" s="19"/>
      <c r="U38" s="19"/>
      <c r="V38" s="19"/>
      <c r="W38" s="19"/>
      <c r="X38" s="19"/>
      <c r="Y38" s="19"/>
    </row>
    <row r="39" spans="1:25" ht="25.5" customHeight="1" x14ac:dyDescent="0.2">
      <c r="A39" s="31" t="s">
        <v>117</v>
      </c>
      <c r="B39" s="32"/>
      <c r="C39" s="32"/>
      <c r="D39" s="32"/>
      <c r="E39" s="33"/>
      <c r="F39" s="33"/>
      <c r="G39" s="33"/>
      <c r="H39" s="33"/>
      <c r="I39" s="19"/>
      <c r="J39" s="19"/>
      <c r="K39" s="19"/>
      <c r="L39" s="19"/>
      <c r="M39" s="19"/>
      <c r="N39" s="19"/>
      <c r="O39" s="19"/>
      <c r="P39" s="19"/>
      <c r="Q39" s="19"/>
      <c r="R39" s="19"/>
      <c r="S39" s="19"/>
      <c r="T39" s="19"/>
      <c r="U39" s="19"/>
      <c r="V39" s="19"/>
      <c r="W39" s="19"/>
      <c r="X39" s="19"/>
      <c r="Y39" s="19"/>
    </row>
    <row r="40" spans="1:25" ht="25.5" customHeight="1" x14ac:dyDescent="0.2">
      <c r="A40" s="31" t="s">
        <v>118</v>
      </c>
      <c r="B40" s="32"/>
      <c r="C40" s="32"/>
      <c r="D40" s="32"/>
      <c r="E40" s="33"/>
      <c r="F40" s="33"/>
      <c r="G40" s="33"/>
      <c r="H40" s="33"/>
      <c r="I40" s="19"/>
      <c r="J40" s="19"/>
      <c r="K40" s="19"/>
      <c r="L40" s="19"/>
      <c r="M40" s="19"/>
      <c r="N40" s="19"/>
      <c r="O40" s="19"/>
      <c r="P40" s="19"/>
      <c r="Q40" s="19"/>
      <c r="R40" s="19"/>
      <c r="S40" s="19"/>
      <c r="T40" s="19"/>
      <c r="U40" s="19"/>
      <c r="V40" s="19"/>
      <c r="W40" s="19"/>
      <c r="X40" s="19"/>
      <c r="Y40" s="19"/>
    </row>
    <row r="41" spans="1:25" ht="16.5" customHeight="1" x14ac:dyDescent="0.2">
      <c r="B41" s="32"/>
      <c r="C41" s="32"/>
      <c r="D41" s="32"/>
      <c r="E41" s="33"/>
      <c r="F41" s="33"/>
      <c r="G41" s="33"/>
      <c r="H41" s="33"/>
      <c r="I41" s="19"/>
      <c r="J41" s="19"/>
      <c r="K41" s="19"/>
      <c r="L41" s="19"/>
      <c r="M41" s="19"/>
      <c r="N41" s="19"/>
      <c r="O41" s="19"/>
      <c r="P41" s="19"/>
      <c r="Q41" s="19"/>
      <c r="R41" s="19"/>
      <c r="S41" s="19"/>
      <c r="T41" s="19"/>
      <c r="U41" s="19"/>
      <c r="V41" s="19"/>
      <c r="W41" s="19"/>
      <c r="X41" s="19"/>
      <c r="Y41" s="19"/>
    </row>
    <row r="42" spans="1:25" ht="60" customHeight="1" x14ac:dyDescent="0.2">
      <c r="A42" s="35" t="s">
        <v>3</v>
      </c>
      <c r="B42" s="23" t="s">
        <v>48</v>
      </c>
      <c r="C42" s="23" t="s">
        <v>119</v>
      </c>
      <c r="D42" s="23" t="s">
        <v>1071</v>
      </c>
      <c r="E42" s="23" t="s">
        <v>1072</v>
      </c>
      <c r="F42" s="13" t="s">
        <v>1073</v>
      </c>
      <c r="G42" s="569" t="s">
        <v>122</v>
      </c>
      <c r="H42" s="570"/>
      <c r="I42" s="34"/>
      <c r="J42" s="34"/>
      <c r="K42" s="34"/>
      <c r="L42" s="34"/>
      <c r="M42" s="34"/>
      <c r="N42" s="34"/>
      <c r="O42" s="34"/>
      <c r="P42" s="34"/>
      <c r="Q42" s="34"/>
      <c r="R42" s="34"/>
      <c r="S42" s="34"/>
      <c r="T42" s="34"/>
      <c r="U42" s="34"/>
      <c r="V42" s="34"/>
      <c r="W42" s="34"/>
      <c r="X42" s="34"/>
      <c r="Y42" s="34"/>
    </row>
    <row r="43" spans="1:25" ht="27" customHeight="1" x14ac:dyDescent="0.2">
      <c r="A43" s="35" t="s">
        <v>9</v>
      </c>
      <c r="B43" s="23">
        <v>16</v>
      </c>
      <c r="C43" s="36">
        <f>'PG FULL ACC (FIRST)'!D130</f>
        <v>70</v>
      </c>
      <c r="D43" s="36">
        <f>'PG FULL ACC (FIRST)'!F130</f>
        <v>0</v>
      </c>
      <c r="E43" s="37">
        <f>'PG FULL ACC (FIRST)'!F131</f>
        <v>0</v>
      </c>
      <c r="F43" s="38">
        <f>'PG FULL ACC (FIRST)'!F132</f>
        <v>0</v>
      </c>
      <c r="G43" s="571">
        <f>'PG FULL ACC (FIRST)'!E132</f>
        <v>0</v>
      </c>
      <c r="H43" s="506"/>
      <c r="I43" s="19"/>
      <c r="J43" s="19"/>
      <c r="K43" s="19"/>
      <c r="L43" s="19"/>
      <c r="M43" s="19"/>
      <c r="N43" s="19"/>
      <c r="O43" s="19"/>
      <c r="P43" s="19"/>
      <c r="Q43" s="19"/>
      <c r="R43" s="19"/>
      <c r="S43" s="19"/>
      <c r="T43" s="19"/>
      <c r="U43" s="19"/>
      <c r="V43" s="19"/>
      <c r="W43" s="19"/>
      <c r="X43" s="19"/>
      <c r="Y43" s="19"/>
    </row>
    <row r="44" spans="1:25" ht="27" customHeight="1" x14ac:dyDescent="0.2">
      <c r="A44" s="35" t="s">
        <v>11</v>
      </c>
      <c r="B44" s="23">
        <v>10</v>
      </c>
      <c r="C44" s="36">
        <f>'PG FULL ACC (FIRST)'!D217</f>
        <v>50</v>
      </c>
      <c r="D44" s="36">
        <f>'PG FULL ACC (FIRST)'!F217</f>
        <v>0</v>
      </c>
      <c r="E44" s="39">
        <f>'PG FULL ACC (FIRST)'!F218</f>
        <v>0</v>
      </c>
      <c r="F44" s="40">
        <f>'PG FULL ACC (FIRST)'!F219</f>
        <v>0</v>
      </c>
      <c r="G44" s="583">
        <f>'PG FULL ACC (FIRST)'!E219</f>
        <v>0</v>
      </c>
      <c r="H44" s="506"/>
      <c r="I44" s="19"/>
      <c r="J44" s="19"/>
      <c r="K44" s="19"/>
      <c r="L44" s="19"/>
      <c r="M44" s="19"/>
      <c r="N44" s="19"/>
      <c r="O44" s="19"/>
      <c r="P44" s="19"/>
      <c r="Q44" s="19"/>
      <c r="R44" s="19"/>
      <c r="S44" s="19"/>
      <c r="T44" s="19"/>
      <c r="U44" s="19"/>
      <c r="V44" s="19"/>
      <c r="W44" s="19"/>
      <c r="X44" s="19"/>
      <c r="Y44" s="19"/>
    </row>
    <row r="45" spans="1:25" ht="27" customHeight="1" x14ac:dyDescent="0.2">
      <c r="A45" s="35" t="s">
        <v>12</v>
      </c>
      <c r="B45" s="23">
        <v>16</v>
      </c>
      <c r="C45" s="36">
        <f>'PG FULL ACC (FIRST)'!D336</f>
        <v>70</v>
      </c>
      <c r="D45" s="36">
        <f>'PG FULL ACC (FIRST)'!F336</f>
        <v>0</v>
      </c>
      <c r="E45" s="39">
        <f>'PG FULL ACC (FIRST)'!F337</f>
        <v>0</v>
      </c>
      <c r="F45" s="40">
        <f>'PG FULL ACC (FIRST)'!F338</f>
        <v>0</v>
      </c>
      <c r="G45" s="583">
        <f>'PG FULL ACC (FIRST)'!E338</f>
        <v>0</v>
      </c>
      <c r="H45" s="506"/>
      <c r="I45" s="19"/>
      <c r="J45" s="19"/>
      <c r="K45" s="19"/>
      <c r="L45" s="19"/>
      <c r="M45" s="19"/>
      <c r="N45" s="19"/>
      <c r="O45" s="19"/>
      <c r="P45" s="19"/>
      <c r="Q45" s="19"/>
      <c r="R45" s="19"/>
      <c r="S45" s="19"/>
      <c r="T45" s="19"/>
      <c r="U45" s="19"/>
      <c r="V45" s="19"/>
      <c r="W45" s="19"/>
      <c r="X45" s="19"/>
      <c r="Y45" s="19"/>
    </row>
    <row r="46" spans="1:25" ht="27" customHeight="1" x14ac:dyDescent="0.2">
      <c r="A46" s="35" t="s">
        <v>13</v>
      </c>
      <c r="B46" s="23">
        <v>13</v>
      </c>
      <c r="C46" s="36">
        <f>'PG FULL ACC (FIRST)'!D445</f>
        <v>65</v>
      </c>
      <c r="D46" s="36">
        <f>'PG FULL ACC (FIRST)'!F445</f>
        <v>0</v>
      </c>
      <c r="E46" s="37">
        <f>'PG FULL ACC (FIRST)'!F446</f>
        <v>0</v>
      </c>
      <c r="F46" s="37">
        <f>'PG FULL ACC (FIRST)'!F447</f>
        <v>0</v>
      </c>
      <c r="G46" s="586">
        <f>'PG FULL ACC (FIRST)'!E447</f>
        <v>0</v>
      </c>
      <c r="H46" s="506"/>
      <c r="I46" s="19"/>
      <c r="J46" s="19"/>
      <c r="K46" s="19"/>
      <c r="L46" s="19"/>
      <c r="M46" s="19"/>
      <c r="N46" s="19"/>
      <c r="O46" s="19"/>
      <c r="P46" s="19"/>
      <c r="Q46" s="19"/>
      <c r="R46" s="19"/>
      <c r="S46" s="19"/>
      <c r="T46" s="19"/>
      <c r="U46" s="19"/>
      <c r="V46" s="19"/>
      <c r="W46" s="19"/>
      <c r="X46" s="19"/>
      <c r="Y46" s="19"/>
    </row>
    <row r="47" spans="1:25" ht="27" customHeight="1" x14ac:dyDescent="0.2">
      <c r="A47" s="35" t="s">
        <v>14</v>
      </c>
      <c r="B47" s="23">
        <v>10</v>
      </c>
      <c r="C47" s="36">
        <f>'PG FULL ACC (FIRST)'!D528</f>
        <v>50</v>
      </c>
      <c r="D47" s="36">
        <f>'PG FULL ACC (FIRST)'!F528</f>
        <v>0</v>
      </c>
      <c r="E47" s="37">
        <f>'PG FULL ACC (FIRST)'!F529</f>
        <v>0</v>
      </c>
      <c r="F47" s="37">
        <f>'PG FULL ACC (FIRST)'!F530</f>
        <v>0</v>
      </c>
      <c r="G47" s="586">
        <f>'PG FULL ACC (FIRST)'!E530</f>
        <v>0</v>
      </c>
      <c r="H47" s="506"/>
      <c r="I47" s="19"/>
      <c r="J47" s="19"/>
      <c r="K47" s="19"/>
      <c r="L47" s="19"/>
      <c r="M47" s="19"/>
      <c r="N47" s="19"/>
      <c r="O47" s="19"/>
      <c r="P47" s="19"/>
      <c r="Q47" s="19"/>
      <c r="R47" s="19"/>
      <c r="S47" s="19"/>
      <c r="T47" s="19"/>
      <c r="U47" s="19"/>
      <c r="V47" s="19"/>
      <c r="W47" s="19"/>
      <c r="X47" s="19"/>
      <c r="Y47" s="19"/>
    </row>
    <row r="48" spans="1:25" ht="27" customHeight="1" x14ac:dyDescent="0.2">
      <c r="A48" s="35" t="s">
        <v>16</v>
      </c>
      <c r="B48" s="23">
        <v>12</v>
      </c>
      <c r="C48" s="36">
        <f>'PG FULL ACC (FIRST)'!D632</f>
        <v>60</v>
      </c>
      <c r="D48" s="36">
        <f>'PG FULL ACC (FIRST)'!F632</f>
        <v>0</v>
      </c>
      <c r="E48" s="39">
        <f>'PG FULL ACC (FIRST)'!F633</f>
        <v>0</v>
      </c>
      <c r="F48" s="39">
        <f>'PG FULL ACC (FIRST)'!F634</f>
        <v>0</v>
      </c>
      <c r="G48" s="565">
        <f>'PG FULL ACC (FIRST)'!E634</f>
        <v>0</v>
      </c>
      <c r="H48" s="506"/>
      <c r="I48" s="19"/>
      <c r="J48" s="19"/>
      <c r="K48" s="19"/>
      <c r="L48" s="19"/>
      <c r="M48" s="19"/>
      <c r="N48" s="19"/>
      <c r="O48" s="19"/>
      <c r="P48" s="19"/>
      <c r="Q48" s="19"/>
      <c r="R48" s="19"/>
      <c r="S48" s="19"/>
      <c r="T48" s="19"/>
      <c r="U48" s="19"/>
      <c r="V48" s="19"/>
      <c r="W48" s="19"/>
      <c r="X48" s="19"/>
      <c r="Y48" s="19"/>
    </row>
    <row r="49" spans="1:25" ht="27" customHeight="1" x14ac:dyDescent="0.2">
      <c r="A49" s="35" t="s">
        <v>17</v>
      </c>
      <c r="B49" s="23">
        <v>8</v>
      </c>
      <c r="C49" s="36">
        <f>'PG FULL ACC (FIRST)'!D704</f>
        <v>40</v>
      </c>
      <c r="D49" s="36">
        <f>'PG FULL ACC (FIRST)'!F704</f>
        <v>0</v>
      </c>
      <c r="E49" s="39">
        <f>'PG FULL ACC (FIRST)'!F705</f>
        <v>0</v>
      </c>
      <c r="F49" s="39">
        <f>'PG FULL ACC (FIRST)'!F706</f>
        <v>0</v>
      </c>
      <c r="G49" s="565">
        <f>'PG FULL ACC (FIRST)'!E706</f>
        <v>0</v>
      </c>
      <c r="H49" s="506"/>
      <c r="I49" s="19"/>
      <c r="J49" s="19"/>
      <c r="K49" s="19"/>
      <c r="L49" s="19"/>
      <c r="M49" s="19"/>
      <c r="N49" s="19"/>
      <c r="O49" s="19"/>
      <c r="P49" s="19"/>
      <c r="Q49" s="19"/>
      <c r="R49" s="19"/>
      <c r="S49" s="19"/>
      <c r="T49" s="19"/>
      <c r="U49" s="19"/>
      <c r="V49" s="19"/>
      <c r="W49" s="19"/>
      <c r="X49" s="19"/>
      <c r="Y49" s="19"/>
    </row>
    <row r="50" spans="1:25" ht="25" customHeight="1" x14ac:dyDescent="0.2">
      <c r="A50" s="566" t="s">
        <v>1074</v>
      </c>
      <c r="B50" s="545"/>
      <c r="C50" s="545"/>
      <c r="D50" s="545"/>
      <c r="E50" s="546"/>
      <c r="F50" s="476">
        <f>SUM(F43:F49)</f>
        <v>0</v>
      </c>
      <c r="G50" s="567">
        <f>SUM(G43:H49)</f>
        <v>0</v>
      </c>
      <c r="H50" s="546"/>
      <c r="I50" s="19"/>
      <c r="J50" s="19"/>
      <c r="K50" s="19"/>
      <c r="L50" s="19"/>
      <c r="M50" s="19"/>
      <c r="N50" s="19"/>
      <c r="O50" s="19"/>
      <c r="P50" s="19"/>
      <c r="Q50" s="19"/>
      <c r="R50" s="19"/>
      <c r="S50" s="19"/>
      <c r="T50" s="19"/>
      <c r="U50" s="19"/>
      <c r="V50" s="19"/>
      <c r="W50" s="19"/>
      <c r="X50" s="19"/>
      <c r="Y50" s="19"/>
    </row>
    <row r="51" spans="1:25" ht="19" customHeight="1" x14ac:dyDescent="0.2">
      <c r="A51" s="22" t="s">
        <v>1065</v>
      </c>
      <c r="B51" s="43"/>
      <c r="C51" s="43"/>
      <c r="D51" s="43"/>
      <c r="E51" s="43"/>
      <c r="F51" s="44"/>
      <c r="G51" s="19"/>
      <c r="H51" s="19"/>
      <c r="I51" s="19"/>
      <c r="J51" s="19"/>
      <c r="K51" s="19"/>
      <c r="L51" s="19"/>
      <c r="M51" s="19"/>
      <c r="N51" s="19"/>
      <c r="O51" s="19"/>
      <c r="P51" s="19"/>
      <c r="Q51" s="19"/>
      <c r="R51" s="19"/>
      <c r="S51" s="19"/>
      <c r="T51" s="19"/>
      <c r="U51" s="19"/>
      <c r="V51" s="19"/>
      <c r="W51" s="19"/>
      <c r="X51" s="19"/>
      <c r="Y51" s="19"/>
    </row>
    <row r="52" spans="1:25" ht="16" customHeight="1" x14ac:dyDescent="0.2">
      <c r="A52" s="22" t="s">
        <v>1064</v>
      </c>
      <c r="B52" s="43"/>
      <c r="C52" s="43"/>
      <c r="D52" s="43"/>
      <c r="E52" s="43"/>
      <c r="F52" s="44"/>
      <c r="G52" s="19"/>
      <c r="H52" s="19"/>
      <c r="I52" s="19"/>
      <c r="J52" s="19"/>
      <c r="K52" s="19"/>
      <c r="L52" s="19"/>
      <c r="M52" s="19"/>
      <c r="N52" s="19"/>
      <c r="O52" s="19"/>
      <c r="P52" s="19"/>
      <c r="Q52" s="19"/>
      <c r="R52" s="19"/>
      <c r="S52" s="19"/>
      <c r="T52" s="19"/>
      <c r="U52" s="19"/>
      <c r="V52" s="19"/>
      <c r="W52" s="19"/>
      <c r="X52" s="19"/>
      <c r="Y52" s="19"/>
    </row>
    <row r="53" spans="1:25" ht="13" customHeight="1" x14ac:dyDescent="0.2">
      <c r="A53" s="22"/>
      <c r="B53" s="43"/>
      <c r="C53" s="43"/>
      <c r="D53" s="43"/>
      <c r="E53" s="43"/>
      <c r="F53" s="44"/>
      <c r="G53" s="19"/>
      <c r="H53" s="19"/>
      <c r="I53" s="19"/>
      <c r="J53" s="19"/>
      <c r="K53" s="19"/>
      <c r="L53" s="19"/>
      <c r="M53" s="19"/>
      <c r="N53" s="19"/>
      <c r="O53" s="19"/>
      <c r="P53" s="19"/>
      <c r="Q53" s="19"/>
      <c r="R53" s="19"/>
      <c r="S53" s="19"/>
      <c r="T53" s="19"/>
      <c r="U53" s="19"/>
      <c r="V53" s="19"/>
      <c r="W53" s="19"/>
      <c r="X53" s="19"/>
      <c r="Y53" s="19"/>
    </row>
    <row r="54" spans="1:25" ht="24" customHeight="1" x14ac:dyDescent="0.2">
      <c r="A54" s="471" t="s">
        <v>1066</v>
      </c>
      <c r="B54" s="472" t="s">
        <v>1067</v>
      </c>
      <c r="C54" s="450"/>
      <c r="D54" s="450"/>
      <c r="E54" s="450"/>
      <c r="F54" s="473"/>
      <c r="G54" s="473"/>
      <c r="H54" s="450"/>
      <c r="I54" s="19"/>
      <c r="J54" s="19"/>
      <c r="K54" s="19"/>
      <c r="L54" s="19"/>
      <c r="M54" s="19"/>
      <c r="N54" s="19"/>
      <c r="O54" s="19"/>
      <c r="P54" s="19"/>
      <c r="Q54" s="19"/>
      <c r="R54" s="19"/>
      <c r="S54" s="19"/>
      <c r="T54" s="19"/>
      <c r="U54" s="19"/>
      <c r="V54" s="19"/>
      <c r="W54" s="19"/>
      <c r="X54" s="19"/>
      <c r="Y54" s="19"/>
    </row>
    <row r="55" spans="1:25" ht="78" customHeight="1" x14ac:dyDescent="0.2">
      <c r="A55" s="556" t="s">
        <v>64</v>
      </c>
      <c r="B55" s="602"/>
      <c r="C55" s="556" t="s">
        <v>1068</v>
      </c>
      <c r="D55" s="603"/>
      <c r="E55" s="603"/>
      <c r="F55" s="603"/>
      <c r="G55" s="604" t="s">
        <v>1069</v>
      </c>
      <c r="H55" s="604"/>
      <c r="I55" s="604"/>
      <c r="J55" s="474" t="s">
        <v>1070</v>
      </c>
      <c r="K55" s="19"/>
      <c r="L55" s="19"/>
      <c r="M55" s="19"/>
      <c r="N55" s="19"/>
      <c r="O55" s="19"/>
      <c r="P55" s="19"/>
      <c r="Q55" s="19"/>
      <c r="R55" s="19"/>
      <c r="S55" s="19"/>
      <c r="T55" s="19"/>
      <c r="U55" s="19"/>
      <c r="V55" s="19"/>
      <c r="W55" s="19"/>
      <c r="X55" s="19"/>
      <c r="Y55" s="19"/>
    </row>
    <row r="56" spans="1:25" ht="53" customHeight="1" x14ac:dyDescent="0.2">
      <c r="A56" s="592">
        <f>F50</f>
        <v>0</v>
      </c>
      <c r="B56" s="593"/>
      <c r="C56" s="594"/>
      <c r="D56" s="595"/>
      <c r="E56" s="595"/>
      <c r="F56" s="595"/>
      <c r="G56" s="596"/>
      <c r="H56" s="596"/>
      <c r="I56" s="596"/>
      <c r="J56" s="475"/>
      <c r="K56" s="19"/>
      <c r="L56" s="19"/>
      <c r="M56" s="19"/>
      <c r="N56" s="19"/>
      <c r="O56" s="19"/>
      <c r="P56" s="19"/>
      <c r="Q56" s="19"/>
      <c r="R56" s="19"/>
      <c r="S56" s="19"/>
      <c r="T56" s="19"/>
      <c r="U56" s="19"/>
      <c r="V56" s="19"/>
      <c r="W56" s="19"/>
      <c r="X56" s="19"/>
      <c r="Y56" s="19"/>
    </row>
    <row r="57" spans="1:25" ht="24" customHeight="1" x14ac:dyDescent="0.2">
      <c r="A57" s="22"/>
      <c r="B57" s="43"/>
      <c r="C57" s="43"/>
      <c r="D57" s="43"/>
      <c r="E57" s="43"/>
      <c r="F57" s="44"/>
      <c r="G57" s="19"/>
      <c r="H57" s="19"/>
      <c r="I57" s="19"/>
      <c r="J57" s="19"/>
      <c r="K57" s="19"/>
      <c r="L57" s="19"/>
      <c r="M57" s="19"/>
      <c r="N57" s="19"/>
      <c r="O57" s="19"/>
      <c r="P57" s="19"/>
      <c r="Q57" s="19"/>
      <c r="R57" s="19"/>
      <c r="S57" s="19"/>
      <c r="T57" s="19"/>
      <c r="U57" s="19"/>
      <c r="V57" s="19"/>
      <c r="W57" s="19"/>
      <c r="X57" s="19"/>
      <c r="Y57" s="19"/>
    </row>
    <row r="58" spans="1:25" ht="24" customHeight="1" x14ac:dyDescent="0.2">
      <c r="A58" s="606" t="s">
        <v>1075</v>
      </c>
      <c r="B58" s="606"/>
      <c r="C58" s="606"/>
      <c r="D58" s="606"/>
      <c r="E58" s="606"/>
      <c r="F58" s="606"/>
      <c r="G58" s="606"/>
      <c r="H58" s="606"/>
      <c r="I58" s="606"/>
      <c r="J58" s="606"/>
      <c r="K58" s="19"/>
      <c r="L58" s="19"/>
      <c r="M58" s="19"/>
      <c r="N58" s="19"/>
      <c r="O58" s="19"/>
      <c r="P58" s="19"/>
      <c r="Q58" s="19"/>
      <c r="R58" s="19"/>
      <c r="S58" s="19"/>
      <c r="T58" s="19"/>
      <c r="U58" s="19"/>
      <c r="V58" s="19"/>
      <c r="W58" s="19"/>
      <c r="X58" s="19"/>
      <c r="Y58" s="19"/>
    </row>
    <row r="59" spans="1:25" ht="24" customHeight="1" x14ac:dyDescent="0.2">
      <c r="A59" s="477" t="s">
        <v>123</v>
      </c>
      <c r="B59" s="597" t="s">
        <v>124</v>
      </c>
      <c r="C59" s="597"/>
      <c r="D59" s="597"/>
      <c r="E59" s="597"/>
      <c r="F59" s="597"/>
      <c r="G59" s="597"/>
      <c r="H59" s="597"/>
      <c r="I59" s="597"/>
      <c r="J59" s="597"/>
      <c r="K59" s="19"/>
      <c r="L59" s="19"/>
      <c r="M59" s="19"/>
      <c r="N59" s="19"/>
      <c r="O59" s="19"/>
      <c r="P59" s="19"/>
      <c r="Q59" s="19"/>
      <c r="R59" s="19"/>
      <c r="S59" s="19"/>
      <c r="T59" s="19"/>
      <c r="U59" s="19"/>
      <c r="V59" s="19"/>
      <c r="W59" s="19"/>
      <c r="X59" s="19"/>
      <c r="Y59" s="19"/>
    </row>
    <row r="60" spans="1:25" ht="65" customHeight="1" x14ac:dyDescent="0.2">
      <c r="A60" s="478">
        <v>1</v>
      </c>
      <c r="B60" s="590" t="s">
        <v>1076</v>
      </c>
      <c r="C60" s="590"/>
      <c r="D60" s="590"/>
      <c r="E60" s="590"/>
      <c r="F60" s="590"/>
      <c r="G60" s="590"/>
      <c r="H60" s="590"/>
      <c r="I60" s="590"/>
      <c r="J60" s="590"/>
      <c r="K60" s="19"/>
      <c r="L60" s="19"/>
      <c r="M60" s="19"/>
      <c r="N60" s="19"/>
      <c r="O60" s="19"/>
      <c r="P60" s="19"/>
      <c r="Q60" s="19"/>
      <c r="R60" s="19"/>
      <c r="S60" s="19"/>
      <c r="T60" s="19"/>
      <c r="U60" s="19"/>
      <c r="V60" s="19"/>
      <c r="W60" s="19"/>
      <c r="X60" s="19"/>
      <c r="Y60" s="19"/>
    </row>
    <row r="61" spans="1:25" ht="164" customHeight="1" x14ac:dyDescent="0.2">
      <c r="A61" s="478">
        <v>2</v>
      </c>
      <c r="B61" s="590" t="s">
        <v>1077</v>
      </c>
      <c r="C61" s="590"/>
      <c r="D61" s="590"/>
      <c r="E61" s="590"/>
      <c r="F61" s="590"/>
      <c r="G61" s="590"/>
      <c r="H61" s="590"/>
      <c r="I61" s="590"/>
      <c r="J61" s="590"/>
      <c r="K61" s="19"/>
      <c r="L61" s="19"/>
      <c r="M61" s="19"/>
      <c r="N61" s="19"/>
      <c r="O61" s="19"/>
      <c r="P61" s="19"/>
      <c r="Q61" s="19"/>
      <c r="R61" s="19"/>
      <c r="S61" s="19"/>
      <c r="T61" s="19"/>
      <c r="U61" s="19"/>
      <c r="V61" s="19"/>
      <c r="W61" s="19"/>
      <c r="X61" s="19"/>
      <c r="Y61" s="19"/>
    </row>
    <row r="62" spans="1:25" ht="191" customHeight="1" x14ac:dyDescent="0.2">
      <c r="A62" s="479">
        <v>3</v>
      </c>
      <c r="B62" s="591" t="s">
        <v>1078</v>
      </c>
      <c r="C62" s="591"/>
      <c r="D62" s="591"/>
      <c r="E62" s="591"/>
      <c r="F62" s="591"/>
      <c r="G62" s="591"/>
      <c r="H62" s="591"/>
      <c r="I62" s="591"/>
      <c r="J62" s="591"/>
      <c r="K62" s="19"/>
      <c r="L62" s="19"/>
      <c r="M62" s="19"/>
      <c r="N62" s="19"/>
      <c r="O62" s="19"/>
      <c r="P62" s="19"/>
      <c r="Q62" s="19"/>
      <c r="R62" s="19"/>
      <c r="S62" s="19"/>
      <c r="T62" s="19"/>
      <c r="U62" s="19"/>
      <c r="V62" s="19"/>
      <c r="W62" s="19"/>
      <c r="X62" s="19"/>
      <c r="Y62" s="19"/>
    </row>
    <row r="63" spans="1:25" ht="41" customHeight="1" x14ac:dyDescent="0.2">
      <c r="J63" s="46"/>
      <c r="K63" s="19"/>
      <c r="L63" s="19"/>
      <c r="M63" s="19"/>
      <c r="N63" s="19"/>
      <c r="O63" s="19"/>
      <c r="P63" s="19"/>
      <c r="Q63" s="19"/>
      <c r="R63" s="19"/>
      <c r="S63" s="19"/>
      <c r="T63" s="19"/>
      <c r="U63" s="19"/>
      <c r="V63" s="19"/>
      <c r="W63" s="19"/>
      <c r="X63" s="19"/>
      <c r="Y63" s="19"/>
    </row>
    <row r="64" spans="1:25" ht="15.75" customHeight="1" x14ac:dyDescent="0.2">
      <c r="A64" s="22"/>
      <c r="B64" s="43"/>
      <c r="C64" s="43"/>
      <c r="D64" s="43"/>
      <c r="E64" s="43"/>
      <c r="F64" s="44"/>
      <c r="G64" s="19"/>
      <c r="H64" s="19"/>
      <c r="I64" s="19"/>
      <c r="J64" s="19"/>
      <c r="K64" s="19"/>
      <c r="L64" s="19"/>
      <c r="M64" s="19"/>
      <c r="N64" s="19"/>
      <c r="O64" s="19"/>
      <c r="P64" s="19"/>
      <c r="Q64" s="19"/>
      <c r="R64" s="19"/>
      <c r="S64" s="19"/>
      <c r="T64" s="19"/>
      <c r="U64" s="19"/>
      <c r="V64" s="19"/>
      <c r="W64" s="19"/>
      <c r="X64" s="19"/>
      <c r="Y64" s="19"/>
    </row>
    <row r="65" spans="1:25" ht="27" customHeight="1" x14ac:dyDescent="0.2">
      <c r="A65" s="605" t="s">
        <v>1079</v>
      </c>
      <c r="B65" s="605"/>
      <c r="C65" s="605"/>
      <c r="D65" s="605"/>
      <c r="E65" s="605"/>
      <c r="F65" s="605"/>
      <c r="G65" s="605"/>
      <c r="H65" s="605"/>
      <c r="I65" s="605"/>
      <c r="J65" s="605"/>
      <c r="K65" s="19"/>
      <c r="L65" s="19"/>
      <c r="M65" s="19"/>
      <c r="N65" s="19"/>
      <c r="O65" s="19"/>
      <c r="P65" s="19"/>
      <c r="Q65" s="19"/>
      <c r="R65" s="19"/>
      <c r="S65" s="19"/>
      <c r="T65" s="19"/>
      <c r="U65" s="19"/>
      <c r="V65" s="19"/>
      <c r="W65" s="19"/>
      <c r="X65" s="19"/>
      <c r="Y65" s="19"/>
    </row>
    <row r="66" spans="1:25" ht="9.75" customHeight="1" x14ac:dyDescent="0.2">
      <c r="A66" s="28"/>
      <c r="B66" s="19"/>
      <c r="C66" s="19"/>
      <c r="D66" s="19"/>
      <c r="E66" s="19"/>
      <c r="F66" s="19"/>
      <c r="G66" s="19"/>
      <c r="H66" s="19"/>
      <c r="I66" s="19"/>
      <c r="J66" s="19"/>
      <c r="K66" s="19"/>
      <c r="L66" s="19"/>
      <c r="M66" s="19"/>
      <c r="N66" s="19"/>
      <c r="O66" s="19"/>
      <c r="P66" s="19"/>
      <c r="Q66" s="19"/>
      <c r="R66" s="19"/>
      <c r="S66" s="19"/>
      <c r="T66" s="19"/>
      <c r="U66" s="19"/>
      <c r="V66" s="19"/>
      <c r="W66" s="19"/>
      <c r="X66" s="19"/>
      <c r="Y66" s="19"/>
    </row>
    <row r="67" spans="1:25" ht="21.75" customHeight="1" x14ac:dyDescent="0.2">
      <c r="A67" s="21" t="s">
        <v>110</v>
      </c>
      <c r="B67" s="19"/>
      <c r="C67" s="19"/>
      <c r="D67" s="19"/>
      <c r="E67" s="19"/>
      <c r="F67" s="19"/>
      <c r="G67" s="19"/>
      <c r="H67" s="19"/>
      <c r="I67" s="19"/>
      <c r="J67" s="19"/>
      <c r="K67" s="19"/>
      <c r="L67" s="19"/>
      <c r="M67" s="19"/>
      <c r="N67" s="19"/>
      <c r="O67" s="19"/>
      <c r="P67" s="19"/>
      <c r="Q67" s="19"/>
      <c r="R67" s="19"/>
      <c r="S67" s="19"/>
      <c r="T67" s="19"/>
      <c r="U67" s="19"/>
      <c r="V67" s="19"/>
      <c r="W67" s="19"/>
      <c r="X67" s="19"/>
      <c r="Y67" s="19"/>
    </row>
    <row r="68" spans="1:25" ht="30" customHeight="1" x14ac:dyDescent="0.2">
      <c r="A68" s="544" t="s">
        <v>111</v>
      </c>
      <c r="B68" s="545"/>
      <c r="C68" s="545"/>
      <c r="D68" s="546"/>
      <c r="E68" s="564" t="s">
        <v>112</v>
      </c>
      <c r="F68" s="545"/>
      <c r="G68" s="545"/>
      <c r="H68" s="546"/>
      <c r="I68" s="19"/>
      <c r="J68" s="19"/>
      <c r="K68" s="19"/>
      <c r="L68" s="19"/>
      <c r="M68" s="19"/>
      <c r="N68" s="19"/>
      <c r="O68" s="19"/>
      <c r="P68" s="19"/>
      <c r="Q68" s="19"/>
      <c r="R68" s="19"/>
      <c r="S68" s="19"/>
      <c r="T68" s="19"/>
      <c r="U68" s="19"/>
      <c r="V68" s="19"/>
      <c r="W68" s="19"/>
      <c r="X68" s="19"/>
      <c r="Y68" s="19"/>
    </row>
    <row r="69" spans="1:25" ht="30" customHeight="1" x14ac:dyDescent="0.2">
      <c r="A69" s="589" t="s">
        <v>113</v>
      </c>
      <c r="B69" s="545"/>
      <c r="C69" s="545"/>
      <c r="D69" s="546"/>
      <c r="E69" s="568"/>
      <c r="F69" s="545"/>
      <c r="G69" s="545"/>
      <c r="H69" s="546"/>
      <c r="I69" s="19"/>
      <c r="J69" s="19"/>
      <c r="K69" s="19"/>
      <c r="L69" s="19"/>
      <c r="M69" s="19"/>
      <c r="N69" s="19"/>
      <c r="O69" s="19"/>
      <c r="P69" s="19"/>
      <c r="Q69" s="19"/>
      <c r="R69" s="19"/>
      <c r="S69" s="19"/>
      <c r="T69" s="19"/>
      <c r="U69" s="19"/>
      <c r="V69" s="19"/>
      <c r="W69" s="19"/>
      <c r="X69" s="19"/>
      <c r="Y69" s="19"/>
    </row>
    <row r="70" spans="1:25" ht="30" customHeight="1" x14ac:dyDescent="0.2">
      <c r="A70" s="589" t="s">
        <v>114</v>
      </c>
      <c r="B70" s="545"/>
      <c r="C70" s="545"/>
      <c r="D70" s="546"/>
      <c r="E70" s="568"/>
      <c r="F70" s="545"/>
      <c r="G70" s="545"/>
      <c r="H70" s="546"/>
      <c r="I70" s="19"/>
      <c r="J70" s="19"/>
      <c r="K70" s="19"/>
      <c r="L70" s="19"/>
      <c r="M70" s="19"/>
      <c r="N70" s="19"/>
      <c r="O70" s="19"/>
      <c r="P70" s="19"/>
      <c r="Q70" s="19"/>
      <c r="R70" s="19"/>
      <c r="S70" s="19"/>
      <c r="T70" s="19"/>
      <c r="U70" s="19"/>
      <c r="V70" s="19"/>
      <c r="W70" s="19"/>
      <c r="X70" s="19"/>
      <c r="Y70" s="19"/>
    </row>
    <row r="71" spans="1:25" ht="21" customHeight="1" x14ac:dyDescent="0.2">
      <c r="A71" s="29" t="s">
        <v>115</v>
      </c>
      <c r="B71" s="22"/>
      <c r="C71" s="22"/>
      <c r="D71" s="22"/>
      <c r="E71" s="30"/>
      <c r="F71" s="30"/>
      <c r="G71" s="30"/>
      <c r="H71" s="30"/>
      <c r="I71" s="19"/>
      <c r="J71" s="19"/>
      <c r="K71" s="19"/>
      <c r="L71" s="19"/>
      <c r="M71" s="19"/>
      <c r="N71" s="19"/>
      <c r="O71" s="19"/>
      <c r="P71" s="19"/>
      <c r="Q71" s="19"/>
      <c r="R71" s="19"/>
      <c r="S71" s="19"/>
      <c r="T71" s="19"/>
      <c r="U71" s="19"/>
      <c r="V71" s="19"/>
      <c r="W71" s="19"/>
      <c r="X71" s="19"/>
      <c r="Y71" s="19"/>
    </row>
    <row r="72" spans="1:25" ht="21" customHeight="1" x14ac:dyDescent="0.2">
      <c r="A72" s="29" t="s">
        <v>116</v>
      </c>
      <c r="B72" s="22"/>
      <c r="C72" s="22"/>
      <c r="D72" s="22"/>
      <c r="E72" s="30"/>
      <c r="F72" s="30"/>
      <c r="G72" s="30"/>
      <c r="H72" s="30"/>
      <c r="I72" s="19"/>
      <c r="J72" s="19"/>
      <c r="K72" s="19"/>
      <c r="L72" s="19"/>
      <c r="M72" s="19"/>
      <c r="N72" s="19"/>
      <c r="O72" s="19"/>
      <c r="P72" s="19"/>
      <c r="Q72" s="19"/>
      <c r="R72" s="19"/>
      <c r="S72" s="19"/>
      <c r="T72" s="19"/>
      <c r="U72" s="19"/>
      <c r="V72" s="19"/>
      <c r="W72" s="19"/>
      <c r="X72" s="19"/>
      <c r="Y72" s="19"/>
    </row>
    <row r="73" spans="1:25" ht="147" customHeight="1" x14ac:dyDescent="0.2">
      <c r="A73" s="575" t="s">
        <v>1058</v>
      </c>
      <c r="B73" s="576"/>
      <c r="C73" s="576"/>
      <c r="D73" s="577"/>
      <c r="E73" s="548" t="s">
        <v>1059</v>
      </c>
      <c r="F73" s="549"/>
      <c r="G73" s="598" t="s">
        <v>1060</v>
      </c>
      <c r="H73" s="598"/>
      <c r="I73" s="598"/>
      <c r="J73" s="598"/>
      <c r="K73" s="19"/>
      <c r="L73" s="19"/>
      <c r="M73" s="19"/>
      <c r="N73" s="19"/>
      <c r="O73" s="19"/>
      <c r="P73" s="19"/>
      <c r="Q73" s="19"/>
      <c r="R73" s="19"/>
      <c r="S73" s="19"/>
      <c r="T73" s="19"/>
      <c r="U73" s="19"/>
      <c r="V73" s="19"/>
      <c r="W73" s="19"/>
      <c r="X73" s="19"/>
      <c r="Y73" s="19"/>
    </row>
    <row r="74" spans="1:25" ht="109" customHeight="1" x14ac:dyDescent="0.2">
      <c r="A74" s="578" t="s">
        <v>1061</v>
      </c>
      <c r="B74" s="579"/>
      <c r="C74" s="579"/>
      <c r="D74" s="580"/>
      <c r="E74" s="599"/>
      <c r="F74" s="600"/>
      <c r="G74" s="601" t="s">
        <v>1062</v>
      </c>
      <c r="H74" s="601"/>
      <c r="I74" s="601"/>
      <c r="J74" s="601"/>
      <c r="K74" s="19"/>
      <c r="L74" s="19"/>
      <c r="M74" s="19"/>
      <c r="N74" s="19"/>
      <c r="O74" s="19"/>
      <c r="P74" s="19"/>
      <c r="Q74" s="19"/>
      <c r="R74" s="19"/>
      <c r="S74" s="19"/>
      <c r="T74" s="19"/>
      <c r="U74" s="19"/>
      <c r="V74" s="19"/>
      <c r="W74" s="19"/>
      <c r="X74" s="19"/>
      <c r="Y74" s="19"/>
    </row>
    <row r="75" spans="1:25" ht="25.5" customHeight="1" x14ac:dyDescent="0.2">
      <c r="A75" s="31" t="s">
        <v>117</v>
      </c>
      <c r="B75" s="32"/>
      <c r="C75" s="32"/>
      <c r="D75" s="32"/>
      <c r="E75" s="33"/>
      <c r="F75" s="33"/>
      <c r="G75" s="33"/>
      <c r="H75" s="33"/>
      <c r="I75" s="19"/>
      <c r="J75" s="19"/>
      <c r="K75" s="19"/>
      <c r="L75" s="19"/>
      <c r="M75" s="19"/>
      <c r="N75" s="19"/>
      <c r="O75" s="19"/>
      <c r="P75" s="19"/>
      <c r="Q75" s="19"/>
      <c r="R75" s="19"/>
      <c r="S75" s="19"/>
      <c r="T75" s="19"/>
      <c r="U75" s="19"/>
      <c r="V75" s="19"/>
      <c r="W75" s="19"/>
      <c r="X75" s="19"/>
      <c r="Y75" s="19"/>
    </row>
    <row r="76" spans="1:25" ht="16.5" customHeight="1" x14ac:dyDescent="0.2">
      <c r="A76" s="31" t="s">
        <v>118</v>
      </c>
      <c r="B76" s="32"/>
      <c r="C76" s="32"/>
      <c r="D76" s="32"/>
      <c r="E76" s="33"/>
      <c r="F76" s="33"/>
      <c r="G76" s="33"/>
      <c r="H76" s="33"/>
      <c r="I76" s="19"/>
      <c r="J76" s="19"/>
      <c r="K76" s="19"/>
      <c r="L76" s="19"/>
      <c r="M76" s="19"/>
      <c r="N76" s="19"/>
      <c r="O76" s="19"/>
      <c r="P76" s="19"/>
      <c r="Q76" s="19"/>
      <c r="R76" s="19"/>
      <c r="S76" s="19"/>
      <c r="T76" s="19"/>
      <c r="U76" s="19"/>
      <c r="V76" s="19"/>
      <c r="W76" s="19"/>
      <c r="X76" s="19"/>
      <c r="Y76" s="19"/>
    </row>
    <row r="77" spans="1:25" ht="21.75" customHeight="1" x14ac:dyDescent="0.2">
      <c r="A77" s="34"/>
      <c r="B77" s="19"/>
      <c r="C77" s="19"/>
      <c r="D77" s="19"/>
      <c r="E77" s="19"/>
      <c r="F77" s="19"/>
      <c r="G77" s="19"/>
      <c r="H77" s="19"/>
      <c r="I77" s="19"/>
      <c r="J77" s="19"/>
      <c r="K77" s="19"/>
      <c r="L77" s="19"/>
      <c r="M77" s="19"/>
      <c r="N77" s="19"/>
      <c r="O77" s="19"/>
      <c r="P77" s="19"/>
      <c r="Q77" s="19"/>
      <c r="R77" s="19"/>
      <c r="S77" s="19"/>
      <c r="T77" s="19"/>
      <c r="U77" s="19"/>
      <c r="V77" s="19"/>
      <c r="W77" s="19"/>
      <c r="X77" s="19"/>
      <c r="Y77" s="19"/>
    </row>
    <row r="78" spans="1:25" ht="56" customHeight="1" x14ac:dyDescent="0.2">
      <c r="A78" s="35" t="s">
        <v>3</v>
      </c>
      <c r="B78" s="23" t="s">
        <v>48</v>
      </c>
      <c r="C78" s="23" t="s">
        <v>119</v>
      </c>
      <c r="D78" s="23" t="s">
        <v>120</v>
      </c>
      <c r="E78" s="23" t="s">
        <v>121</v>
      </c>
      <c r="F78" s="23" t="s">
        <v>54</v>
      </c>
      <c r="G78" s="547" t="s">
        <v>122</v>
      </c>
      <c r="H78" s="506"/>
      <c r="I78" s="34"/>
      <c r="J78" s="34"/>
      <c r="K78" s="34"/>
      <c r="L78" s="34"/>
      <c r="M78" s="34"/>
      <c r="N78" s="34"/>
      <c r="O78" s="34"/>
      <c r="P78" s="34"/>
      <c r="Q78" s="34"/>
      <c r="R78" s="34"/>
      <c r="S78" s="34"/>
      <c r="T78" s="34"/>
      <c r="U78" s="34"/>
      <c r="V78" s="34"/>
      <c r="W78" s="34"/>
      <c r="X78" s="34"/>
      <c r="Y78" s="34"/>
    </row>
    <row r="79" spans="1:25" ht="27" customHeight="1" x14ac:dyDescent="0.2">
      <c r="A79" s="35" t="s">
        <v>9</v>
      </c>
      <c r="B79" s="23">
        <v>16</v>
      </c>
      <c r="C79" s="36">
        <f>'PG FULL ACC (RENEWAL)'!D138</f>
        <v>75</v>
      </c>
      <c r="D79" s="36">
        <f>'PG FULL ACC (RENEWAL)'!F138</f>
        <v>0</v>
      </c>
      <c r="E79" s="37">
        <f>'PG FULL ACC (RENEWAL)'!F139</f>
        <v>0</v>
      </c>
      <c r="F79" s="38">
        <f>'PG FULL ACC (RENEWAL)'!F140</f>
        <v>0</v>
      </c>
      <c r="G79" s="571">
        <f>'PG FULL ACC (RENEWAL)'!E140</f>
        <v>0</v>
      </c>
      <c r="H79" s="506"/>
      <c r="I79" s="19"/>
      <c r="J79" s="19"/>
      <c r="K79" s="19"/>
      <c r="L79" s="19"/>
      <c r="M79" s="19"/>
      <c r="N79" s="19"/>
      <c r="O79" s="19"/>
      <c r="P79" s="19"/>
      <c r="Q79" s="19"/>
      <c r="R79" s="19"/>
      <c r="S79" s="19"/>
      <c r="T79" s="19"/>
      <c r="U79" s="19"/>
      <c r="V79" s="19"/>
      <c r="W79" s="19"/>
      <c r="X79" s="19"/>
      <c r="Y79" s="19"/>
    </row>
    <row r="80" spans="1:25" ht="27" customHeight="1" x14ac:dyDescent="0.2">
      <c r="A80" s="35" t="s">
        <v>11</v>
      </c>
      <c r="B80" s="23">
        <v>11</v>
      </c>
      <c r="C80" s="36">
        <f>'PG FULL ACC (RENEWAL)'!D234</f>
        <v>55</v>
      </c>
      <c r="D80" s="36">
        <f>'PG FULL ACC (RENEWAL)'!F234</f>
        <v>0</v>
      </c>
      <c r="E80" s="39">
        <f>'PG FULL ACC (RENEWAL)'!F235</f>
        <v>0</v>
      </c>
      <c r="F80" s="40">
        <f>'PG FULL ACC (RENEWAL)'!F236</f>
        <v>0</v>
      </c>
      <c r="G80" s="583">
        <f>'PG FULL ACC (RENEWAL)'!E236</f>
        <v>0</v>
      </c>
      <c r="H80" s="506"/>
      <c r="I80" s="19"/>
      <c r="J80" s="19"/>
      <c r="K80" s="19"/>
      <c r="L80" s="19"/>
      <c r="M80" s="19"/>
      <c r="N80" s="19"/>
      <c r="O80" s="19"/>
      <c r="P80" s="19"/>
      <c r="Q80" s="19"/>
      <c r="R80" s="19"/>
      <c r="S80" s="19"/>
      <c r="T80" s="19"/>
      <c r="U80" s="19"/>
      <c r="V80" s="19"/>
      <c r="W80" s="19"/>
      <c r="X80" s="19"/>
      <c r="Y80" s="19"/>
    </row>
    <row r="81" spans="1:25" ht="27" customHeight="1" x14ac:dyDescent="0.2">
      <c r="A81" s="35" t="s">
        <v>12</v>
      </c>
      <c r="B81" s="23">
        <v>16</v>
      </c>
      <c r="C81" s="36">
        <f>'PG FULL ACC (RENEWAL)'!D371</f>
        <v>80</v>
      </c>
      <c r="D81" s="36">
        <f>'PG FULL ACC (RENEWAL)'!F371</f>
        <v>0</v>
      </c>
      <c r="E81" s="39">
        <f>'PG FULL ACC (RENEWAL)'!F372</f>
        <v>0</v>
      </c>
      <c r="F81" s="40">
        <f>'PG FULL ACC (RENEWAL)'!F373</f>
        <v>0</v>
      </c>
      <c r="G81" s="583">
        <f>'PG FULL ACC (RENEWAL)'!E373</f>
        <v>0</v>
      </c>
      <c r="H81" s="506"/>
      <c r="I81" s="19"/>
      <c r="J81" s="19"/>
      <c r="K81" s="19"/>
      <c r="L81" s="19"/>
      <c r="M81" s="19"/>
      <c r="N81" s="19"/>
      <c r="O81" s="19"/>
      <c r="P81" s="19"/>
      <c r="Q81" s="19"/>
      <c r="R81" s="19"/>
      <c r="S81" s="19"/>
      <c r="T81" s="19"/>
      <c r="U81" s="19"/>
      <c r="V81" s="19"/>
      <c r="W81" s="19"/>
      <c r="X81" s="19"/>
      <c r="Y81" s="19"/>
    </row>
    <row r="82" spans="1:25" ht="27" customHeight="1" x14ac:dyDescent="0.2">
      <c r="A82" s="35" t="s">
        <v>13</v>
      </c>
      <c r="B82" s="23">
        <v>13</v>
      </c>
      <c r="C82" s="36">
        <f>'PG FULL ACC (RENEWAL)'!D480</f>
        <v>65</v>
      </c>
      <c r="D82" s="36">
        <f>'PG FULL ACC (RENEWAL)'!F480</f>
        <v>0</v>
      </c>
      <c r="E82" s="37">
        <f>'PG FULL ACC (RENEWAL)'!F481</f>
        <v>0</v>
      </c>
      <c r="F82" s="37">
        <f>'PG FULL ACC (RENEWAL)'!F482</f>
        <v>0</v>
      </c>
      <c r="G82" s="586">
        <f>'PG FULL ACC (RENEWAL)'!E482</f>
        <v>0</v>
      </c>
      <c r="H82" s="506"/>
      <c r="I82" s="19"/>
      <c r="J82" s="19"/>
      <c r="K82" s="19"/>
      <c r="L82" s="19"/>
      <c r="M82" s="19"/>
      <c r="N82" s="19"/>
      <c r="O82" s="19"/>
      <c r="P82" s="19"/>
      <c r="Q82" s="19"/>
      <c r="R82" s="19"/>
      <c r="S82" s="19"/>
      <c r="T82" s="19"/>
      <c r="U82" s="19"/>
      <c r="V82" s="19"/>
      <c r="W82" s="19"/>
      <c r="X82" s="19"/>
      <c r="Y82" s="19"/>
    </row>
    <row r="83" spans="1:25" ht="27" customHeight="1" x14ac:dyDescent="0.2">
      <c r="A83" s="35" t="s">
        <v>14</v>
      </c>
      <c r="B83" s="23">
        <v>10</v>
      </c>
      <c r="C83" s="36">
        <f>'PG FULL ACC (RENEWAL)'!D563</f>
        <v>50</v>
      </c>
      <c r="D83" s="36">
        <f>'PG FULL ACC (RENEWAL)'!F563</f>
        <v>0</v>
      </c>
      <c r="E83" s="37">
        <f>'PG FULL ACC (RENEWAL)'!F564</f>
        <v>0</v>
      </c>
      <c r="F83" s="37">
        <f>'PG FULL ACC (RENEWAL)'!F565</f>
        <v>0</v>
      </c>
      <c r="G83" s="586">
        <f>'PG FULL ACC (RENEWAL)'!E565</f>
        <v>0</v>
      </c>
      <c r="H83" s="506"/>
      <c r="I83" s="19"/>
      <c r="J83" s="19"/>
      <c r="K83" s="19"/>
      <c r="L83" s="19"/>
      <c r="M83" s="19"/>
      <c r="N83" s="19"/>
      <c r="O83" s="19"/>
      <c r="P83" s="19"/>
      <c r="Q83" s="19"/>
      <c r="R83" s="19"/>
      <c r="S83" s="19"/>
      <c r="T83" s="19"/>
      <c r="U83" s="19"/>
      <c r="V83" s="19"/>
      <c r="W83" s="19"/>
      <c r="X83" s="19"/>
      <c r="Y83" s="19"/>
    </row>
    <row r="84" spans="1:25" ht="27" customHeight="1" x14ac:dyDescent="0.2">
      <c r="A84" s="35" t="s">
        <v>16</v>
      </c>
      <c r="B84" s="23">
        <v>12</v>
      </c>
      <c r="C84" s="36">
        <f>'PG FULL ACC (RENEWAL)'!D667</f>
        <v>60</v>
      </c>
      <c r="D84" s="36">
        <f>'PG FULL ACC (RENEWAL)'!F667</f>
        <v>0</v>
      </c>
      <c r="E84" s="39">
        <f>'PG FULL ACC (RENEWAL)'!F668</f>
        <v>0</v>
      </c>
      <c r="F84" s="39">
        <f>'PG FULL ACC (RENEWAL)'!F669</f>
        <v>0</v>
      </c>
      <c r="G84" s="565">
        <f>'PG FULL ACC (RENEWAL)'!E669</f>
        <v>0</v>
      </c>
      <c r="H84" s="506"/>
      <c r="I84" s="19"/>
      <c r="J84" s="19"/>
      <c r="K84" s="19"/>
      <c r="L84" s="19"/>
      <c r="M84" s="19"/>
      <c r="N84" s="19"/>
      <c r="O84" s="19"/>
      <c r="P84" s="19"/>
      <c r="Q84" s="19"/>
      <c r="R84" s="19"/>
      <c r="S84" s="19"/>
      <c r="T84" s="19"/>
      <c r="U84" s="19"/>
      <c r="V84" s="19"/>
      <c r="W84" s="19"/>
      <c r="X84" s="19"/>
      <c r="Y84" s="19"/>
    </row>
    <row r="85" spans="1:25" ht="27" customHeight="1" x14ac:dyDescent="0.2">
      <c r="A85" s="35" t="s">
        <v>17</v>
      </c>
      <c r="B85" s="23">
        <v>10</v>
      </c>
      <c r="C85" s="36">
        <f>'PG FULL ACC (RENEWAL)'!D753</f>
        <v>50</v>
      </c>
      <c r="D85" s="36">
        <f>'PG FULL ACC (RENEWAL)'!F753</f>
        <v>0</v>
      </c>
      <c r="E85" s="39">
        <f>'PG FULL ACC (RENEWAL)'!F754</f>
        <v>0</v>
      </c>
      <c r="F85" s="39">
        <f>'PG FULL ACC (RENEWAL)'!F755</f>
        <v>0</v>
      </c>
      <c r="G85" s="565">
        <f>'PG FULL ACC (RENEWAL)'!E755</f>
        <v>0</v>
      </c>
      <c r="H85" s="506"/>
      <c r="I85" s="19"/>
      <c r="J85" s="19"/>
      <c r="K85" s="19"/>
      <c r="L85" s="19"/>
      <c r="M85" s="19"/>
      <c r="N85" s="19"/>
      <c r="O85" s="19"/>
      <c r="P85" s="19"/>
      <c r="Q85" s="19"/>
      <c r="R85" s="19"/>
      <c r="S85" s="19"/>
      <c r="T85" s="19"/>
      <c r="U85" s="19"/>
      <c r="V85" s="19"/>
      <c r="W85" s="19"/>
      <c r="X85" s="19"/>
      <c r="Y85" s="19"/>
    </row>
    <row r="86" spans="1:25" ht="36.75" customHeight="1" x14ac:dyDescent="0.2">
      <c r="A86" s="566" t="s">
        <v>1074</v>
      </c>
      <c r="B86" s="545"/>
      <c r="C86" s="545"/>
      <c r="D86" s="545"/>
      <c r="E86" s="546"/>
      <c r="F86" s="476">
        <f>SUM(F79:F85)</f>
        <v>0</v>
      </c>
      <c r="G86" s="567">
        <f>SUM(G79:H85)</f>
        <v>0</v>
      </c>
      <c r="H86" s="546"/>
      <c r="I86" s="19"/>
      <c r="J86" s="19"/>
      <c r="K86" s="19"/>
      <c r="L86" s="19"/>
      <c r="M86" s="19"/>
      <c r="N86" s="19"/>
      <c r="O86" s="19"/>
      <c r="P86" s="19"/>
      <c r="Q86" s="19"/>
      <c r="R86" s="19"/>
      <c r="S86" s="19"/>
      <c r="T86" s="19"/>
      <c r="U86" s="19"/>
      <c r="V86" s="19"/>
      <c r="W86" s="19"/>
      <c r="X86" s="19"/>
      <c r="Y86" s="19"/>
    </row>
    <row r="87" spans="1:25" ht="15.75" customHeight="1" x14ac:dyDescent="0.2">
      <c r="A87" s="22" t="s">
        <v>1080</v>
      </c>
      <c r="B87" s="43"/>
      <c r="C87" s="43"/>
      <c r="D87" s="43"/>
      <c r="E87" s="43"/>
      <c r="F87" s="44"/>
      <c r="G87" s="19"/>
      <c r="H87" s="19"/>
      <c r="I87" s="19"/>
      <c r="J87" s="19"/>
      <c r="K87" s="19"/>
      <c r="L87" s="19"/>
      <c r="M87" s="19"/>
      <c r="N87" s="19"/>
      <c r="O87" s="19"/>
      <c r="P87" s="19"/>
      <c r="Q87" s="19"/>
      <c r="R87" s="19"/>
      <c r="S87" s="19"/>
      <c r="T87" s="19"/>
      <c r="U87" s="19"/>
      <c r="V87" s="19"/>
      <c r="W87" s="19"/>
      <c r="X87" s="19"/>
      <c r="Y87" s="19"/>
    </row>
    <row r="88" spans="1:25" ht="26" customHeight="1" x14ac:dyDescent="0.2">
      <c r="A88" s="22" t="s">
        <v>1064</v>
      </c>
      <c r="B88" s="43"/>
      <c r="C88" s="43"/>
      <c r="D88" s="43"/>
      <c r="E88" s="43"/>
      <c r="F88" s="44"/>
      <c r="G88" s="19"/>
      <c r="H88" s="19"/>
      <c r="I88" s="19"/>
      <c r="J88" s="19"/>
      <c r="K88" s="19"/>
      <c r="L88" s="19"/>
      <c r="M88" s="19"/>
      <c r="N88" s="19"/>
      <c r="O88" s="19"/>
      <c r="P88" s="19"/>
      <c r="Q88" s="19"/>
      <c r="R88" s="19"/>
      <c r="S88" s="19"/>
      <c r="T88" s="19"/>
      <c r="U88" s="19"/>
      <c r="V88" s="19"/>
      <c r="W88" s="19"/>
      <c r="X88" s="19"/>
      <c r="Y88" s="19"/>
    </row>
    <row r="89" spans="1:25" ht="15.75" customHeight="1" x14ac:dyDescent="0.2">
      <c r="A89" s="22"/>
      <c r="B89" s="43"/>
      <c r="C89" s="43"/>
      <c r="D89" s="43"/>
      <c r="E89" s="43"/>
      <c r="F89" s="44"/>
      <c r="G89" s="19"/>
      <c r="H89" s="19"/>
      <c r="I89" s="19"/>
      <c r="J89" s="19"/>
      <c r="K89" s="19"/>
      <c r="L89" s="19"/>
      <c r="M89" s="19"/>
      <c r="N89" s="19"/>
      <c r="O89" s="19"/>
      <c r="P89" s="19"/>
      <c r="Q89" s="19"/>
      <c r="R89" s="19"/>
      <c r="S89" s="19"/>
      <c r="T89" s="19"/>
      <c r="U89" s="19"/>
      <c r="V89" s="19"/>
      <c r="W89" s="19"/>
      <c r="X89" s="19"/>
      <c r="Y89" s="19"/>
    </row>
    <row r="90" spans="1:25" ht="15.75" customHeight="1" x14ac:dyDescent="0.2">
      <c r="A90" s="471" t="s">
        <v>1066</v>
      </c>
      <c r="B90" s="472" t="s">
        <v>1067</v>
      </c>
      <c r="C90" s="450"/>
      <c r="D90" s="450"/>
      <c r="E90" s="450"/>
      <c r="F90" s="473"/>
      <c r="G90" s="473"/>
      <c r="H90" s="450"/>
      <c r="I90" s="19"/>
      <c r="J90" s="19"/>
      <c r="K90" s="19"/>
      <c r="L90" s="19"/>
      <c r="M90" s="19"/>
      <c r="N90" s="19"/>
      <c r="O90" s="19"/>
      <c r="P90" s="19"/>
      <c r="Q90" s="19"/>
      <c r="R90" s="19"/>
      <c r="S90" s="19"/>
      <c r="T90" s="19"/>
      <c r="U90" s="19"/>
      <c r="V90" s="19"/>
      <c r="W90" s="19"/>
      <c r="X90" s="19"/>
      <c r="Y90" s="19"/>
    </row>
    <row r="91" spans="1:25" ht="85" customHeight="1" x14ac:dyDescent="0.2">
      <c r="A91" s="556" t="s">
        <v>64</v>
      </c>
      <c r="B91" s="602"/>
      <c r="C91" s="556" t="s">
        <v>1068</v>
      </c>
      <c r="D91" s="603"/>
      <c r="E91" s="603"/>
      <c r="F91" s="603"/>
      <c r="G91" s="604" t="s">
        <v>1081</v>
      </c>
      <c r="H91" s="604"/>
      <c r="I91" s="604"/>
      <c r="J91" s="474" t="s">
        <v>1070</v>
      </c>
      <c r="K91" s="19"/>
      <c r="L91" s="19"/>
      <c r="M91" s="19"/>
      <c r="N91" s="19"/>
      <c r="O91" s="19"/>
      <c r="P91" s="19"/>
      <c r="Q91" s="19"/>
      <c r="R91" s="19"/>
      <c r="S91" s="19"/>
      <c r="T91" s="19"/>
      <c r="U91" s="19"/>
      <c r="V91" s="19"/>
      <c r="W91" s="19"/>
      <c r="X91" s="19"/>
      <c r="Y91" s="19"/>
    </row>
    <row r="92" spans="1:25" ht="70" customHeight="1" x14ac:dyDescent="0.2">
      <c r="A92" s="592">
        <f>F86</f>
        <v>0</v>
      </c>
      <c r="B92" s="593"/>
      <c r="C92" s="594"/>
      <c r="D92" s="595"/>
      <c r="E92" s="595"/>
      <c r="F92" s="595"/>
      <c r="G92" s="596"/>
      <c r="H92" s="596"/>
      <c r="I92" s="596"/>
      <c r="J92" s="475"/>
      <c r="K92" s="19"/>
      <c r="L92" s="19"/>
      <c r="M92" s="19"/>
      <c r="N92" s="19"/>
      <c r="O92" s="19"/>
      <c r="P92" s="19"/>
      <c r="Q92" s="19"/>
      <c r="R92" s="19"/>
      <c r="S92" s="19"/>
      <c r="T92" s="19"/>
      <c r="U92" s="19"/>
      <c r="V92" s="19"/>
      <c r="W92" s="19"/>
      <c r="X92" s="19"/>
      <c r="Y92" s="19"/>
    </row>
    <row r="93" spans="1:25" ht="15.75" customHeight="1" x14ac:dyDescent="0.2">
      <c r="A93" s="22"/>
      <c r="B93" s="43"/>
      <c r="C93" s="43"/>
      <c r="D93" s="43"/>
      <c r="E93" s="43"/>
      <c r="F93" s="44"/>
      <c r="G93" s="19"/>
      <c r="H93" s="19"/>
      <c r="I93" s="19"/>
      <c r="J93" s="19"/>
      <c r="K93" s="19"/>
      <c r="L93" s="19"/>
      <c r="M93" s="19"/>
      <c r="N93" s="19"/>
      <c r="O93" s="19"/>
      <c r="P93" s="19"/>
      <c r="Q93" s="19"/>
      <c r="R93" s="19"/>
      <c r="S93" s="19"/>
      <c r="T93" s="19"/>
      <c r="U93" s="19"/>
      <c r="V93" s="19"/>
      <c r="W93" s="19"/>
      <c r="X93" s="19"/>
      <c r="Y93" s="19"/>
    </row>
    <row r="94" spans="1:25" ht="21.75" customHeight="1" x14ac:dyDescent="0.2">
      <c r="A94" s="28" t="s">
        <v>1082</v>
      </c>
      <c r="B94" s="19"/>
      <c r="C94" s="19"/>
      <c r="D94" s="19"/>
      <c r="E94" s="19"/>
      <c r="F94" s="19"/>
      <c r="G94" s="19"/>
      <c r="H94" s="19"/>
      <c r="I94" s="19"/>
      <c r="J94" s="19"/>
      <c r="K94" s="19"/>
      <c r="L94" s="19"/>
      <c r="M94" s="19"/>
      <c r="N94" s="19"/>
      <c r="O94" s="19"/>
      <c r="P94" s="19"/>
      <c r="Q94" s="19"/>
      <c r="R94" s="19"/>
      <c r="S94" s="19"/>
      <c r="T94" s="19"/>
      <c r="U94" s="19"/>
      <c r="V94" s="19"/>
      <c r="W94" s="19"/>
      <c r="X94" s="19"/>
      <c r="Y94" s="19"/>
    </row>
    <row r="95" spans="1:25" ht="16.5" customHeight="1" x14ac:dyDescent="0.2">
      <c r="A95" s="19"/>
      <c r="B95" s="19"/>
      <c r="C95" s="19"/>
      <c r="D95" s="19"/>
      <c r="E95" s="19"/>
      <c r="F95" s="19"/>
      <c r="G95" s="19"/>
      <c r="H95" s="19"/>
      <c r="I95" s="19"/>
      <c r="J95" s="19"/>
      <c r="K95" s="19"/>
      <c r="L95" s="19"/>
      <c r="M95" s="19"/>
      <c r="N95" s="19"/>
      <c r="O95" s="19"/>
      <c r="P95" s="19"/>
      <c r="Q95" s="19"/>
      <c r="R95" s="19"/>
      <c r="S95" s="19"/>
      <c r="T95" s="19"/>
      <c r="U95" s="19"/>
      <c r="V95" s="19"/>
      <c r="W95" s="19"/>
      <c r="X95" s="19"/>
      <c r="Y95" s="19"/>
    </row>
    <row r="96" spans="1:25" ht="24.75" customHeight="1" x14ac:dyDescent="0.2">
      <c r="A96" s="477" t="s">
        <v>123</v>
      </c>
      <c r="B96" s="597" t="s">
        <v>1086</v>
      </c>
      <c r="C96" s="597"/>
      <c r="D96" s="597"/>
      <c r="E96" s="597"/>
      <c r="F96" s="597"/>
      <c r="G96" s="597"/>
      <c r="H96" s="597"/>
      <c r="I96" s="597"/>
      <c r="J96" s="597"/>
    </row>
    <row r="97" spans="1:25" ht="61" customHeight="1" x14ac:dyDescent="0.2">
      <c r="A97" s="478">
        <v>1</v>
      </c>
      <c r="B97" s="590" t="s">
        <v>1083</v>
      </c>
      <c r="C97" s="590"/>
      <c r="D97" s="590"/>
      <c r="E97" s="590"/>
      <c r="F97" s="590"/>
      <c r="G97" s="590"/>
      <c r="H97" s="590"/>
      <c r="I97" s="590"/>
      <c r="J97" s="590"/>
    </row>
    <row r="98" spans="1:25" ht="178" customHeight="1" x14ac:dyDescent="0.2">
      <c r="A98" s="478">
        <v>2</v>
      </c>
      <c r="B98" s="590" t="s">
        <v>1084</v>
      </c>
      <c r="C98" s="590"/>
      <c r="D98" s="590"/>
      <c r="E98" s="590"/>
      <c r="F98" s="590"/>
      <c r="G98" s="590"/>
      <c r="H98" s="590"/>
      <c r="I98" s="590"/>
      <c r="J98" s="590"/>
    </row>
    <row r="99" spans="1:25" ht="192" customHeight="1" x14ac:dyDescent="0.2">
      <c r="A99" s="479">
        <v>3</v>
      </c>
      <c r="B99" s="591" t="s">
        <v>1085</v>
      </c>
      <c r="C99" s="591"/>
      <c r="D99" s="591"/>
      <c r="E99" s="591"/>
      <c r="F99" s="591"/>
      <c r="G99" s="591"/>
      <c r="H99" s="591"/>
      <c r="I99" s="591"/>
      <c r="J99" s="591"/>
    </row>
    <row r="100" spans="1:25" ht="15.75" customHeight="1" x14ac:dyDescent="0.2"/>
    <row r="101" spans="1:25" ht="12" customHeight="1" x14ac:dyDescent="0.2">
      <c r="A101" s="47"/>
      <c r="B101" s="48"/>
      <c r="C101" s="48"/>
      <c r="D101" s="48"/>
      <c r="E101" s="48"/>
      <c r="F101" s="29"/>
      <c r="G101" s="29"/>
      <c r="H101" s="29"/>
      <c r="I101" s="29"/>
      <c r="J101" s="46"/>
      <c r="K101" s="19"/>
      <c r="L101" s="19"/>
      <c r="M101" s="19"/>
      <c r="N101" s="19"/>
      <c r="O101" s="19"/>
      <c r="P101" s="19"/>
      <c r="Q101" s="19"/>
      <c r="R101" s="19"/>
      <c r="S101" s="19"/>
      <c r="T101" s="19"/>
      <c r="U101" s="19"/>
      <c r="V101" s="19"/>
      <c r="W101" s="19"/>
      <c r="X101" s="19"/>
      <c r="Y101" s="19"/>
    </row>
    <row r="102" spans="1:25" ht="27" customHeight="1" x14ac:dyDescent="0.2">
      <c r="A102" s="462" t="s">
        <v>125</v>
      </c>
      <c r="B102" s="464"/>
      <c r="C102" s="464"/>
      <c r="D102" s="464"/>
      <c r="E102" s="464"/>
      <c r="F102" s="464"/>
      <c r="G102" s="464"/>
      <c r="H102" s="464"/>
      <c r="I102" s="464"/>
      <c r="J102" s="464"/>
      <c r="K102" s="19"/>
      <c r="L102" s="19"/>
      <c r="M102" s="19"/>
      <c r="N102" s="19"/>
      <c r="O102" s="19"/>
      <c r="P102" s="19"/>
      <c r="Q102" s="19"/>
      <c r="R102" s="19"/>
      <c r="S102" s="19"/>
      <c r="T102" s="19"/>
      <c r="U102" s="19"/>
      <c r="V102" s="19"/>
      <c r="W102" s="19"/>
      <c r="X102" s="19"/>
      <c r="Y102" s="19"/>
    </row>
    <row r="103" spans="1:25" ht="11" customHeight="1" x14ac:dyDescent="0.2">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row>
    <row r="104" spans="1:25" ht="15" customHeight="1" x14ac:dyDescent="0.2">
      <c r="A104" s="555" t="s">
        <v>64</v>
      </c>
      <c r="B104" s="518"/>
      <c r="C104" s="555" t="s">
        <v>65</v>
      </c>
      <c r="D104" s="517"/>
      <c r="E104" s="517"/>
      <c r="F104" s="518"/>
      <c r="G104" s="556" t="s">
        <v>66</v>
      </c>
      <c r="H104" s="557"/>
      <c r="K104" s="19"/>
      <c r="L104" s="19"/>
      <c r="M104" s="19"/>
      <c r="N104" s="19"/>
      <c r="O104" s="19"/>
      <c r="P104" s="19"/>
      <c r="Q104" s="19"/>
      <c r="R104" s="19"/>
      <c r="S104" s="19"/>
      <c r="T104" s="19"/>
      <c r="U104" s="19"/>
      <c r="V104" s="19"/>
      <c r="W104" s="19"/>
      <c r="X104" s="19"/>
      <c r="Y104" s="19"/>
    </row>
    <row r="105" spans="1:25" ht="15.75" customHeight="1" x14ac:dyDescent="0.2">
      <c r="A105" s="519"/>
      <c r="B105" s="521"/>
      <c r="C105" s="519"/>
      <c r="D105" s="520"/>
      <c r="E105" s="520"/>
      <c r="F105" s="521"/>
      <c r="G105" s="559" t="s">
        <v>68</v>
      </c>
      <c r="H105" s="560"/>
      <c r="K105" s="19"/>
      <c r="L105" s="19"/>
      <c r="M105" s="19"/>
      <c r="N105" s="19"/>
      <c r="O105" s="19"/>
      <c r="P105" s="19"/>
      <c r="Q105" s="19"/>
      <c r="R105" s="19"/>
      <c r="S105" s="19"/>
      <c r="T105" s="19"/>
      <c r="U105" s="19"/>
      <c r="V105" s="19"/>
      <c r="W105" s="19"/>
      <c r="X105" s="19"/>
      <c r="Y105" s="19"/>
    </row>
    <row r="106" spans="1:25" ht="49.5" customHeight="1" x14ac:dyDescent="0.2">
      <c r="A106" s="561" t="s">
        <v>88</v>
      </c>
      <c r="B106" s="506"/>
      <c r="C106" s="547" t="s">
        <v>82</v>
      </c>
      <c r="D106" s="505"/>
      <c r="E106" s="505"/>
      <c r="F106" s="506"/>
      <c r="G106" s="547" t="s">
        <v>89</v>
      </c>
      <c r="H106" s="506"/>
      <c r="K106" s="19"/>
      <c r="L106" s="19"/>
      <c r="M106" s="19"/>
      <c r="N106" s="19"/>
      <c r="O106" s="19"/>
      <c r="P106" s="19"/>
      <c r="Q106" s="19"/>
      <c r="R106" s="19"/>
      <c r="S106" s="19"/>
      <c r="T106" s="19"/>
      <c r="U106" s="19"/>
      <c r="V106" s="19"/>
      <c r="W106" s="19"/>
      <c r="X106" s="19"/>
      <c r="Y106" s="19"/>
    </row>
    <row r="107" spans="1:25" ht="31.5" customHeight="1" x14ac:dyDescent="0.2">
      <c r="A107" s="561" t="s">
        <v>85</v>
      </c>
      <c r="B107" s="506"/>
      <c r="C107" s="547" t="s">
        <v>91</v>
      </c>
      <c r="D107" s="505"/>
      <c r="E107" s="505"/>
      <c r="F107" s="506"/>
      <c r="G107" s="547" t="s">
        <v>86</v>
      </c>
      <c r="H107" s="506"/>
      <c r="K107" s="19"/>
      <c r="L107" s="19"/>
      <c r="M107" s="19"/>
      <c r="N107" s="19"/>
      <c r="O107" s="19"/>
      <c r="P107" s="19"/>
      <c r="Q107" s="19"/>
      <c r="R107" s="19"/>
      <c r="S107" s="19"/>
      <c r="T107" s="19"/>
      <c r="U107" s="19"/>
      <c r="V107" s="19"/>
      <c r="W107" s="19"/>
      <c r="X107" s="19"/>
      <c r="Y107" s="19"/>
    </row>
    <row r="108" spans="1:25" ht="15.75" customHeight="1" x14ac:dyDescent="0.2">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row>
    <row r="109" spans="1:25" ht="14" customHeight="1" x14ac:dyDescent="0.2">
      <c r="A109" s="480" t="s">
        <v>1087</v>
      </c>
      <c r="B109" s="481"/>
      <c r="C109" s="481"/>
      <c r="D109" s="481"/>
      <c r="E109" s="481"/>
      <c r="F109" s="481"/>
      <c r="G109" s="481"/>
      <c r="H109" s="481"/>
      <c r="I109" s="481"/>
      <c r="J109" s="19"/>
      <c r="K109" s="19"/>
      <c r="L109" s="19"/>
      <c r="M109" s="19"/>
      <c r="N109" s="19"/>
      <c r="O109" s="19"/>
      <c r="P109" s="19"/>
      <c r="Q109" s="19"/>
      <c r="R109" s="19"/>
      <c r="S109" s="19"/>
      <c r="T109" s="19"/>
      <c r="U109" s="19"/>
      <c r="V109" s="19"/>
      <c r="W109" s="19"/>
      <c r="X109" s="19"/>
      <c r="Y109" s="19"/>
    </row>
    <row r="110" spans="1:25" ht="6" customHeight="1" x14ac:dyDescent="0.2">
      <c r="A110" s="28"/>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row>
    <row r="111" spans="1:25" ht="15.75" customHeight="1" x14ac:dyDescent="0.2">
      <c r="A111" s="21" t="s">
        <v>110</v>
      </c>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row>
    <row r="112" spans="1:25" ht="19.5" customHeight="1" x14ac:dyDescent="0.2">
      <c r="A112" s="544" t="s">
        <v>111</v>
      </c>
      <c r="B112" s="545"/>
      <c r="C112" s="545"/>
      <c r="D112" s="546"/>
      <c r="E112" s="564" t="s">
        <v>112</v>
      </c>
      <c r="F112" s="545"/>
      <c r="G112" s="545"/>
      <c r="H112" s="546"/>
      <c r="I112" s="19"/>
      <c r="J112" s="19"/>
      <c r="K112" s="19"/>
      <c r="L112" s="19"/>
      <c r="M112" s="19"/>
      <c r="N112" s="19"/>
      <c r="O112" s="19"/>
      <c r="P112" s="19"/>
      <c r="Q112" s="19"/>
      <c r="R112" s="19"/>
      <c r="S112" s="19"/>
      <c r="T112" s="19"/>
      <c r="U112" s="19"/>
      <c r="V112" s="19"/>
      <c r="W112" s="19"/>
      <c r="X112" s="19"/>
      <c r="Y112" s="19"/>
    </row>
    <row r="113" spans="1:25" ht="31" customHeight="1" x14ac:dyDescent="0.2">
      <c r="A113" s="589" t="s">
        <v>113</v>
      </c>
      <c r="B113" s="545"/>
      <c r="C113" s="545"/>
      <c r="D113" s="546"/>
      <c r="E113" s="568"/>
      <c r="F113" s="545"/>
      <c r="G113" s="545"/>
      <c r="H113" s="546"/>
      <c r="I113" s="19"/>
      <c r="J113" s="19"/>
      <c r="K113" s="19"/>
      <c r="L113" s="19"/>
      <c r="M113" s="19"/>
      <c r="N113" s="19"/>
      <c r="O113" s="19"/>
      <c r="P113" s="19"/>
      <c r="Q113" s="19"/>
      <c r="R113" s="19"/>
      <c r="S113" s="19"/>
      <c r="T113" s="19"/>
      <c r="U113" s="19"/>
      <c r="V113" s="19"/>
      <c r="W113" s="19"/>
      <c r="X113" s="19"/>
      <c r="Y113" s="19"/>
    </row>
    <row r="114" spans="1:25" ht="39" customHeight="1" x14ac:dyDescent="0.2">
      <c r="A114" s="572" t="s">
        <v>114</v>
      </c>
      <c r="B114" s="573"/>
      <c r="C114" s="573"/>
      <c r="D114" s="574"/>
      <c r="E114" s="568"/>
      <c r="F114" s="545"/>
      <c r="G114" s="545"/>
      <c r="H114" s="546"/>
      <c r="I114" s="19"/>
      <c r="J114" s="19"/>
      <c r="K114" s="19"/>
      <c r="L114" s="19"/>
      <c r="M114" s="19"/>
      <c r="N114" s="19"/>
      <c r="O114" s="19"/>
      <c r="P114" s="19"/>
      <c r="Q114" s="19"/>
      <c r="R114" s="19"/>
      <c r="S114" s="19"/>
      <c r="T114" s="19"/>
      <c r="U114" s="19"/>
      <c r="V114" s="19"/>
      <c r="W114" s="19"/>
      <c r="X114" s="19"/>
      <c r="Y114" s="19"/>
    </row>
    <row r="115" spans="1:25" ht="20" customHeight="1" x14ac:dyDescent="0.2">
      <c r="A115" s="22" t="s">
        <v>115</v>
      </c>
      <c r="B115" s="22"/>
      <c r="C115" s="22"/>
      <c r="D115" s="22"/>
      <c r="E115" s="30"/>
      <c r="F115" s="30"/>
      <c r="G115" s="30"/>
      <c r="H115" s="30"/>
      <c r="I115" s="19"/>
      <c r="J115" s="19"/>
      <c r="K115" s="19"/>
      <c r="L115" s="19"/>
      <c r="M115" s="19"/>
      <c r="N115" s="19"/>
      <c r="O115" s="19"/>
      <c r="P115" s="19"/>
      <c r="Q115" s="19"/>
      <c r="R115" s="19"/>
      <c r="S115" s="19"/>
      <c r="T115" s="19"/>
      <c r="U115" s="19"/>
      <c r="V115" s="19"/>
      <c r="W115" s="19"/>
      <c r="X115" s="19"/>
      <c r="Y115" s="19"/>
    </row>
    <row r="116" spans="1:25" ht="15.75" customHeight="1" x14ac:dyDescent="0.2">
      <c r="A116" s="28"/>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row>
    <row r="117" spans="1:25" ht="55" customHeight="1" x14ac:dyDescent="0.2">
      <c r="A117" s="35" t="s">
        <v>3</v>
      </c>
      <c r="B117" s="23" t="s">
        <v>48</v>
      </c>
      <c r="C117" s="23" t="s">
        <v>119</v>
      </c>
      <c r="D117" s="23" t="s">
        <v>120</v>
      </c>
      <c r="E117" s="27" t="s">
        <v>121</v>
      </c>
      <c r="F117" s="547" t="s">
        <v>54</v>
      </c>
      <c r="G117" s="506"/>
      <c r="H117" s="547" t="s">
        <v>122</v>
      </c>
      <c r="I117" s="506"/>
      <c r="J117" s="34"/>
      <c r="K117" s="19"/>
      <c r="L117" s="19"/>
      <c r="M117" s="19"/>
      <c r="N117" s="19"/>
      <c r="O117" s="19"/>
      <c r="P117" s="19"/>
      <c r="Q117" s="19"/>
      <c r="R117" s="19"/>
      <c r="S117" s="19"/>
      <c r="T117" s="19"/>
      <c r="U117" s="19"/>
      <c r="V117" s="19"/>
      <c r="W117" s="19"/>
      <c r="X117" s="19"/>
      <c r="Y117" s="19"/>
    </row>
    <row r="118" spans="1:25" ht="27" customHeight="1" x14ac:dyDescent="0.2">
      <c r="A118" s="35" t="s">
        <v>9</v>
      </c>
      <c r="B118" s="23">
        <v>18</v>
      </c>
      <c r="C118" s="36">
        <f>'PG PROV ACC'!D154</f>
        <v>85</v>
      </c>
      <c r="D118" s="36">
        <f>'PG PROV ACC'!F154</f>
        <v>0</v>
      </c>
      <c r="E118" s="41">
        <f>'PG PROV ACC'!F155</f>
        <v>0</v>
      </c>
      <c r="F118" s="586">
        <f>'PG PROV ACC'!F156</f>
        <v>0</v>
      </c>
      <c r="G118" s="506"/>
      <c r="H118" s="571">
        <f>'PG PROV ACC'!E156</f>
        <v>0</v>
      </c>
      <c r="I118" s="506"/>
      <c r="J118" s="19"/>
      <c r="K118" s="19"/>
      <c r="L118" s="19"/>
      <c r="M118" s="19"/>
      <c r="N118" s="19"/>
      <c r="O118" s="19"/>
      <c r="P118" s="19"/>
      <c r="Q118" s="19"/>
      <c r="R118" s="19"/>
      <c r="S118" s="19"/>
      <c r="T118" s="19"/>
      <c r="U118" s="19"/>
      <c r="V118" s="19"/>
      <c r="W118" s="19"/>
      <c r="X118" s="19"/>
      <c r="Y118" s="19"/>
    </row>
    <row r="119" spans="1:25" ht="27" customHeight="1" x14ac:dyDescent="0.2">
      <c r="A119" s="35" t="s">
        <v>11</v>
      </c>
      <c r="B119" s="23">
        <v>10</v>
      </c>
      <c r="C119" s="36">
        <f>'PG PROV ACC'!D243</f>
        <v>50</v>
      </c>
      <c r="D119" s="36">
        <f>'PG PROV ACC'!F243</f>
        <v>0</v>
      </c>
      <c r="E119" s="42">
        <f>'PG PROV ACC'!F244</f>
        <v>0</v>
      </c>
      <c r="F119" s="565">
        <f>'PG PROV ACC'!F245</f>
        <v>0</v>
      </c>
      <c r="G119" s="506"/>
      <c r="H119" s="583">
        <f>'PG PROV ACC'!E245</f>
        <v>0</v>
      </c>
      <c r="I119" s="506"/>
      <c r="J119" s="19"/>
      <c r="K119" s="19"/>
      <c r="L119" s="19"/>
      <c r="M119" s="19"/>
      <c r="N119" s="19"/>
      <c r="O119" s="19"/>
      <c r="P119" s="19"/>
      <c r="Q119" s="19"/>
      <c r="R119" s="19"/>
      <c r="S119" s="19"/>
      <c r="T119" s="19"/>
      <c r="U119" s="19"/>
      <c r="V119" s="19"/>
      <c r="W119" s="19"/>
      <c r="X119" s="19"/>
      <c r="Y119" s="19"/>
    </row>
    <row r="120" spans="1:25" ht="27" customHeight="1" x14ac:dyDescent="0.2">
      <c r="A120" s="35" t="s">
        <v>12</v>
      </c>
      <c r="B120" s="23">
        <v>14</v>
      </c>
      <c r="C120" s="36">
        <f>'PG PROV ACC'!D362</f>
        <v>70</v>
      </c>
      <c r="D120" s="36">
        <f>'PG PROV ACC'!F362</f>
        <v>0</v>
      </c>
      <c r="E120" s="42">
        <f>'PG PROV ACC'!F363</f>
        <v>0</v>
      </c>
      <c r="F120" s="565">
        <f>'PG PROV ACC'!F364</f>
        <v>0</v>
      </c>
      <c r="G120" s="506"/>
      <c r="H120" s="583">
        <f>'PG PROV ACC'!E364</f>
        <v>0</v>
      </c>
      <c r="I120" s="506"/>
      <c r="J120" s="19"/>
      <c r="K120" s="19"/>
      <c r="L120" s="19"/>
      <c r="M120" s="19"/>
      <c r="N120" s="19"/>
      <c r="O120" s="19"/>
      <c r="P120" s="19"/>
      <c r="Q120" s="19"/>
      <c r="R120" s="19"/>
      <c r="S120" s="19"/>
      <c r="T120" s="19"/>
      <c r="U120" s="19"/>
      <c r="V120" s="19"/>
      <c r="W120" s="19"/>
      <c r="X120" s="19"/>
      <c r="Y120" s="19"/>
    </row>
    <row r="121" spans="1:25" ht="27" customHeight="1" x14ac:dyDescent="0.2">
      <c r="A121" s="35" t="s">
        <v>13</v>
      </c>
      <c r="B121" s="23">
        <v>13</v>
      </c>
      <c r="C121" s="36">
        <f>'PG PROV ACC'!D471</f>
        <v>65</v>
      </c>
      <c r="D121" s="36">
        <f>'PG PROV ACC'!F471</f>
        <v>0</v>
      </c>
      <c r="E121" s="41">
        <f>'PG PROV ACC'!F472</f>
        <v>0</v>
      </c>
      <c r="F121" s="586">
        <f>'PG PROV ACC'!F473</f>
        <v>0</v>
      </c>
      <c r="G121" s="506"/>
      <c r="H121" s="586">
        <f>'PG PROV ACC'!E473</f>
        <v>0</v>
      </c>
      <c r="I121" s="506"/>
      <c r="J121" s="19"/>
      <c r="K121" s="19"/>
      <c r="L121" s="19"/>
      <c r="M121" s="19"/>
      <c r="N121" s="19"/>
      <c r="O121" s="19"/>
      <c r="P121" s="19"/>
      <c r="Q121" s="19"/>
      <c r="R121" s="19"/>
      <c r="S121" s="19"/>
      <c r="T121" s="19"/>
      <c r="U121" s="19"/>
      <c r="V121" s="19"/>
      <c r="W121" s="19"/>
      <c r="X121" s="19"/>
      <c r="Y121" s="19"/>
    </row>
    <row r="122" spans="1:25" ht="27" customHeight="1" x14ac:dyDescent="0.2">
      <c r="A122" s="35" t="s">
        <v>14</v>
      </c>
      <c r="B122" s="23">
        <v>10</v>
      </c>
      <c r="C122" s="36">
        <f>'PG PROV ACC'!D554</f>
        <v>50</v>
      </c>
      <c r="D122" s="36">
        <f>'PG PROV ACC'!F554</f>
        <v>0</v>
      </c>
      <c r="E122" s="41">
        <f>'PG PROV ACC'!F555</f>
        <v>0</v>
      </c>
      <c r="F122" s="586">
        <f>'PG PROV ACC'!F556</f>
        <v>0</v>
      </c>
      <c r="G122" s="506"/>
      <c r="H122" s="586">
        <f>'PG PROV ACC'!E556</f>
        <v>0</v>
      </c>
      <c r="I122" s="506"/>
      <c r="J122" s="19"/>
      <c r="K122" s="19"/>
      <c r="L122" s="19"/>
      <c r="M122" s="19"/>
      <c r="N122" s="19"/>
      <c r="O122" s="19"/>
      <c r="P122" s="19"/>
      <c r="Q122" s="19"/>
      <c r="R122" s="19"/>
      <c r="S122" s="19"/>
      <c r="T122" s="19"/>
      <c r="U122" s="19"/>
      <c r="V122" s="19"/>
      <c r="W122" s="19"/>
      <c r="X122" s="19"/>
      <c r="Y122" s="19"/>
    </row>
    <row r="123" spans="1:25" ht="27" customHeight="1" x14ac:dyDescent="0.2">
      <c r="A123" s="35" t="s">
        <v>16</v>
      </c>
      <c r="B123" s="23">
        <v>12</v>
      </c>
      <c r="C123" s="36">
        <f>'PG PROV ACC'!D658</f>
        <v>60</v>
      </c>
      <c r="D123" s="36">
        <f>'PG PROV ACC'!F658</f>
        <v>0</v>
      </c>
      <c r="E123" s="42">
        <f>'PG PROV ACC'!F659</f>
        <v>0</v>
      </c>
      <c r="F123" s="565">
        <f>'PG PROV ACC'!F660</f>
        <v>0</v>
      </c>
      <c r="G123" s="506"/>
      <c r="H123" s="565">
        <f>'PG PROV ACC'!E660</f>
        <v>0</v>
      </c>
      <c r="I123" s="506"/>
      <c r="J123" s="19"/>
      <c r="K123" s="19"/>
      <c r="L123" s="19"/>
      <c r="M123" s="19"/>
      <c r="N123" s="19"/>
      <c r="O123" s="19"/>
      <c r="P123" s="19"/>
      <c r="Q123" s="19"/>
      <c r="R123" s="19"/>
      <c r="S123" s="19"/>
      <c r="T123" s="19"/>
      <c r="U123" s="19"/>
      <c r="V123" s="19"/>
      <c r="W123" s="19"/>
      <c r="X123" s="19"/>
      <c r="Y123" s="19"/>
    </row>
    <row r="124" spans="1:25" ht="27" customHeight="1" x14ac:dyDescent="0.2">
      <c r="A124" s="35" t="s">
        <v>17</v>
      </c>
      <c r="B124" s="23">
        <v>9</v>
      </c>
      <c r="C124" s="49"/>
      <c r="D124" s="50"/>
      <c r="E124" s="51"/>
      <c r="F124" s="584"/>
      <c r="G124" s="506"/>
      <c r="H124" s="609"/>
      <c r="I124" s="506"/>
      <c r="J124" s="19"/>
      <c r="K124" s="19"/>
      <c r="L124" s="19"/>
      <c r="M124" s="19"/>
      <c r="N124" s="19"/>
      <c r="O124" s="19"/>
      <c r="P124" s="19"/>
      <c r="Q124" s="19"/>
      <c r="R124" s="19"/>
      <c r="S124" s="19"/>
      <c r="T124" s="19"/>
      <c r="U124" s="19"/>
      <c r="V124" s="19"/>
      <c r="W124" s="19"/>
      <c r="X124" s="19"/>
      <c r="Y124" s="19"/>
    </row>
    <row r="125" spans="1:25" ht="27" customHeight="1" x14ac:dyDescent="0.2">
      <c r="A125" s="585" t="s">
        <v>55</v>
      </c>
      <c r="B125" s="505"/>
      <c r="C125" s="505"/>
      <c r="D125" s="505"/>
      <c r="E125" s="506"/>
      <c r="F125" s="586">
        <f>SUM(F118:F124)</f>
        <v>0</v>
      </c>
      <c r="G125" s="506"/>
      <c r="H125" s="586">
        <f>SUM(H118:I123)</f>
        <v>0</v>
      </c>
      <c r="I125" s="506"/>
      <c r="J125" s="19"/>
      <c r="K125" s="19"/>
      <c r="L125" s="19"/>
      <c r="M125" s="19"/>
      <c r="N125" s="19"/>
      <c r="O125" s="19"/>
      <c r="P125" s="19"/>
      <c r="Q125" s="19"/>
      <c r="R125" s="19"/>
      <c r="S125" s="19"/>
      <c r="T125" s="19"/>
      <c r="U125" s="19"/>
      <c r="V125" s="19"/>
      <c r="W125" s="19"/>
      <c r="X125" s="19"/>
      <c r="Y125" s="19"/>
    </row>
    <row r="126" spans="1:25" ht="15.75" customHeight="1" x14ac:dyDescent="0.2">
      <c r="A126" s="22" t="s">
        <v>126</v>
      </c>
      <c r="B126" s="43"/>
      <c r="C126" s="43"/>
      <c r="D126" s="43"/>
      <c r="E126" s="43"/>
      <c r="F126" s="44"/>
      <c r="G126" s="19"/>
      <c r="H126" s="19"/>
      <c r="I126" s="19"/>
      <c r="J126" s="19"/>
      <c r="K126" s="19"/>
      <c r="L126" s="19"/>
      <c r="M126" s="19"/>
      <c r="N126" s="19"/>
      <c r="O126" s="19"/>
      <c r="P126" s="19"/>
      <c r="Q126" s="19"/>
      <c r="R126" s="19"/>
      <c r="S126" s="19"/>
      <c r="T126" s="19"/>
      <c r="U126" s="19"/>
      <c r="V126" s="19"/>
      <c r="W126" s="19"/>
      <c r="X126" s="19"/>
      <c r="Y126" s="19"/>
    </row>
    <row r="127" spans="1:25" ht="15.75" customHeight="1" x14ac:dyDescent="0.2">
      <c r="A127" s="22" t="s">
        <v>1064</v>
      </c>
      <c r="B127" s="43"/>
      <c r="C127" s="43"/>
      <c r="D127" s="43"/>
      <c r="E127" s="43"/>
      <c r="F127" s="44"/>
      <c r="G127" s="19"/>
      <c r="H127" s="19"/>
      <c r="I127" s="19"/>
      <c r="J127" s="19"/>
      <c r="K127" s="19"/>
      <c r="L127" s="19"/>
      <c r="M127" s="19"/>
      <c r="N127" s="19"/>
      <c r="O127" s="19"/>
      <c r="P127" s="19"/>
      <c r="Q127" s="19"/>
      <c r="R127" s="19"/>
      <c r="S127" s="19"/>
      <c r="T127" s="19"/>
      <c r="U127" s="19"/>
      <c r="V127" s="19"/>
      <c r="W127" s="19"/>
      <c r="X127" s="19"/>
      <c r="Y127" s="19"/>
    </row>
    <row r="128" spans="1:25" ht="15.75" customHeight="1" x14ac:dyDescent="0.2">
      <c r="A128" s="22"/>
      <c r="B128" s="43"/>
      <c r="C128" s="43"/>
      <c r="D128" s="43"/>
      <c r="E128" s="43"/>
      <c r="F128" s="44"/>
      <c r="G128" s="19"/>
      <c r="H128" s="19"/>
      <c r="I128" s="19"/>
      <c r="J128" s="19"/>
      <c r="K128" s="19"/>
      <c r="L128" s="19"/>
      <c r="M128" s="19"/>
      <c r="N128" s="19"/>
      <c r="O128" s="19"/>
      <c r="P128" s="19"/>
      <c r="Q128" s="19"/>
      <c r="R128" s="19"/>
      <c r="S128" s="19"/>
      <c r="T128" s="19"/>
      <c r="U128" s="19"/>
      <c r="V128" s="19"/>
      <c r="W128" s="19"/>
      <c r="X128" s="19"/>
      <c r="Y128" s="19"/>
    </row>
    <row r="129" spans="1:25" ht="18" customHeight="1" x14ac:dyDescent="0.2">
      <c r="A129" s="471" t="s">
        <v>1066</v>
      </c>
      <c r="B129" s="482" t="s">
        <v>1088</v>
      </c>
      <c r="C129" s="43"/>
      <c r="D129" s="43"/>
      <c r="E129" s="43"/>
      <c r="F129" s="44"/>
      <c r="G129" s="19"/>
      <c r="H129" s="19"/>
      <c r="I129" s="19"/>
      <c r="J129" s="19"/>
      <c r="K129" s="19"/>
      <c r="L129" s="19"/>
      <c r="M129" s="19"/>
      <c r="N129" s="19"/>
      <c r="O129" s="19"/>
      <c r="P129" s="19"/>
      <c r="Q129" s="19"/>
      <c r="R129" s="19"/>
      <c r="S129" s="19"/>
      <c r="T129" s="19"/>
      <c r="U129" s="19"/>
      <c r="V129" s="19"/>
      <c r="W129" s="19"/>
      <c r="X129" s="19"/>
      <c r="Y129" s="19"/>
    </row>
    <row r="130" spans="1:25" ht="71" customHeight="1" x14ac:dyDescent="0.2">
      <c r="A130" s="556" t="s">
        <v>64</v>
      </c>
      <c r="B130" s="602"/>
      <c r="C130" s="556" t="s">
        <v>1089</v>
      </c>
      <c r="D130" s="603"/>
      <c r="E130" s="603"/>
      <c r="F130" s="603"/>
      <c r="G130" s="604" t="s">
        <v>1090</v>
      </c>
      <c r="H130" s="604"/>
      <c r="I130" s="604"/>
      <c r="J130" s="474" t="s">
        <v>67</v>
      </c>
      <c r="K130" s="19"/>
      <c r="L130" s="19"/>
      <c r="M130" s="19"/>
      <c r="N130" s="19"/>
      <c r="O130" s="19"/>
      <c r="P130" s="19"/>
      <c r="Q130" s="19"/>
      <c r="R130" s="19"/>
      <c r="S130" s="19"/>
      <c r="T130" s="19"/>
      <c r="U130" s="19"/>
      <c r="V130" s="19"/>
      <c r="W130" s="19"/>
      <c r="X130" s="19"/>
      <c r="Y130" s="19"/>
    </row>
    <row r="131" spans="1:25" ht="52" customHeight="1" x14ac:dyDescent="0.2">
      <c r="A131" s="592">
        <f>F125</f>
        <v>0</v>
      </c>
      <c r="B131" s="593"/>
      <c r="C131" s="594"/>
      <c r="D131" s="595"/>
      <c r="E131" s="595"/>
      <c r="F131" s="595"/>
      <c r="G131" s="596"/>
      <c r="H131" s="596"/>
      <c r="I131" s="596"/>
      <c r="J131" s="475"/>
      <c r="K131" s="19"/>
      <c r="L131" s="19"/>
      <c r="M131" s="19"/>
      <c r="N131" s="19"/>
      <c r="O131" s="19"/>
      <c r="P131" s="19"/>
      <c r="Q131" s="19"/>
      <c r="R131" s="19"/>
      <c r="S131" s="19"/>
      <c r="T131" s="19"/>
      <c r="U131" s="19"/>
      <c r="V131" s="19"/>
      <c r="W131" s="19"/>
      <c r="X131" s="19"/>
      <c r="Y131" s="19"/>
    </row>
    <row r="132" spans="1:25" ht="15.75" customHeight="1" x14ac:dyDescent="0.2">
      <c r="A132" s="43"/>
      <c r="B132" s="43"/>
      <c r="C132" s="43"/>
      <c r="D132" s="43"/>
      <c r="E132" s="43"/>
      <c r="F132" s="44"/>
      <c r="G132" s="19"/>
      <c r="H132" s="19"/>
      <c r="I132" s="19"/>
      <c r="J132" s="19"/>
      <c r="K132" s="19"/>
      <c r="L132" s="19"/>
      <c r="M132" s="19"/>
      <c r="N132" s="19"/>
      <c r="O132" s="19"/>
      <c r="P132" s="19"/>
      <c r="Q132" s="19"/>
      <c r="R132" s="19"/>
      <c r="S132" s="19"/>
      <c r="T132" s="19"/>
      <c r="U132" s="19"/>
      <c r="V132" s="19"/>
      <c r="W132" s="19"/>
      <c r="X132" s="19"/>
      <c r="Y132" s="19"/>
    </row>
    <row r="133" spans="1:25" ht="15.75" customHeight="1" x14ac:dyDescent="0.2">
      <c r="A133" s="28" t="s">
        <v>1091</v>
      </c>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row>
    <row r="134" spans="1:25" ht="15.75" customHeight="1" x14ac:dyDescent="0.2">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row>
    <row r="135" spans="1:25" ht="20" customHeight="1" x14ac:dyDescent="0.2">
      <c r="A135" s="45" t="s">
        <v>123</v>
      </c>
      <c r="B135" s="607" t="s">
        <v>127</v>
      </c>
      <c r="C135" s="608"/>
      <c r="D135" s="608"/>
      <c r="E135" s="608"/>
      <c r="F135" s="608"/>
      <c r="G135" s="608"/>
      <c r="H135" s="608"/>
      <c r="I135" s="608"/>
      <c r="J135" s="608"/>
      <c r="K135" s="19"/>
      <c r="L135" s="19"/>
      <c r="M135" s="19"/>
      <c r="N135" s="19"/>
      <c r="O135" s="19"/>
      <c r="P135" s="19"/>
      <c r="Q135" s="19"/>
      <c r="R135" s="19"/>
      <c r="S135" s="19"/>
      <c r="T135" s="19"/>
      <c r="U135" s="19"/>
      <c r="V135" s="19"/>
      <c r="W135" s="19"/>
      <c r="X135" s="19"/>
      <c r="Y135" s="19"/>
    </row>
    <row r="136" spans="1:25" ht="15" customHeight="1" x14ac:dyDescent="0.2">
      <c r="A136" s="587">
        <v>1</v>
      </c>
      <c r="B136" s="581" t="s">
        <v>128</v>
      </c>
      <c r="C136" s="581"/>
      <c r="D136" s="581"/>
      <c r="E136" s="581"/>
      <c r="F136" s="581"/>
      <c r="G136" s="581"/>
      <c r="H136" s="581"/>
      <c r="I136" s="581"/>
      <c r="J136" s="581"/>
      <c r="K136" s="19"/>
      <c r="L136" s="19"/>
      <c r="M136" s="19"/>
      <c r="N136" s="19"/>
      <c r="O136" s="19"/>
      <c r="P136" s="19"/>
      <c r="Q136" s="19"/>
      <c r="R136" s="19"/>
      <c r="S136" s="19"/>
      <c r="T136" s="19"/>
      <c r="U136" s="19"/>
      <c r="V136" s="19"/>
      <c r="W136" s="19"/>
      <c r="X136" s="19"/>
      <c r="Y136" s="19"/>
    </row>
    <row r="137" spans="1:25" ht="12.75" customHeight="1" x14ac:dyDescent="0.2">
      <c r="A137" s="588"/>
      <c r="B137" s="581"/>
      <c r="C137" s="581"/>
      <c r="D137" s="581"/>
      <c r="E137" s="581"/>
      <c r="F137" s="581"/>
      <c r="G137" s="581"/>
      <c r="H137" s="581"/>
      <c r="I137" s="581"/>
      <c r="J137" s="581"/>
      <c r="K137" s="19"/>
      <c r="L137" s="19"/>
      <c r="M137" s="19"/>
      <c r="N137" s="19"/>
      <c r="O137" s="19"/>
      <c r="P137" s="19"/>
      <c r="Q137" s="19"/>
      <c r="R137" s="19"/>
      <c r="S137" s="19"/>
      <c r="T137" s="19"/>
      <c r="U137" s="19"/>
      <c r="V137" s="19"/>
      <c r="W137" s="19"/>
      <c r="X137" s="19"/>
      <c r="Y137" s="19"/>
    </row>
    <row r="138" spans="1:25" ht="106" customHeight="1" x14ac:dyDescent="0.2">
      <c r="A138" s="479">
        <v>2</v>
      </c>
      <c r="B138" s="581" t="s">
        <v>129</v>
      </c>
      <c r="C138" s="581"/>
      <c r="D138" s="581"/>
      <c r="E138" s="581"/>
      <c r="F138" s="581"/>
      <c r="G138" s="581"/>
      <c r="H138" s="581"/>
      <c r="I138" s="581"/>
      <c r="J138" s="581"/>
      <c r="K138" s="19"/>
      <c r="L138" s="19"/>
      <c r="M138" s="19"/>
      <c r="N138" s="19"/>
      <c r="O138" s="19"/>
      <c r="P138" s="19"/>
      <c r="Q138" s="19"/>
      <c r="R138" s="19"/>
      <c r="S138" s="19"/>
      <c r="T138" s="19"/>
      <c r="U138" s="19"/>
      <c r="V138" s="19"/>
      <c r="W138" s="19"/>
      <c r="X138" s="19"/>
      <c r="Y138" s="19"/>
    </row>
    <row r="139" spans="1:25" ht="367.5" customHeight="1" x14ac:dyDescent="0.2">
      <c r="A139" s="479">
        <v>3</v>
      </c>
      <c r="B139" s="582" t="s">
        <v>130</v>
      </c>
      <c r="C139" s="582"/>
      <c r="D139" s="582"/>
      <c r="E139" s="582"/>
      <c r="F139" s="582"/>
      <c r="G139" s="582"/>
      <c r="H139" s="582"/>
      <c r="I139" s="582"/>
      <c r="J139" s="582"/>
      <c r="K139" s="19"/>
      <c r="L139" s="19"/>
      <c r="M139" s="19"/>
      <c r="N139" s="19"/>
      <c r="O139" s="19"/>
      <c r="P139" s="19"/>
      <c r="Q139" s="19"/>
      <c r="R139" s="19"/>
      <c r="S139" s="19"/>
      <c r="T139" s="19"/>
      <c r="U139" s="19"/>
      <c r="V139" s="19"/>
      <c r="W139" s="19"/>
      <c r="X139" s="19"/>
      <c r="Y139" s="19"/>
    </row>
    <row r="140" spans="1:25" ht="15.75" customHeight="1" x14ac:dyDescent="0.2">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row>
    <row r="141" spans="1:25" ht="15.75" customHeight="1" x14ac:dyDescent="0.2">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row>
    <row r="142" spans="1:25" ht="15.75" customHeight="1" x14ac:dyDescent="0.2">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row>
    <row r="143" spans="1:25" ht="15.75" customHeight="1" x14ac:dyDescent="0.2">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row>
    <row r="144" spans="1:25" ht="15.75" customHeight="1" x14ac:dyDescent="0.2">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row>
    <row r="145" spans="1:25" ht="15.75" customHeight="1" x14ac:dyDescent="0.2">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row>
    <row r="146" spans="1:25" ht="15.75" customHeight="1" x14ac:dyDescent="0.2">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row>
    <row r="147" spans="1:25" ht="15.75" customHeight="1" x14ac:dyDescent="0.2">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row>
    <row r="148" spans="1:25" ht="15.75" customHeight="1" x14ac:dyDescent="0.2">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row>
    <row r="149" spans="1:25" ht="15.75" customHeight="1" x14ac:dyDescent="0.2">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row>
    <row r="150" spans="1:25" ht="15.75" customHeight="1" x14ac:dyDescent="0.2">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row>
    <row r="151" spans="1:25" ht="15.75" customHeight="1" x14ac:dyDescent="0.2">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row>
    <row r="152" spans="1:25" ht="15.75" customHeight="1" x14ac:dyDescent="0.2">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row>
    <row r="153" spans="1:25" ht="15.75" customHeight="1" x14ac:dyDescent="0.2">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row>
    <row r="154" spans="1:25" ht="15.75" customHeight="1" x14ac:dyDescent="0.2">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row>
    <row r="155" spans="1:25" ht="15.75" customHeight="1" x14ac:dyDescent="0.2">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row>
    <row r="156" spans="1:25" ht="15.75" customHeight="1" x14ac:dyDescent="0.2">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row>
    <row r="157" spans="1:25" ht="15.75" customHeight="1" x14ac:dyDescent="0.2">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row>
    <row r="158" spans="1:25" ht="15.75" customHeight="1" x14ac:dyDescent="0.2">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row>
    <row r="159" spans="1:25" ht="15.75" customHeight="1" x14ac:dyDescent="0.2">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row>
    <row r="160" spans="1:25" ht="15.75" customHeight="1" x14ac:dyDescent="0.2">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row>
    <row r="161" spans="1:25" ht="15.75" customHeight="1" x14ac:dyDescent="0.2">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row>
    <row r="162" spans="1:25" ht="15.75" customHeight="1" x14ac:dyDescent="0.2">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row>
    <row r="163" spans="1:25" ht="15.75" customHeight="1" x14ac:dyDescent="0.2">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row>
    <row r="164" spans="1:25" ht="15.75" customHeight="1" x14ac:dyDescent="0.2">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row>
    <row r="165" spans="1:25" ht="15.75" customHeight="1" x14ac:dyDescent="0.2">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row>
    <row r="166" spans="1:25" ht="15.75" customHeight="1" x14ac:dyDescent="0.2">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row>
    <row r="167" spans="1:25" ht="15.75" customHeight="1" x14ac:dyDescent="0.2">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row>
    <row r="168" spans="1:25" ht="15.75" customHeight="1" x14ac:dyDescent="0.2">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1:25" ht="15.75" customHeight="1" x14ac:dyDescent="0.2">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row>
    <row r="170" spans="1:25" ht="15.75" customHeight="1" x14ac:dyDescent="0.2">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row>
    <row r="171" spans="1:25" ht="15.75" customHeight="1" x14ac:dyDescent="0.2">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row>
    <row r="172" spans="1:25" ht="15.75" customHeight="1" x14ac:dyDescent="0.2">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row>
    <row r="173" spans="1:25" ht="15.75" customHeight="1" x14ac:dyDescent="0.2">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row>
    <row r="174" spans="1:25" ht="15.75" customHeight="1" x14ac:dyDescent="0.2">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row>
    <row r="175" spans="1:25" ht="15.75" customHeight="1" x14ac:dyDescent="0.2">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row>
    <row r="176" spans="1:25" ht="15.75" customHeight="1" x14ac:dyDescent="0.2">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row>
    <row r="177" spans="1:25" ht="15.75" customHeight="1" x14ac:dyDescent="0.2">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row>
    <row r="178" spans="1:25" ht="15.75" customHeight="1" x14ac:dyDescent="0.2">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row>
    <row r="179" spans="1:25" ht="15.75" customHeight="1" x14ac:dyDescent="0.2">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row>
    <row r="180" spans="1:25" ht="15.75" customHeight="1" x14ac:dyDescent="0.2">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row>
    <row r="181" spans="1:25" ht="15.75" customHeight="1" x14ac:dyDescent="0.2">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row>
    <row r="182" spans="1:25" ht="15.75" customHeight="1" x14ac:dyDescent="0.2">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row>
    <row r="183" spans="1:25" ht="15.75" customHeight="1" x14ac:dyDescent="0.2">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row>
    <row r="184" spans="1:25" ht="15.75" customHeight="1" x14ac:dyDescent="0.2">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row>
    <row r="185" spans="1:25" ht="15.75" customHeight="1" x14ac:dyDescent="0.2">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row>
    <row r="186" spans="1:25" ht="15.75" customHeight="1" x14ac:dyDescent="0.2">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row>
    <row r="187" spans="1:25" ht="15.75" customHeight="1" x14ac:dyDescent="0.2">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row>
    <row r="188" spans="1:25" ht="15.75" customHeight="1" x14ac:dyDescent="0.2">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row>
    <row r="189" spans="1:25" ht="15.75" customHeight="1" x14ac:dyDescent="0.2">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row>
    <row r="190" spans="1:25" ht="15.75" customHeight="1" x14ac:dyDescent="0.2">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row>
    <row r="191" spans="1:25" ht="15.75" customHeight="1" x14ac:dyDescent="0.2">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row>
    <row r="192" spans="1:25" ht="15.75" customHeight="1" x14ac:dyDescent="0.2">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row>
    <row r="193" spans="1:25" ht="15.75" customHeight="1" x14ac:dyDescent="0.2">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row>
    <row r="194" spans="1:25" ht="15.75" customHeight="1" x14ac:dyDescent="0.2">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row>
    <row r="195" spans="1:25" ht="15.75" customHeight="1" x14ac:dyDescent="0.2">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row>
    <row r="196" spans="1:25" ht="15.75" customHeight="1" x14ac:dyDescent="0.2">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row>
    <row r="197" spans="1:25" ht="15.75" customHeight="1" x14ac:dyDescent="0.2">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row>
    <row r="198" spans="1:25" ht="15.75" customHeight="1" x14ac:dyDescent="0.2">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row>
    <row r="199" spans="1:25" ht="15.75" customHeight="1" x14ac:dyDescent="0.2">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row>
    <row r="200" spans="1:25" ht="15.75" customHeight="1" x14ac:dyDescent="0.2">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row>
    <row r="201" spans="1:25" ht="15.75" customHeight="1" x14ac:dyDescent="0.2">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row>
    <row r="202" spans="1:25" ht="15.75" customHeight="1" x14ac:dyDescent="0.2">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row>
    <row r="203" spans="1:25" ht="15.75" customHeight="1" x14ac:dyDescent="0.2">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row>
    <row r="204" spans="1:25" ht="15.75" customHeight="1" x14ac:dyDescent="0.2">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row>
    <row r="205" spans="1:25" ht="15.75" customHeight="1" x14ac:dyDescent="0.2">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row>
    <row r="206" spans="1:25" ht="15.75" customHeight="1" x14ac:dyDescent="0.2">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row>
    <row r="207" spans="1:25" ht="15.75" customHeight="1" x14ac:dyDescent="0.2">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row>
    <row r="208" spans="1:25" ht="15.75" customHeight="1" x14ac:dyDescent="0.2">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row>
    <row r="209" spans="1:25" ht="15.75" customHeight="1" x14ac:dyDescent="0.2">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row>
    <row r="210" spans="1:25" ht="15.75" customHeight="1" x14ac:dyDescent="0.2">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row>
    <row r="211" spans="1:25" ht="15.75" customHeight="1" x14ac:dyDescent="0.2">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row>
    <row r="212" spans="1:25" ht="15.75" customHeight="1" x14ac:dyDescent="0.2">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row>
    <row r="213" spans="1:25" ht="15.75" customHeight="1" x14ac:dyDescent="0.2">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row>
    <row r="214" spans="1:25" ht="15.75" customHeight="1" x14ac:dyDescent="0.2">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row>
    <row r="215" spans="1:25" ht="15.75" customHeight="1" x14ac:dyDescent="0.2">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row>
    <row r="216" spans="1:25" ht="15.75" customHeight="1" x14ac:dyDescent="0.2">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row>
    <row r="217" spans="1:25" ht="15.75" customHeight="1" x14ac:dyDescent="0.2">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row>
    <row r="218" spans="1:25" ht="15.75" customHeight="1" x14ac:dyDescent="0.2">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row>
    <row r="219" spans="1:25" ht="15.75" customHeight="1" x14ac:dyDescent="0.2">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row>
    <row r="220" spans="1:25" ht="15.75" customHeight="1" x14ac:dyDescent="0.2">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row>
    <row r="221" spans="1:25" ht="15.75" customHeight="1" x14ac:dyDescent="0.2">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row>
    <row r="222" spans="1:25" ht="15.75" customHeight="1" x14ac:dyDescent="0.2">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row>
    <row r="223" spans="1:25" ht="15.75" customHeight="1" x14ac:dyDescent="0.2">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row>
    <row r="224" spans="1:25" ht="15.75" customHeight="1" x14ac:dyDescent="0.2">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row>
    <row r="225" spans="1:25" ht="15.75" customHeight="1" x14ac:dyDescent="0.2">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row>
    <row r="226" spans="1:25" ht="15.75" customHeight="1" x14ac:dyDescent="0.2">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row>
    <row r="227" spans="1:25" ht="15.75" customHeight="1" x14ac:dyDescent="0.2">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row>
    <row r="228" spans="1:25" ht="15.75" customHeight="1" x14ac:dyDescent="0.2">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row>
    <row r="229" spans="1:25" ht="15.75" customHeight="1" x14ac:dyDescent="0.2">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row>
    <row r="230" spans="1:25" ht="15.75" customHeight="1" x14ac:dyDescent="0.2">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row>
    <row r="231" spans="1:25" ht="15.75" customHeight="1" x14ac:dyDescent="0.2">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row>
    <row r="232" spans="1:25" ht="15.75" customHeight="1" x14ac:dyDescent="0.2">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row>
    <row r="233" spans="1:25" ht="15.75" customHeight="1" x14ac:dyDescent="0.2">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row>
    <row r="234" spans="1:25" ht="15.75" customHeight="1" x14ac:dyDescent="0.2">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row>
    <row r="235" spans="1:25" ht="15.75" customHeight="1" x14ac:dyDescent="0.2">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row>
    <row r="236" spans="1:25" ht="15.75" customHeight="1" x14ac:dyDescent="0.2">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row>
    <row r="237" spans="1:25" ht="15.75" customHeight="1" x14ac:dyDescent="0.2">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row>
    <row r="238" spans="1:25" ht="15.75" customHeight="1" x14ac:dyDescent="0.2">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row>
    <row r="239" spans="1:25" ht="15.75" customHeight="1" x14ac:dyDescent="0.2">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row>
    <row r="240" spans="1:25" ht="15.75" customHeight="1" x14ac:dyDescent="0.2">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row>
    <row r="241" spans="1:25" ht="15.75" customHeight="1" x14ac:dyDescent="0.2">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row>
    <row r="242" spans="1:25" ht="15.75" customHeight="1" x14ac:dyDescent="0.2">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row>
    <row r="243" spans="1:25" ht="15.75" customHeight="1" x14ac:dyDescent="0.2">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row>
    <row r="244" spans="1:25" ht="15.75" customHeight="1" x14ac:dyDescent="0.2">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row>
    <row r="245" spans="1:25" ht="15.75" customHeight="1" x14ac:dyDescent="0.2">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row>
    <row r="246" spans="1:25" ht="15.75" customHeight="1" x14ac:dyDescent="0.2">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row>
    <row r="247" spans="1:25" ht="15.75" customHeight="1" x14ac:dyDescent="0.2">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row>
    <row r="248" spans="1:25" ht="15.75" customHeight="1" x14ac:dyDescent="0.2">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row>
    <row r="249" spans="1:25" ht="15.75" customHeight="1" x14ac:dyDescent="0.2">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row>
    <row r="250" spans="1:25" ht="15.75" customHeight="1" x14ac:dyDescent="0.2">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row>
    <row r="251" spans="1:25" ht="15.75" customHeight="1" x14ac:dyDescent="0.2">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row>
    <row r="252" spans="1:25" ht="15.75" customHeight="1" x14ac:dyDescent="0.2">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row>
    <row r="253" spans="1:25" ht="15.75" customHeight="1" x14ac:dyDescent="0.2">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row>
    <row r="254" spans="1:25" ht="15.75" customHeight="1" x14ac:dyDescent="0.2">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row>
    <row r="255" spans="1:25" ht="15.75" customHeight="1" x14ac:dyDescent="0.2">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row>
    <row r="256" spans="1:25" ht="15.75" customHeight="1" x14ac:dyDescent="0.2">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row>
    <row r="257" spans="1:25" ht="15.75" customHeight="1" x14ac:dyDescent="0.2">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row>
    <row r="258" spans="1:25" ht="15.75" customHeight="1" x14ac:dyDescent="0.2">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row>
    <row r="259" spans="1:25" ht="15.75" customHeight="1" x14ac:dyDescent="0.2">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row>
    <row r="260" spans="1:25" ht="15.75" customHeight="1" x14ac:dyDescent="0.2">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row>
    <row r="261" spans="1:25" ht="15.75" customHeight="1" x14ac:dyDescent="0.2">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row>
    <row r="262" spans="1:25" ht="15.75" customHeight="1" x14ac:dyDescent="0.2">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row>
    <row r="263" spans="1:25" ht="15.75" customHeight="1" x14ac:dyDescent="0.2">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row>
    <row r="264" spans="1:25" ht="15.75" customHeight="1" x14ac:dyDescent="0.2">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row>
    <row r="265" spans="1:25" ht="15.75" customHeight="1" x14ac:dyDescent="0.2">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row>
    <row r="266" spans="1:25" ht="15.75" customHeight="1" x14ac:dyDescent="0.2">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row>
    <row r="267" spans="1:25" ht="15.75" customHeight="1" x14ac:dyDescent="0.2">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row>
    <row r="268" spans="1:25" ht="15.75" customHeight="1" x14ac:dyDescent="0.2">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row>
    <row r="269" spans="1:25" ht="15.75" customHeight="1" x14ac:dyDescent="0.2">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row>
    <row r="270" spans="1:25" ht="15.75" customHeight="1" x14ac:dyDescent="0.2">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row>
    <row r="271" spans="1:25" ht="15.75" customHeight="1" x14ac:dyDescent="0.2">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row>
    <row r="272" spans="1:25" ht="15.75" customHeight="1" x14ac:dyDescent="0.2">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row>
    <row r="273" spans="1:25" ht="15.75" customHeight="1" x14ac:dyDescent="0.2">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row>
    <row r="274" spans="1:25" ht="15.75" customHeight="1" x14ac:dyDescent="0.2">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row>
    <row r="275" spans="1:25" ht="15.75" customHeight="1" x14ac:dyDescent="0.2">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row>
    <row r="276" spans="1:25" ht="15.75" customHeight="1" x14ac:dyDescent="0.2">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row>
    <row r="277" spans="1:25" ht="15.75" customHeight="1" x14ac:dyDescent="0.2">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row>
    <row r="278" spans="1:25" ht="15.75" customHeight="1" x14ac:dyDescent="0.2">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row>
    <row r="279" spans="1:25" ht="15.75" customHeight="1" x14ac:dyDescent="0.2">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row>
    <row r="280" spans="1:25" ht="15.75" customHeight="1" x14ac:dyDescent="0.2">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row>
    <row r="281" spans="1:25" ht="15.75" customHeight="1" x14ac:dyDescent="0.2">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row>
    <row r="282" spans="1:25" ht="15.75" customHeight="1" x14ac:dyDescent="0.2">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row>
    <row r="283" spans="1:25" ht="15.75" customHeight="1" x14ac:dyDescent="0.2">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row>
    <row r="284" spans="1:25" ht="15.75" customHeight="1" x14ac:dyDescent="0.2">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row>
    <row r="285" spans="1:25" ht="15.75" customHeight="1" x14ac:dyDescent="0.2">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row>
    <row r="286" spans="1:25" ht="15.75" customHeight="1" x14ac:dyDescent="0.2">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row>
    <row r="287" spans="1:25" ht="15.75" customHeight="1" x14ac:dyDescent="0.2">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row>
    <row r="288" spans="1:25" ht="15.75" customHeight="1" x14ac:dyDescent="0.2">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row>
    <row r="289" spans="1:25" ht="15.75" customHeight="1" x14ac:dyDescent="0.2">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row>
    <row r="290" spans="1:25" ht="15.75" customHeight="1" x14ac:dyDescent="0.2">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row>
    <row r="291" spans="1:25" ht="15.75" customHeight="1" x14ac:dyDescent="0.2">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row>
    <row r="292" spans="1:25" ht="15.7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row>
    <row r="293" spans="1:25" ht="15.75" customHeight="1" x14ac:dyDescent="0.2">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row>
    <row r="294" spans="1:25" ht="15.75" customHeight="1" x14ac:dyDescent="0.2">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row>
    <row r="295" spans="1:25" ht="15.75" customHeight="1" x14ac:dyDescent="0.2">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row>
    <row r="296" spans="1:25" ht="15.75" customHeight="1" x14ac:dyDescent="0.2">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row>
    <row r="297" spans="1:25" ht="15.75" customHeight="1" x14ac:dyDescent="0.2">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row>
    <row r="298" spans="1:25" ht="15.75" customHeight="1" x14ac:dyDescent="0.2">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row>
    <row r="299" spans="1:25" ht="15.75" customHeight="1" x14ac:dyDescent="0.2">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row>
    <row r="300" spans="1:25" ht="15.75" customHeight="1" x14ac:dyDescent="0.2">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row>
    <row r="301" spans="1:25" ht="15.75" customHeight="1" x14ac:dyDescent="0.2">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row>
    <row r="302" spans="1:25" ht="15.75" customHeight="1" x14ac:dyDescent="0.2">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row>
    <row r="303" spans="1:25" ht="15.75" customHeight="1" x14ac:dyDescent="0.2">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row>
    <row r="304" spans="1:25" ht="15.75" customHeight="1" x14ac:dyDescent="0.2">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row>
    <row r="305" spans="1:25" ht="15.75" customHeight="1" x14ac:dyDescent="0.2">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row>
    <row r="306" spans="1:25" ht="15.75" customHeight="1" x14ac:dyDescent="0.2">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row>
    <row r="307" spans="1:25" ht="15.75" customHeight="1" x14ac:dyDescent="0.2">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row>
    <row r="308" spans="1:25" ht="15.75" customHeight="1" x14ac:dyDescent="0.2">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row>
    <row r="309" spans="1:25" ht="15.75" customHeight="1" x14ac:dyDescent="0.2">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row>
    <row r="310" spans="1:25" ht="15.75" customHeight="1" x14ac:dyDescent="0.2">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row>
    <row r="311" spans="1:25" ht="15.75" customHeight="1" x14ac:dyDescent="0.2">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row>
    <row r="312" spans="1:25" ht="15.75" customHeight="1" x14ac:dyDescent="0.2">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row>
    <row r="313" spans="1:25" ht="15.75" customHeight="1" x14ac:dyDescent="0.2">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row>
    <row r="314" spans="1:25" ht="15.75" customHeight="1" x14ac:dyDescent="0.2">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row>
    <row r="315" spans="1:25" ht="15.75" customHeight="1" x14ac:dyDescent="0.2">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row>
    <row r="316" spans="1:25" ht="15.75" customHeight="1" x14ac:dyDescent="0.2">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row>
    <row r="317" spans="1:25" ht="15.75" customHeight="1" x14ac:dyDescent="0.2">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row>
    <row r="318" spans="1:25" ht="15.75" customHeight="1" x14ac:dyDescent="0.2">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row>
    <row r="319" spans="1:25" ht="15.75" customHeight="1" x14ac:dyDescent="0.2">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row>
    <row r="320" spans="1:25" ht="15.75" customHeight="1" x14ac:dyDescent="0.2">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row>
    <row r="321" spans="1:25" ht="15.75" customHeight="1" x14ac:dyDescent="0.2">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row>
    <row r="322" spans="1:25" ht="15.75" customHeight="1" x14ac:dyDescent="0.2">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row>
    <row r="323" spans="1:25" ht="15.75" customHeight="1" x14ac:dyDescent="0.2">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row>
    <row r="324" spans="1:25" ht="15.75" customHeight="1" x14ac:dyDescent="0.2">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row>
    <row r="325" spans="1:25" ht="15.75" customHeight="1" x14ac:dyDescent="0.2">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row>
    <row r="326" spans="1:25" ht="15.75" customHeight="1" x14ac:dyDescent="0.2">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row>
    <row r="327" spans="1:25" ht="15.75" customHeight="1" x14ac:dyDescent="0.2">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row>
    <row r="328" spans="1:25" ht="15.75" customHeight="1" x14ac:dyDescent="0.2">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row>
    <row r="329" spans="1:25" ht="15.75" customHeight="1" x14ac:dyDescent="0.2">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row>
    <row r="330" spans="1:25" ht="15.75" customHeight="1" x14ac:dyDescent="0.2">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row>
    <row r="331" spans="1:25" ht="15.75" customHeight="1" x14ac:dyDescent="0.2">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row>
    <row r="332" spans="1:25" ht="15.75" customHeight="1" x14ac:dyDescent="0.2">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row>
    <row r="333" spans="1:25" ht="15.75" customHeight="1" x14ac:dyDescent="0.2">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row>
    <row r="334" spans="1:25" ht="15.75" customHeight="1" x14ac:dyDescent="0.2">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row>
    <row r="335" spans="1:25" ht="15.75" customHeight="1" x14ac:dyDescent="0.2">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row>
    <row r="336" spans="1:25" ht="15.75" customHeight="1" x14ac:dyDescent="0.2">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row>
    <row r="337" spans="1:25" ht="15.75" customHeight="1" x14ac:dyDescent="0.2">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row>
    <row r="338" spans="1:25" ht="15.75" customHeight="1" x14ac:dyDescent="0.2">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row>
    <row r="339" spans="1:25" ht="15.75" customHeight="1" x14ac:dyDescent="0.2">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row>
    <row r="340" spans="1:25" ht="15.75" customHeight="1" x14ac:dyDescent="0.2">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row>
    <row r="341" spans="1:25" ht="15.75" customHeight="1" x14ac:dyDescent="0.2">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row>
    <row r="342" spans="1:25" ht="15.75" customHeight="1" x14ac:dyDescent="0.2">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row>
    <row r="343" spans="1:25" ht="15.75" customHeight="1" x14ac:dyDescent="0.2">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row>
    <row r="344" spans="1:25" ht="15.75" customHeight="1" x14ac:dyDescent="0.2">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row>
    <row r="345" spans="1:25" ht="15.75" customHeight="1" x14ac:dyDescent="0.2">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row>
    <row r="346" spans="1:25" ht="15.75" customHeight="1" x14ac:dyDescent="0.2">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row>
    <row r="347" spans="1:25" ht="15.75" customHeight="1" x14ac:dyDescent="0.2">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row>
    <row r="348" spans="1:25" ht="15.75" customHeight="1" x14ac:dyDescent="0.2">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row>
    <row r="349" spans="1:25" ht="15.75" customHeight="1" x14ac:dyDescent="0.2">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row>
    <row r="350" spans="1:25" ht="15.75" customHeight="1" x14ac:dyDescent="0.2">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row>
    <row r="351" spans="1:25" ht="15.75" customHeight="1" x14ac:dyDescent="0.2">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row>
    <row r="352" spans="1:25" ht="15.75" customHeight="1" x14ac:dyDescent="0.2">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row>
    <row r="353" spans="1:25" ht="15.75" customHeight="1" x14ac:dyDescent="0.2">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row>
    <row r="354" spans="1:25" ht="15.75" customHeight="1" x14ac:dyDescent="0.2">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row>
    <row r="355" spans="1:25" ht="15.75" customHeight="1" x14ac:dyDescent="0.2">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row>
    <row r="356" spans="1:25" ht="15.75" customHeight="1" x14ac:dyDescent="0.2">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row>
    <row r="357" spans="1:25" ht="15.75" customHeight="1" x14ac:dyDescent="0.2">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row>
    <row r="358" spans="1:25" ht="15.75" customHeight="1" x14ac:dyDescent="0.2">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row>
    <row r="359" spans="1:25" ht="15.75" customHeight="1" x14ac:dyDescent="0.2">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row>
    <row r="360" spans="1:25" ht="15.75" customHeight="1" x14ac:dyDescent="0.2">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row>
    <row r="361" spans="1:25" ht="15.75" customHeight="1" x14ac:dyDescent="0.2">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row>
    <row r="362" spans="1:25" ht="15.75" customHeight="1" x14ac:dyDescent="0.2">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row>
    <row r="363" spans="1:25" ht="15.75" customHeight="1" x14ac:dyDescent="0.2">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row>
    <row r="364" spans="1:25" ht="15.75" customHeight="1" x14ac:dyDescent="0.2">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row>
    <row r="365" spans="1:25" ht="15.75" customHeight="1" x14ac:dyDescent="0.2">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row>
    <row r="366" spans="1:25" ht="15.75" customHeight="1" x14ac:dyDescent="0.2">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row>
    <row r="367" spans="1:25" ht="15.75" customHeight="1" x14ac:dyDescent="0.2">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row>
    <row r="368" spans="1:25" ht="15.75" customHeight="1" x14ac:dyDescent="0.2">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row>
    <row r="369" spans="1:25" ht="15.75" customHeight="1" x14ac:dyDescent="0.2">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row>
    <row r="370" spans="1:25" ht="15.75" customHeight="1" x14ac:dyDescent="0.2">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row>
    <row r="371" spans="1:25" ht="15.75" customHeight="1" x14ac:dyDescent="0.2">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row>
    <row r="372" spans="1:25" ht="15.75" customHeight="1" x14ac:dyDescent="0.2">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row>
    <row r="373" spans="1:25" ht="15.75" customHeight="1" x14ac:dyDescent="0.2">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row>
    <row r="374" spans="1:25" ht="15.75" customHeight="1" x14ac:dyDescent="0.2">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row>
    <row r="375" spans="1:25" ht="15.75" customHeight="1" x14ac:dyDescent="0.2">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row>
    <row r="376" spans="1:25" ht="15.75" customHeight="1" x14ac:dyDescent="0.2">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row>
    <row r="377" spans="1:25" ht="15.75" customHeight="1" x14ac:dyDescent="0.2">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row>
    <row r="378" spans="1:25" ht="15.75" customHeight="1" x14ac:dyDescent="0.2">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row>
    <row r="379" spans="1:25" ht="15.75" customHeight="1" x14ac:dyDescent="0.2">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row>
    <row r="380" spans="1:25" ht="15.75" customHeight="1" x14ac:dyDescent="0.2">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row>
    <row r="381" spans="1:25" ht="15.75" customHeight="1" x14ac:dyDescent="0.2">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row>
    <row r="382" spans="1:25" ht="15.75" customHeight="1" x14ac:dyDescent="0.2">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row>
    <row r="383" spans="1:25" ht="15.75" customHeight="1" x14ac:dyDescent="0.2">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row>
    <row r="384" spans="1:25" ht="15.75" customHeight="1" x14ac:dyDescent="0.2">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row>
    <row r="385" spans="1:25" ht="15.75" customHeight="1" x14ac:dyDescent="0.2">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row>
    <row r="386" spans="1:25" ht="15.75" customHeight="1" x14ac:dyDescent="0.2">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row>
    <row r="387" spans="1:25" ht="15.75" customHeight="1" x14ac:dyDescent="0.2">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row>
    <row r="388" spans="1:25" ht="15.75" customHeight="1" x14ac:dyDescent="0.2">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row>
    <row r="389" spans="1:25" ht="15.75" customHeight="1" x14ac:dyDescent="0.2">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row>
    <row r="390" spans="1:25" ht="15.75" customHeight="1" x14ac:dyDescent="0.2">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row>
    <row r="391" spans="1:25" ht="15.75" customHeight="1" x14ac:dyDescent="0.2">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row>
    <row r="392" spans="1:25" ht="15.75" customHeight="1" x14ac:dyDescent="0.2">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row>
    <row r="393" spans="1:25" ht="15.75" customHeight="1" x14ac:dyDescent="0.2">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row>
    <row r="394" spans="1:25" ht="15.75" customHeight="1" x14ac:dyDescent="0.2">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row>
    <row r="395" spans="1:25" ht="15.75" customHeight="1" x14ac:dyDescent="0.2">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row>
    <row r="396" spans="1:25" ht="15.75" customHeight="1" x14ac:dyDescent="0.2">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row>
    <row r="397" spans="1:25" ht="15.75" customHeight="1" x14ac:dyDescent="0.2">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row>
    <row r="398" spans="1:25" ht="15.75" customHeight="1" x14ac:dyDescent="0.2">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row>
    <row r="399" spans="1:25" ht="15.75" customHeight="1" x14ac:dyDescent="0.2">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row>
    <row r="400" spans="1:25" ht="15.75" customHeight="1" x14ac:dyDescent="0.2">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row>
    <row r="401" spans="1:25" ht="15.75" customHeight="1" x14ac:dyDescent="0.2">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row>
    <row r="402" spans="1:25" ht="15.75" customHeight="1" x14ac:dyDescent="0.2">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row>
    <row r="403" spans="1:25" ht="15.75" customHeight="1" x14ac:dyDescent="0.2">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row>
    <row r="404" spans="1:25" ht="15.75" customHeight="1" x14ac:dyDescent="0.2">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row>
    <row r="405" spans="1:25" ht="15.75" customHeight="1" x14ac:dyDescent="0.2">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row>
    <row r="406" spans="1:25" ht="15.75" customHeight="1" x14ac:dyDescent="0.2">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row>
    <row r="407" spans="1:25" ht="15.75" customHeight="1" x14ac:dyDescent="0.2">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row>
    <row r="408" spans="1:25" ht="15.75" customHeight="1" x14ac:dyDescent="0.2">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row>
    <row r="409" spans="1:25" ht="15.75" customHeight="1" x14ac:dyDescent="0.2">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row>
    <row r="410" spans="1:25" ht="15.75" customHeight="1" x14ac:dyDescent="0.2">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row>
    <row r="411" spans="1:25" ht="15.75" customHeight="1" x14ac:dyDescent="0.2">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row>
    <row r="412" spans="1:25" ht="15.75" customHeight="1" x14ac:dyDescent="0.2">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row>
    <row r="413" spans="1:25" ht="15.75" customHeight="1" x14ac:dyDescent="0.2">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row>
    <row r="414" spans="1:25" ht="15.75" customHeight="1" x14ac:dyDescent="0.2">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row>
    <row r="415" spans="1:25" ht="15.75" customHeight="1" x14ac:dyDescent="0.2">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row>
    <row r="416" spans="1:25" ht="15.75" customHeight="1" x14ac:dyDescent="0.2">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row>
    <row r="417" spans="1:25" ht="15.75" customHeight="1" x14ac:dyDescent="0.2">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row>
    <row r="418" spans="1:25" ht="15.75" customHeight="1" x14ac:dyDescent="0.2">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row>
    <row r="419" spans="1:25" ht="15.75" customHeight="1" x14ac:dyDescent="0.2">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row>
    <row r="420" spans="1:25" ht="15.75" customHeight="1" x14ac:dyDescent="0.2">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row>
    <row r="421" spans="1:25" ht="15.75" customHeight="1" x14ac:dyDescent="0.2">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row>
    <row r="422" spans="1:25" ht="15.75" customHeight="1" x14ac:dyDescent="0.2">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row>
    <row r="423" spans="1:25" ht="15.75" customHeight="1" x14ac:dyDescent="0.2">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row>
    <row r="424" spans="1:25" ht="15.75" customHeight="1" x14ac:dyDescent="0.2">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row>
    <row r="425" spans="1:25" ht="15.75" customHeight="1" x14ac:dyDescent="0.2">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row>
    <row r="426" spans="1:25" ht="15.75" customHeight="1" x14ac:dyDescent="0.2">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row>
    <row r="427" spans="1:25" ht="15.75" customHeight="1" x14ac:dyDescent="0.2">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row>
    <row r="428" spans="1:25" ht="15.75" customHeight="1" x14ac:dyDescent="0.2">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row>
    <row r="429" spans="1:25" ht="15.75" customHeight="1" x14ac:dyDescent="0.2">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row>
    <row r="430" spans="1:25" ht="15.75" customHeight="1" x14ac:dyDescent="0.2">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row>
    <row r="431" spans="1:25" ht="15.75" customHeight="1" x14ac:dyDescent="0.2">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row>
    <row r="432" spans="1:25" ht="15.75" customHeight="1" x14ac:dyDescent="0.2">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row>
    <row r="433" spans="1:25" ht="15.75" customHeight="1" x14ac:dyDescent="0.2">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row>
    <row r="434" spans="1:25" ht="15.75" customHeight="1" x14ac:dyDescent="0.2">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row>
    <row r="435" spans="1:25" ht="15.75" customHeight="1" x14ac:dyDescent="0.2">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row>
    <row r="436" spans="1:25" ht="15.75" customHeight="1" x14ac:dyDescent="0.2">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row>
    <row r="437" spans="1:25" ht="15.75" customHeight="1" x14ac:dyDescent="0.2">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row>
    <row r="438" spans="1:25" ht="15.75" customHeight="1" x14ac:dyDescent="0.2">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row>
    <row r="439" spans="1:25" ht="15.75" customHeight="1" x14ac:dyDescent="0.2">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row>
    <row r="440" spans="1:25" ht="15.75" customHeight="1" x14ac:dyDescent="0.2">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row>
    <row r="441" spans="1:25" ht="15.75" customHeight="1" x14ac:dyDescent="0.2">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row>
    <row r="442" spans="1:25" ht="15.75" customHeight="1" x14ac:dyDescent="0.2">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row>
    <row r="443" spans="1:25" ht="15.75" customHeight="1" x14ac:dyDescent="0.2">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row>
    <row r="444" spans="1:25" ht="15.75" customHeight="1" x14ac:dyDescent="0.2">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row>
    <row r="445" spans="1:25" ht="15.75" customHeight="1" x14ac:dyDescent="0.2">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row>
    <row r="446" spans="1:25" ht="15.75" customHeight="1" x14ac:dyDescent="0.2">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row>
    <row r="447" spans="1:25" ht="15.75" customHeight="1" x14ac:dyDescent="0.2">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row>
    <row r="448" spans="1:25" ht="15.75" customHeight="1" x14ac:dyDescent="0.2">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row>
    <row r="449" spans="1:25" ht="15.75" customHeight="1" x14ac:dyDescent="0.2">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row>
    <row r="450" spans="1:25" ht="15.75" customHeight="1" x14ac:dyDescent="0.2">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row>
    <row r="451" spans="1:25" ht="15.75" customHeight="1" x14ac:dyDescent="0.2">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row>
    <row r="452" spans="1:25" ht="15.75" customHeight="1" x14ac:dyDescent="0.2">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row>
    <row r="453" spans="1:25" ht="15.75" customHeight="1" x14ac:dyDescent="0.2">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row>
    <row r="454" spans="1:25" ht="15.75" customHeight="1" x14ac:dyDescent="0.2">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row>
    <row r="455" spans="1:25" ht="15.75" customHeight="1" x14ac:dyDescent="0.2">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row>
    <row r="456" spans="1:25" ht="15.75" customHeight="1" x14ac:dyDescent="0.2">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row>
    <row r="457" spans="1:25" ht="15.75" customHeight="1" x14ac:dyDescent="0.2">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row>
    <row r="458" spans="1:25" ht="15.75" customHeight="1" x14ac:dyDescent="0.2">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row>
    <row r="459" spans="1:25" ht="15.75" customHeight="1" x14ac:dyDescent="0.2">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row>
    <row r="460" spans="1:25" ht="15.75" customHeight="1" x14ac:dyDescent="0.2">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row>
    <row r="461" spans="1:25" ht="15.75" customHeight="1" x14ac:dyDescent="0.2">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row>
    <row r="462" spans="1:25" ht="15.75" customHeight="1" x14ac:dyDescent="0.2">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row>
    <row r="463" spans="1:25" ht="15.75" customHeight="1" x14ac:dyDescent="0.2">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row>
    <row r="464" spans="1:25" ht="15.75" customHeight="1" x14ac:dyDescent="0.2">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row>
    <row r="465" spans="1:25" ht="15.75" customHeight="1" x14ac:dyDescent="0.2">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row>
    <row r="466" spans="1:25" ht="15.75" customHeight="1" x14ac:dyDescent="0.2">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row>
    <row r="467" spans="1:25" ht="15.75" customHeight="1" x14ac:dyDescent="0.2">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row>
    <row r="468" spans="1:25" ht="15.75" customHeight="1" x14ac:dyDescent="0.2">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row>
    <row r="469" spans="1:25" ht="15.75" customHeight="1" x14ac:dyDescent="0.2">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row>
    <row r="470" spans="1:25" ht="15.75" customHeight="1" x14ac:dyDescent="0.2">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row>
    <row r="471" spans="1:25" ht="15.75" customHeight="1" x14ac:dyDescent="0.2">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row>
    <row r="472" spans="1:25" ht="15.75" customHeight="1" x14ac:dyDescent="0.2">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row>
    <row r="473" spans="1:25" ht="15.75" customHeight="1" x14ac:dyDescent="0.2">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row>
    <row r="474" spans="1:25" ht="15.75" customHeight="1" x14ac:dyDescent="0.2">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row>
    <row r="475" spans="1:25" ht="15.75" customHeight="1" x14ac:dyDescent="0.2">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row>
    <row r="476" spans="1:25" ht="15.75" customHeight="1" x14ac:dyDescent="0.2">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row>
    <row r="477" spans="1:25" ht="15.75" customHeight="1" x14ac:dyDescent="0.2">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row>
    <row r="478" spans="1:25" ht="15.75" customHeight="1" x14ac:dyDescent="0.2">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row>
    <row r="479" spans="1:25" ht="15.75" customHeight="1" x14ac:dyDescent="0.2">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row>
    <row r="480" spans="1:25" ht="15.75" customHeight="1" x14ac:dyDescent="0.2">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row>
    <row r="481" spans="1:25" ht="15.75" customHeight="1" x14ac:dyDescent="0.2">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row>
    <row r="482" spans="1:25" ht="15.75" customHeight="1" x14ac:dyDescent="0.2">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row>
    <row r="483" spans="1:25" ht="15.75" customHeight="1" x14ac:dyDescent="0.2">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row>
    <row r="484" spans="1:25" ht="15.75" customHeight="1" x14ac:dyDescent="0.2">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row>
    <row r="485" spans="1:25" ht="15.75" customHeight="1" x14ac:dyDescent="0.2">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row>
    <row r="486" spans="1:25" ht="15.75" customHeight="1" x14ac:dyDescent="0.2">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row>
    <row r="487" spans="1:25" ht="15.75" customHeight="1" x14ac:dyDescent="0.2">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row>
    <row r="488" spans="1:25" ht="15.75" customHeight="1" x14ac:dyDescent="0.2">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row>
    <row r="489" spans="1:25" ht="15.75" customHeight="1" x14ac:dyDescent="0.2">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row>
    <row r="490" spans="1:25" ht="15.75" customHeight="1" x14ac:dyDescent="0.2">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row>
    <row r="491" spans="1:25" ht="15.75" customHeight="1" x14ac:dyDescent="0.2">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row>
    <row r="492" spans="1:25" ht="15.75" customHeight="1" x14ac:dyDescent="0.2">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row>
    <row r="493" spans="1:25" ht="15.75" customHeight="1" x14ac:dyDescent="0.2">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row>
    <row r="494" spans="1:25" ht="15.75" customHeight="1" x14ac:dyDescent="0.2">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row>
    <row r="495" spans="1:25" ht="15.75" customHeight="1" x14ac:dyDescent="0.2">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row>
    <row r="496" spans="1:25" ht="15.75" customHeight="1" x14ac:dyDescent="0.2">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row>
    <row r="497" spans="1:25" ht="15.75" customHeight="1" x14ac:dyDescent="0.2">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row>
    <row r="498" spans="1:25" ht="15.75" customHeight="1" x14ac:dyDescent="0.2">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row>
    <row r="499" spans="1:25" ht="15.75" customHeight="1" x14ac:dyDescent="0.2">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row>
    <row r="500" spans="1:25" ht="15.75" customHeight="1" x14ac:dyDescent="0.2">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row>
    <row r="501" spans="1:25" ht="15.75" customHeight="1" x14ac:dyDescent="0.2">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row>
    <row r="502" spans="1:25" ht="15.75" customHeight="1" x14ac:dyDescent="0.2">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row>
    <row r="503" spans="1:25" ht="15.75" customHeight="1" x14ac:dyDescent="0.2">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row>
    <row r="504" spans="1:25" ht="15.75" customHeight="1" x14ac:dyDescent="0.2">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row>
    <row r="505" spans="1:25" ht="15.75" customHeight="1" x14ac:dyDescent="0.2">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row>
    <row r="506" spans="1:25" ht="15.75" customHeight="1" x14ac:dyDescent="0.2">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row>
    <row r="507" spans="1:25" ht="15.75" customHeight="1" x14ac:dyDescent="0.2">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row>
    <row r="508" spans="1:25" ht="15.75" customHeight="1" x14ac:dyDescent="0.2">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row>
    <row r="509" spans="1:25" ht="15.75" customHeight="1" x14ac:dyDescent="0.2">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row>
    <row r="510" spans="1:25" ht="15.75" customHeight="1" x14ac:dyDescent="0.2">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row>
    <row r="511" spans="1:25" ht="15.75" customHeight="1" x14ac:dyDescent="0.2">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row>
    <row r="512" spans="1:25" ht="15.75" customHeight="1" x14ac:dyDescent="0.2">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row>
    <row r="513" spans="1:25" ht="15.75" customHeight="1" x14ac:dyDescent="0.2">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row>
    <row r="514" spans="1:25" ht="15.75" customHeight="1" x14ac:dyDescent="0.2">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row>
    <row r="515" spans="1:25" ht="15.75" customHeight="1" x14ac:dyDescent="0.2">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row>
    <row r="516" spans="1:25" ht="15.75" customHeight="1" x14ac:dyDescent="0.2">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row>
    <row r="517" spans="1:25" ht="15.75" customHeight="1" x14ac:dyDescent="0.2">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row>
    <row r="518" spans="1:25" ht="15.75" customHeight="1" x14ac:dyDescent="0.2">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row>
    <row r="519" spans="1:25" ht="15.75" customHeight="1" x14ac:dyDescent="0.2">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row>
    <row r="520" spans="1:25" ht="15.75" customHeight="1" x14ac:dyDescent="0.2">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row>
    <row r="521" spans="1:25" ht="15.75" customHeight="1" x14ac:dyDescent="0.2">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row>
    <row r="522" spans="1:25" ht="15.75" customHeight="1" x14ac:dyDescent="0.2">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row>
    <row r="523" spans="1:25" ht="15.75" customHeight="1" x14ac:dyDescent="0.2">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row>
    <row r="524" spans="1:25" ht="15.75" customHeight="1" x14ac:dyDescent="0.2">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row>
    <row r="525" spans="1:25" ht="15.75" customHeight="1" x14ac:dyDescent="0.2">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row>
    <row r="526" spans="1:25" ht="15.75" customHeight="1" x14ac:dyDescent="0.2">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row>
    <row r="527" spans="1:25" ht="15.75" customHeight="1" x14ac:dyDescent="0.2">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row>
    <row r="528" spans="1:25" ht="15.75" customHeight="1" x14ac:dyDescent="0.2">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row>
    <row r="529" spans="1:25" ht="15.75" customHeight="1" x14ac:dyDescent="0.2">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row>
    <row r="530" spans="1:25" ht="15.75" customHeight="1" x14ac:dyDescent="0.2">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row>
    <row r="531" spans="1:25" ht="15.75" customHeight="1" x14ac:dyDescent="0.2">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row>
    <row r="532" spans="1:25" ht="15.75" customHeight="1" x14ac:dyDescent="0.2">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row>
    <row r="533" spans="1:25" ht="15.75" customHeight="1" x14ac:dyDescent="0.2">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row>
    <row r="534" spans="1:25" ht="15.75" customHeight="1" x14ac:dyDescent="0.2">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row>
    <row r="535" spans="1:25" ht="15.75" customHeight="1" x14ac:dyDescent="0.2">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row>
    <row r="536" spans="1:25" ht="15.75" customHeight="1" x14ac:dyDescent="0.2">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row>
    <row r="537" spans="1:25" ht="15.75" customHeight="1" x14ac:dyDescent="0.2">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row>
    <row r="538" spans="1:25" ht="15.75" customHeight="1" x14ac:dyDescent="0.2">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row>
    <row r="539" spans="1:25" ht="15.75" customHeight="1" x14ac:dyDescent="0.2">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row>
    <row r="540" spans="1:25" ht="15.75" customHeight="1" x14ac:dyDescent="0.2">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row>
    <row r="541" spans="1:25" ht="15.75" customHeight="1" x14ac:dyDescent="0.2">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row>
    <row r="542" spans="1:25" ht="15.75" customHeight="1" x14ac:dyDescent="0.2">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row>
    <row r="543" spans="1:25" ht="15.75" customHeight="1" x14ac:dyDescent="0.2">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row>
    <row r="544" spans="1:25" ht="15.75" customHeight="1" x14ac:dyDescent="0.2">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row>
    <row r="545" spans="1:25" ht="15.75" customHeight="1" x14ac:dyDescent="0.2">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row>
    <row r="546" spans="1:25" ht="15.75" customHeight="1" x14ac:dyDescent="0.2">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row>
    <row r="547" spans="1:25" ht="15.75" customHeight="1" x14ac:dyDescent="0.2">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row>
    <row r="548" spans="1:25" ht="15.75" customHeight="1" x14ac:dyDescent="0.2">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row>
    <row r="549" spans="1:25" ht="15.75" customHeight="1" x14ac:dyDescent="0.2">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row>
    <row r="550" spans="1:25" ht="15.75" customHeight="1" x14ac:dyDescent="0.2">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row>
    <row r="551" spans="1:25" ht="15.75" customHeight="1" x14ac:dyDescent="0.2">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row>
    <row r="552" spans="1:25" ht="15.75" customHeight="1" x14ac:dyDescent="0.2">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row>
    <row r="553" spans="1:25" ht="15.75" customHeight="1" x14ac:dyDescent="0.2">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row>
    <row r="554" spans="1:25" ht="15.75" customHeight="1" x14ac:dyDescent="0.2">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row>
    <row r="555" spans="1:25" ht="15.75" customHeight="1" x14ac:dyDescent="0.2">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row>
    <row r="556" spans="1:25" ht="15.75" customHeight="1" x14ac:dyDescent="0.2">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row>
    <row r="557" spans="1:25" ht="15.75" customHeight="1" x14ac:dyDescent="0.2">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row>
    <row r="558" spans="1:25" ht="15.75" customHeight="1" x14ac:dyDescent="0.2">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row>
    <row r="559" spans="1:25" ht="15.75" customHeight="1" x14ac:dyDescent="0.2">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row>
    <row r="560" spans="1:25" ht="15.75" customHeight="1" x14ac:dyDescent="0.2">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row>
    <row r="561" spans="1:25" ht="15.75" customHeight="1" x14ac:dyDescent="0.2">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row>
    <row r="562" spans="1:25" ht="15.75" customHeight="1" x14ac:dyDescent="0.2">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row>
    <row r="563" spans="1:25" ht="15.75" customHeight="1" x14ac:dyDescent="0.2">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row>
    <row r="564" spans="1:25" ht="15.75" customHeight="1" x14ac:dyDescent="0.2">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row>
    <row r="565" spans="1:25" ht="15.75" customHeight="1" x14ac:dyDescent="0.2">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row>
    <row r="566" spans="1:25" ht="15.75" customHeight="1" x14ac:dyDescent="0.2">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row>
    <row r="567" spans="1:25" ht="15.75" customHeight="1" x14ac:dyDescent="0.2">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row>
    <row r="568" spans="1:25" ht="15.75" customHeight="1" x14ac:dyDescent="0.2">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row>
    <row r="569" spans="1:25" ht="15.75" customHeight="1" x14ac:dyDescent="0.2">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row>
    <row r="570" spans="1:25" ht="15.75" customHeight="1" x14ac:dyDescent="0.2">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row>
    <row r="571" spans="1:25" ht="15.75" customHeight="1" x14ac:dyDescent="0.2">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row>
    <row r="572" spans="1:25" ht="15.75" customHeight="1" x14ac:dyDescent="0.2">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row>
    <row r="573" spans="1:25" ht="15.75" customHeight="1" x14ac:dyDescent="0.2">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row>
    <row r="574" spans="1:25" ht="15.75" customHeight="1" x14ac:dyDescent="0.2">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row>
    <row r="575" spans="1:25" ht="15.75" customHeight="1" x14ac:dyDescent="0.2">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row>
    <row r="576" spans="1:25" ht="15.75" customHeight="1" x14ac:dyDescent="0.2">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row>
    <row r="577" spans="1:25" ht="15.75" customHeight="1" x14ac:dyDescent="0.2">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row>
    <row r="578" spans="1:25" ht="15.75" customHeight="1" x14ac:dyDescent="0.2">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row>
    <row r="579" spans="1:25" ht="15.75" customHeight="1" x14ac:dyDescent="0.2">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row>
    <row r="580" spans="1:25" ht="15.75" customHeight="1" x14ac:dyDescent="0.2">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row>
    <row r="581" spans="1:25" ht="15.75" customHeight="1" x14ac:dyDescent="0.2">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row>
    <row r="582" spans="1:25" ht="15.75" customHeight="1" x14ac:dyDescent="0.2">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row>
    <row r="583" spans="1:25" ht="15.75" customHeight="1" x14ac:dyDescent="0.2">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row>
    <row r="584" spans="1:25" ht="15.75" customHeight="1" x14ac:dyDescent="0.2">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row>
    <row r="585" spans="1:25" ht="15.75" customHeight="1" x14ac:dyDescent="0.2">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row>
    <row r="586" spans="1:25" ht="15.75" customHeight="1" x14ac:dyDescent="0.2">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row>
    <row r="587" spans="1:25" ht="15.75" customHeight="1" x14ac:dyDescent="0.2">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row>
    <row r="588" spans="1:25" ht="15.75" customHeight="1" x14ac:dyDescent="0.2">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row>
    <row r="589" spans="1:25" ht="15.75" customHeight="1" x14ac:dyDescent="0.2">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row>
    <row r="590" spans="1:25" ht="15.75" customHeight="1" x14ac:dyDescent="0.2">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row>
    <row r="591" spans="1:25" ht="15.75" customHeight="1" x14ac:dyDescent="0.2">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row>
    <row r="592" spans="1:25" ht="15.75" customHeight="1" x14ac:dyDescent="0.2">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row>
    <row r="593" spans="1:25" ht="15.75" customHeight="1" x14ac:dyDescent="0.2">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row>
    <row r="594" spans="1:25" ht="15.75" customHeight="1" x14ac:dyDescent="0.2">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row>
    <row r="595" spans="1:25" ht="15.75" customHeight="1" x14ac:dyDescent="0.2">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row>
    <row r="596" spans="1:25" ht="15.75" customHeight="1" x14ac:dyDescent="0.2">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row>
    <row r="597" spans="1:25" ht="15.75" customHeight="1" x14ac:dyDescent="0.2">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row>
    <row r="598" spans="1:25" ht="15.75" customHeight="1" x14ac:dyDescent="0.2">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row>
    <row r="599" spans="1:25" ht="15.75" customHeight="1" x14ac:dyDescent="0.2">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row>
    <row r="600" spans="1:25" ht="15.75" customHeight="1" x14ac:dyDescent="0.2">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row>
    <row r="601" spans="1:25" ht="15.75" customHeight="1" x14ac:dyDescent="0.2">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row>
    <row r="602" spans="1:25" ht="15.75" customHeight="1" x14ac:dyDescent="0.2">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row>
    <row r="603" spans="1:25" ht="15.75" customHeight="1" x14ac:dyDescent="0.2">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row>
    <row r="604" spans="1:25" ht="15.75" customHeight="1" x14ac:dyDescent="0.2">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row>
    <row r="605" spans="1:25" ht="15.75" customHeight="1" x14ac:dyDescent="0.2">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row>
    <row r="606" spans="1:25" ht="15.75" customHeight="1" x14ac:dyDescent="0.2">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row>
    <row r="607" spans="1:25" ht="15.75" customHeight="1" x14ac:dyDescent="0.2">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row>
    <row r="608" spans="1:25" ht="15.75" customHeight="1" x14ac:dyDescent="0.2">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row>
    <row r="609" spans="1:25" ht="15.75" customHeight="1" x14ac:dyDescent="0.2">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row>
    <row r="610" spans="1:25" ht="15.75" customHeight="1" x14ac:dyDescent="0.2">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row>
    <row r="611" spans="1:25" ht="15.75" customHeight="1" x14ac:dyDescent="0.2">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row>
    <row r="612" spans="1:25" ht="15.75" customHeight="1" x14ac:dyDescent="0.2">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row>
    <row r="613" spans="1:25" ht="15.75" customHeight="1" x14ac:dyDescent="0.2">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row>
    <row r="614" spans="1:25" ht="15.75" customHeight="1" x14ac:dyDescent="0.2">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row>
    <row r="615" spans="1:25" ht="15.75" customHeight="1" x14ac:dyDescent="0.2">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row>
    <row r="616" spans="1:25" ht="15.75" customHeight="1" x14ac:dyDescent="0.2">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row>
    <row r="617" spans="1:25" ht="15.75" customHeight="1" x14ac:dyDescent="0.2">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row>
    <row r="618" spans="1:25" ht="15.75" customHeight="1" x14ac:dyDescent="0.2">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row>
    <row r="619" spans="1:25" ht="15.75" customHeight="1" x14ac:dyDescent="0.2">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row>
    <row r="620" spans="1:25" ht="15.75" customHeight="1" x14ac:dyDescent="0.2">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row>
    <row r="621" spans="1:25" ht="15.75" customHeight="1" x14ac:dyDescent="0.2">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row>
    <row r="622" spans="1:25" ht="15.75" customHeight="1" x14ac:dyDescent="0.2">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row>
    <row r="623" spans="1:25" ht="15.75" customHeight="1" x14ac:dyDescent="0.2">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row>
    <row r="624" spans="1:25" ht="15.75" customHeight="1" x14ac:dyDescent="0.2">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row>
    <row r="625" spans="1:25" ht="15.75" customHeight="1" x14ac:dyDescent="0.2">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row>
    <row r="626" spans="1:25" ht="15.75" customHeight="1" x14ac:dyDescent="0.2">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row>
    <row r="627" spans="1:25" ht="15.75" customHeight="1" x14ac:dyDescent="0.2">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row>
    <row r="628" spans="1:25" ht="15.75" customHeight="1" x14ac:dyDescent="0.2">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row>
    <row r="629" spans="1:25" ht="15.75" customHeight="1" x14ac:dyDescent="0.2">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row>
    <row r="630" spans="1:25" ht="15.75" customHeight="1" x14ac:dyDescent="0.2">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row>
    <row r="631" spans="1:25" ht="15.75" customHeight="1" x14ac:dyDescent="0.2">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row>
    <row r="632" spans="1:25" ht="15.75" customHeight="1" x14ac:dyDescent="0.2">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row>
    <row r="633" spans="1:25" ht="15.75" customHeight="1" x14ac:dyDescent="0.2">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row>
    <row r="634" spans="1:25" ht="15.75" customHeight="1" x14ac:dyDescent="0.2">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row>
    <row r="635" spans="1:25" ht="15.75" customHeight="1" x14ac:dyDescent="0.2">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row>
    <row r="636" spans="1:25" ht="15.75" customHeight="1" x14ac:dyDescent="0.2">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row>
    <row r="637" spans="1:25" ht="15.75" customHeight="1" x14ac:dyDescent="0.2">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row>
    <row r="638" spans="1:25" ht="15.75" customHeight="1" x14ac:dyDescent="0.2">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row>
    <row r="639" spans="1:25" ht="15.75" customHeight="1" x14ac:dyDescent="0.2">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row>
    <row r="640" spans="1:25" ht="15.75" customHeight="1" x14ac:dyDescent="0.2">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row>
    <row r="641" spans="1:25" ht="15.75" customHeight="1" x14ac:dyDescent="0.2">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row>
    <row r="642" spans="1:25" ht="15.75" customHeight="1" x14ac:dyDescent="0.2">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row>
    <row r="643" spans="1:25" ht="15.75" customHeight="1" x14ac:dyDescent="0.2">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row>
    <row r="644" spans="1:25" ht="15.75" customHeight="1" x14ac:dyDescent="0.2">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row>
    <row r="645" spans="1:25" ht="15.75" customHeight="1" x14ac:dyDescent="0.2">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row>
    <row r="646" spans="1:25" ht="15.75" customHeight="1" x14ac:dyDescent="0.2">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row>
    <row r="647" spans="1:25" ht="15.75" customHeight="1" x14ac:dyDescent="0.2">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row>
    <row r="648" spans="1:25" ht="15.75" customHeight="1" x14ac:dyDescent="0.2">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row>
    <row r="649" spans="1:25" ht="15.75" customHeight="1" x14ac:dyDescent="0.2">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row>
    <row r="650" spans="1:25" ht="15.75" customHeight="1" x14ac:dyDescent="0.2">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row>
    <row r="651" spans="1:25" ht="15.75" customHeight="1" x14ac:dyDescent="0.2">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row>
    <row r="652" spans="1:25" ht="15.75" customHeight="1" x14ac:dyDescent="0.2">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row>
    <row r="653" spans="1:25" ht="15.75" customHeight="1" x14ac:dyDescent="0.2">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row>
    <row r="654" spans="1:25" ht="15.75" customHeight="1" x14ac:dyDescent="0.2">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row>
    <row r="655" spans="1:25" ht="15.75" customHeight="1" x14ac:dyDescent="0.2">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row>
    <row r="656" spans="1:25" ht="15.75" customHeight="1" x14ac:dyDescent="0.2">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row>
    <row r="657" spans="1:25" ht="15.75" customHeight="1" x14ac:dyDescent="0.2">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row>
    <row r="658" spans="1:25" ht="15.75" customHeight="1" x14ac:dyDescent="0.2">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row>
    <row r="659" spans="1:25" ht="15.75" customHeight="1" x14ac:dyDescent="0.2">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row>
    <row r="660" spans="1:25" ht="15.75" customHeight="1" x14ac:dyDescent="0.2">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row>
    <row r="661" spans="1:25" ht="15.75" customHeight="1" x14ac:dyDescent="0.2">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row>
    <row r="662" spans="1:25" ht="15.75" customHeight="1" x14ac:dyDescent="0.2">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row>
    <row r="663" spans="1:25" ht="15.75" customHeight="1" x14ac:dyDescent="0.2">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row>
    <row r="664" spans="1:25" ht="15.75" customHeight="1" x14ac:dyDescent="0.2">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row>
    <row r="665" spans="1:25" ht="15.75" customHeight="1" x14ac:dyDescent="0.2">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row>
    <row r="666" spans="1:25" ht="15.75" customHeight="1" x14ac:dyDescent="0.2">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row>
    <row r="667" spans="1:25" ht="15.75" customHeight="1" x14ac:dyDescent="0.2">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row>
    <row r="668" spans="1:25" ht="15.75" customHeight="1" x14ac:dyDescent="0.2">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row>
    <row r="669" spans="1:25" ht="15.75" customHeight="1" x14ac:dyDescent="0.2">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row>
    <row r="670" spans="1:25" ht="15.75" customHeight="1" x14ac:dyDescent="0.2">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row>
    <row r="671" spans="1:25" ht="15.75" customHeight="1" x14ac:dyDescent="0.2">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row>
    <row r="672" spans="1:25" ht="15.75" customHeight="1" x14ac:dyDescent="0.2">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row>
    <row r="673" spans="1:25" ht="15.75" customHeight="1" x14ac:dyDescent="0.2">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row>
    <row r="674" spans="1:25" ht="15.75" customHeight="1" x14ac:dyDescent="0.2">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row>
    <row r="675" spans="1:25" ht="15.75" customHeight="1" x14ac:dyDescent="0.2">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row>
    <row r="676" spans="1:25" ht="15.75" customHeight="1" x14ac:dyDescent="0.2">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row>
    <row r="677" spans="1:25" ht="15.75" customHeight="1" x14ac:dyDescent="0.2">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row>
    <row r="678" spans="1:25" ht="15.75" customHeight="1" x14ac:dyDescent="0.2">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row>
    <row r="679" spans="1:25" ht="15.75" customHeight="1" x14ac:dyDescent="0.2">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row>
    <row r="680" spans="1:25" ht="15.75" customHeight="1" x14ac:dyDescent="0.2">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row>
    <row r="681" spans="1:25" ht="15.75" customHeight="1" x14ac:dyDescent="0.2">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row>
    <row r="682" spans="1:25" ht="15.75" customHeight="1" x14ac:dyDescent="0.2">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row>
    <row r="683" spans="1:25" ht="15.75" customHeight="1" x14ac:dyDescent="0.2">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row>
    <row r="684" spans="1:25" ht="15.75" customHeight="1" x14ac:dyDescent="0.2">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row>
    <row r="685" spans="1:25" ht="15.75" customHeight="1" x14ac:dyDescent="0.2">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row>
    <row r="686" spans="1:25" ht="15.75" customHeight="1" x14ac:dyDescent="0.2">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row>
    <row r="687" spans="1:25" ht="15.75" customHeight="1" x14ac:dyDescent="0.2">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row>
    <row r="688" spans="1:25" ht="15.75" customHeight="1" x14ac:dyDescent="0.2">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row>
    <row r="689" spans="1:25" ht="15.75" customHeight="1" x14ac:dyDescent="0.2">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row>
    <row r="690" spans="1:25" ht="15.75" customHeight="1" x14ac:dyDescent="0.2">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row>
    <row r="691" spans="1:25" ht="15.75" customHeight="1" x14ac:dyDescent="0.2">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row>
    <row r="692" spans="1:25" ht="15.75" customHeight="1" x14ac:dyDescent="0.2">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row>
    <row r="693" spans="1:25" ht="15.75" customHeight="1" x14ac:dyDescent="0.2">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row>
    <row r="694" spans="1:25" ht="15.75" customHeight="1" x14ac:dyDescent="0.2">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row>
    <row r="695" spans="1:25" ht="15.75" customHeight="1" x14ac:dyDescent="0.2">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row>
    <row r="696" spans="1:25" ht="15.75" customHeight="1" x14ac:dyDescent="0.2">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row>
    <row r="697" spans="1:25" ht="15.75" customHeight="1" x14ac:dyDescent="0.2">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row>
    <row r="698" spans="1:25" ht="15.75" customHeight="1" x14ac:dyDescent="0.2">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row>
    <row r="699" spans="1:25" ht="15.75" customHeight="1" x14ac:dyDescent="0.2">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row>
    <row r="700" spans="1:25" ht="15.75" customHeight="1" x14ac:dyDescent="0.2">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row>
    <row r="701" spans="1:25" ht="15.75" customHeight="1" x14ac:dyDescent="0.2">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row>
    <row r="702" spans="1:25" ht="15.75" customHeight="1" x14ac:dyDescent="0.2">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row>
    <row r="703" spans="1:25" ht="15.75" customHeight="1" x14ac:dyDescent="0.2">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row>
    <row r="704" spans="1:25" ht="15.75" customHeight="1" x14ac:dyDescent="0.2">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row>
    <row r="705" spans="1:25" ht="15.75" customHeight="1" x14ac:dyDescent="0.2">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row>
    <row r="706" spans="1:25" ht="15.75" customHeight="1" x14ac:dyDescent="0.2">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row>
    <row r="707" spans="1:25" ht="15.75" customHeight="1" x14ac:dyDescent="0.2">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row>
    <row r="708" spans="1:25" ht="15.75" customHeight="1" x14ac:dyDescent="0.2">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row>
    <row r="709" spans="1:25" ht="15.75" customHeight="1" x14ac:dyDescent="0.2">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row>
    <row r="710" spans="1:25" ht="15.75" customHeight="1" x14ac:dyDescent="0.2">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row>
    <row r="711" spans="1:25" ht="15.75" customHeight="1" x14ac:dyDescent="0.2">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row>
    <row r="712" spans="1:25" ht="15.75" customHeight="1" x14ac:dyDescent="0.2">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row>
    <row r="713" spans="1:25" ht="15.75" customHeight="1" x14ac:dyDescent="0.2">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row>
    <row r="714" spans="1:25" ht="15.75" customHeight="1" x14ac:dyDescent="0.2">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row>
    <row r="715" spans="1:25" ht="15.75" customHeight="1" x14ac:dyDescent="0.2">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row>
    <row r="716" spans="1:25" ht="15.75" customHeight="1" x14ac:dyDescent="0.2">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row>
    <row r="717" spans="1:25" ht="15.75" customHeight="1" x14ac:dyDescent="0.2">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row>
    <row r="718" spans="1:25" ht="15.75" customHeight="1" x14ac:dyDescent="0.2">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row>
    <row r="719" spans="1:25" ht="15.75" customHeight="1" x14ac:dyDescent="0.2">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row>
    <row r="720" spans="1:25" ht="15.75" customHeight="1" x14ac:dyDescent="0.2">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row>
    <row r="721" spans="1:25" ht="15.75" customHeight="1" x14ac:dyDescent="0.2">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row>
    <row r="722" spans="1:25" ht="15.75" customHeight="1" x14ac:dyDescent="0.2">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row>
    <row r="723" spans="1:25" ht="15.75" customHeight="1" x14ac:dyDescent="0.2">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row>
    <row r="724" spans="1:25" ht="15.75" customHeight="1" x14ac:dyDescent="0.2">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row>
    <row r="725" spans="1:25" ht="15.75" customHeight="1" x14ac:dyDescent="0.2">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row>
    <row r="726" spans="1:25" ht="15.75" customHeight="1" x14ac:dyDescent="0.2">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row>
    <row r="727" spans="1:25" ht="15.75" customHeight="1" x14ac:dyDescent="0.2">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row>
    <row r="728" spans="1:25" ht="15.75" customHeight="1" x14ac:dyDescent="0.2">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row>
    <row r="729" spans="1:25" ht="15.75" customHeight="1" x14ac:dyDescent="0.2">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row>
    <row r="730" spans="1:25" ht="15.75" customHeight="1" x14ac:dyDescent="0.2">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row>
    <row r="731" spans="1:25" ht="15.75" customHeight="1" x14ac:dyDescent="0.2">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row>
    <row r="732" spans="1:25" ht="15.75" customHeight="1" x14ac:dyDescent="0.2">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row>
    <row r="733" spans="1:25" ht="15.75" customHeight="1" x14ac:dyDescent="0.2">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row>
    <row r="734" spans="1:25" ht="15.75" customHeight="1" x14ac:dyDescent="0.2">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row>
    <row r="735" spans="1:25" ht="15.75" customHeight="1" x14ac:dyDescent="0.2">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row>
    <row r="736" spans="1:25" ht="15.75" customHeight="1" x14ac:dyDescent="0.2">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row>
    <row r="737" spans="1:25" ht="15.75" customHeight="1" x14ac:dyDescent="0.2">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row>
    <row r="738" spans="1:25" ht="15.75" customHeight="1" x14ac:dyDescent="0.2">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row>
    <row r="739" spans="1:25" ht="15.75" customHeight="1" x14ac:dyDescent="0.2">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row>
    <row r="740" spans="1:25" ht="15.75" customHeight="1" x14ac:dyDescent="0.2">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row>
    <row r="741" spans="1:25" ht="15.75" customHeight="1" x14ac:dyDescent="0.2">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row>
    <row r="742" spans="1:25" ht="15.75" customHeight="1" x14ac:dyDescent="0.2">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row>
    <row r="743" spans="1:25" ht="15.75" customHeight="1" x14ac:dyDescent="0.2">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row>
    <row r="744" spans="1:25" ht="15.75" customHeight="1" x14ac:dyDescent="0.2">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row>
    <row r="745" spans="1:25" ht="15.75" customHeight="1" x14ac:dyDescent="0.2">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row>
    <row r="746" spans="1:25" ht="15.75" customHeight="1" x14ac:dyDescent="0.2">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row>
    <row r="747" spans="1:25" ht="15.75" customHeight="1" x14ac:dyDescent="0.2">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row>
    <row r="748" spans="1:25" ht="15.75" customHeight="1" x14ac:dyDescent="0.2">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row>
    <row r="749" spans="1:25" ht="15.75" customHeight="1" x14ac:dyDescent="0.2">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row>
    <row r="750" spans="1:25" ht="15.75" customHeight="1" x14ac:dyDescent="0.2">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row>
    <row r="751" spans="1:25" ht="15.75" customHeight="1" x14ac:dyDescent="0.2">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row>
    <row r="752" spans="1:25" ht="15.75" customHeight="1" x14ac:dyDescent="0.2">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row>
    <row r="753" spans="1:25" ht="15.75" customHeight="1" x14ac:dyDescent="0.2">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row>
    <row r="754" spans="1:25" ht="15.75" customHeight="1" x14ac:dyDescent="0.2">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row>
    <row r="755" spans="1:25" ht="15.75" customHeight="1" x14ac:dyDescent="0.2">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row>
    <row r="756" spans="1:25" ht="15.75" customHeight="1" x14ac:dyDescent="0.2">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row>
    <row r="757" spans="1:25" ht="15.75" customHeight="1" x14ac:dyDescent="0.2">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row>
    <row r="758" spans="1:25" ht="15.75" customHeight="1" x14ac:dyDescent="0.2">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row>
    <row r="759" spans="1:25" ht="15.75" customHeight="1" x14ac:dyDescent="0.2">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row>
    <row r="760" spans="1:25" ht="15.75" customHeight="1" x14ac:dyDescent="0.2">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row>
    <row r="761" spans="1:25" ht="15.75" customHeight="1" x14ac:dyDescent="0.2">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row>
    <row r="762" spans="1:25" ht="15.75" customHeight="1" x14ac:dyDescent="0.2">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row>
    <row r="763" spans="1:25" ht="15.75" customHeight="1" x14ac:dyDescent="0.2">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row>
    <row r="764" spans="1:25" ht="15.75" customHeight="1" x14ac:dyDescent="0.2">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row>
    <row r="765" spans="1:25" ht="15.75" customHeight="1" x14ac:dyDescent="0.2">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row>
    <row r="766" spans="1:25" ht="15.75" customHeight="1" x14ac:dyDescent="0.2">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row>
    <row r="767" spans="1:25" ht="15.75" customHeight="1" x14ac:dyDescent="0.2">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row>
    <row r="768" spans="1:25" ht="15.75" customHeight="1" x14ac:dyDescent="0.2">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row>
    <row r="769" spans="1:25" ht="15.75" customHeight="1" x14ac:dyDescent="0.2">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row>
    <row r="770" spans="1:25" ht="15.75" customHeight="1" x14ac:dyDescent="0.2">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row>
    <row r="771" spans="1:25" ht="15.75" customHeight="1" x14ac:dyDescent="0.2">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row>
    <row r="772" spans="1:25" ht="15.75" customHeight="1" x14ac:dyDescent="0.2">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row>
    <row r="773" spans="1:25" ht="15.75" customHeight="1" x14ac:dyDescent="0.2">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row>
    <row r="774" spans="1:25" ht="15.75" customHeight="1" x14ac:dyDescent="0.2">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row>
    <row r="775" spans="1:25" ht="15.75" customHeight="1" x14ac:dyDescent="0.2">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row>
    <row r="776" spans="1:25" ht="15.75" customHeight="1" x14ac:dyDescent="0.2">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row>
    <row r="777" spans="1:25" ht="15.75" customHeight="1" x14ac:dyDescent="0.2">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row>
    <row r="778" spans="1:25" ht="15.75" customHeight="1" x14ac:dyDescent="0.2">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row>
    <row r="779" spans="1:25" ht="15.75" customHeight="1" x14ac:dyDescent="0.2">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row>
    <row r="780" spans="1:25" ht="15.75" customHeight="1" x14ac:dyDescent="0.2">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row>
    <row r="781" spans="1:25" ht="15.75" customHeight="1" x14ac:dyDescent="0.2">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row>
    <row r="782" spans="1:25" ht="15.75" customHeight="1" x14ac:dyDescent="0.2">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row>
    <row r="783" spans="1:25" ht="15.75" customHeight="1" x14ac:dyDescent="0.2">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row>
    <row r="784" spans="1:25" ht="15.75" customHeight="1" x14ac:dyDescent="0.2">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row>
    <row r="785" spans="1:25" ht="15.75" customHeight="1" x14ac:dyDescent="0.2">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row>
    <row r="786" spans="1:25" ht="15.75" customHeight="1" x14ac:dyDescent="0.2">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row>
    <row r="787" spans="1:25" ht="15.75" customHeight="1" x14ac:dyDescent="0.2">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row>
    <row r="788" spans="1:25" ht="15.75" customHeight="1" x14ac:dyDescent="0.2">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row>
    <row r="789" spans="1:25" ht="15.75" customHeight="1" x14ac:dyDescent="0.2">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row>
    <row r="790" spans="1:25" ht="15.75" customHeight="1" x14ac:dyDescent="0.2">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row>
    <row r="791" spans="1:25" ht="15.75" customHeight="1" x14ac:dyDescent="0.2">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row>
    <row r="792" spans="1:25" ht="15.75" customHeight="1" x14ac:dyDescent="0.2">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row>
    <row r="793" spans="1:25" ht="15.75" customHeight="1" x14ac:dyDescent="0.2">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row>
    <row r="794" spans="1:25" ht="15.75" customHeight="1" x14ac:dyDescent="0.2">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row>
    <row r="795" spans="1:25" ht="15.75" customHeight="1" x14ac:dyDescent="0.2">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row>
    <row r="796" spans="1:25" ht="15.75" customHeight="1" x14ac:dyDescent="0.2">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row>
    <row r="797" spans="1:25" ht="15.75" customHeight="1" x14ac:dyDescent="0.2">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row>
    <row r="798" spans="1:25" ht="15.75" customHeight="1" x14ac:dyDescent="0.2">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row>
    <row r="799" spans="1:25" ht="15.75" customHeight="1" x14ac:dyDescent="0.2">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row>
    <row r="800" spans="1:25" ht="15.75" customHeight="1" x14ac:dyDescent="0.2">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row>
    <row r="801" spans="1:25" ht="15.75" customHeight="1" x14ac:dyDescent="0.2">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row>
    <row r="802" spans="1:25" ht="15.75" customHeight="1" x14ac:dyDescent="0.2">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row>
    <row r="803" spans="1:25" ht="15.75" customHeight="1" x14ac:dyDescent="0.2">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row>
    <row r="804" spans="1:25" ht="15.75" customHeight="1" x14ac:dyDescent="0.2">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row>
    <row r="805" spans="1:25" ht="15.75" customHeight="1" x14ac:dyDescent="0.2">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row>
    <row r="806" spans="1:25" ht="15.75" customHeight="1" x14ac:dyDescent="0.2">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row>
    <row r="807" spans="1:25" ht="15.75" customHeight="1" x14ac:dyDescent="0.2">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row>
    <row r="808" spans="1:25" ht="15.75" customHeight="1" x14ac:dyDescent="0.2">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row>
    <row r="809" spans="1:25" ht="15.75" customHeight="1" x14ac:dyDescent="0.2">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row>
    <row r="810" spans="1:25" ht="15.75" customHeight="1" x14ac:dyDescent="0.2">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row>
    <row r="811" spans="1:25" ht="15.75" customHeight="1" x14ac:dyDescent="0.2">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row>
    <row r="812" spans="1:25" ht="15.75" customHeight="1" x14ac:dyDescent="0.2">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row>
    <row r="813" spans="1:25" ht="15.75" customHeight="1" x14ac:dyDescent="0.2">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row>
    <row r="814" spans="1:25" ht="15.75" customHeight="1" x14ac:dyDescent="0.2">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row>
    <row r="815" spans="1:25" ht="15.75" customHeight="1" x14ac:dyDescent="0.2">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row>
    <row r="816" spans="1:25" ht="15.75" customHeight="1" x14ac:dyDescent="0.2">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row>
    <row r="817" spans="1:25" ht="15.75" customHeight="1" x14ac:dyDescent="0.2">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row>
    <row r="818" spans="1:25" ht="15.75" customHeight="1" x14ac:dyDescent="0.2">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row>
    <row r="819" spans="1:25" ht="15.75" customHeight="1" x14ac:dyDescent="0.2">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row>
    <row r="820" spans="1:25" ht="15.75" customHeight="1" x14ac:dyDescent="0.2">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row>
    <row r="821" spans="1:25" ht="15.75" customHeight="1" x14ac:dyDescent="0.2">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row>
    <row r="822" spans="1:25" ht="15.75" customHeight="1" x14ac:dyDescent="0.2">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row>
    <row r="823" spans="1:25" ht="15.75" customHeight="1" x14ac:dyDescent="0.2">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row>
    <row r="824" spans="1:25" ht="15.75" customHeight="1" x14ac:dyDescent="0.2">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row>
    <row r="825" spans="1:25" ht="15.75" customHeight="1" x14ac:dyDescent="0.2">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row>
    <row r="826" spans="1:25" ht="15.75" customHeight="1" x14ac:dyDescent="0.2">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row>
    <row r="827" spans="1:25" ht="15.75" customHeight="1" x14ac:dyDescent="0.2">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row>
    <row r="828" spans="1:25" ht="15.75" customHeight="1" x14ac:dyDescent="0.2">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row>
    <row r="829" spans="1:25" ht="15.75" customHeight="1" x14ac:dyDescent="0.2">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row>
    <row r="830" spans="1:25" ht="15.75" customHeight="1" x14ac:dyDescent="0.2">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row>
    <row r="831" spans="1:25" ht="15.75" customHeight="1" x14ac:dyDescent="0.2">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row>
    <row r="832" spans="1:25" ht="15.75" customHeight="1" x14ac:dyDescent="0.2">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row>
    <row r="833" spans="1:25" ht="15.75" customHeight="1" x14ac:dyDescent="0.2">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row>
    <row r="834" spans="1:25" ht="15.75" customHeight="1" x14ac:dyDescent="0.2">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row>
    <row r="835" spans="1:25" ht="15.75" customHeight="1" x14ac:dyDescent="0.2">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row>
    <row r="836" spans="1:25" ht="15.75" customHeight="1" x14ac:dyDescent="0.2">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row>
    <row r="837" spans="1:25" ht="15.75" customHeight="1" x14ac:dyDescent="0.2">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row>
    <row r="838" spans="1:25" ht="15.75" customHeight="1" x14ac:dyDescent="0.2">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row>
    <row r="839" spans="1:25" ht="15.75" customHeight="1" x14ac:dyDescent="0.2">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row>
    <row r="840" spans="1:25" ht="15.75" customHeight="1" x14ac:dyDescent="0.2">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row>
    <row r="841" spans="1:25" ht="15.75" customHeight="1" x14ac:dyDescent="0.2">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row>
    <row r="842" spans="1:25" ht="15.75" customHeight="1" x14ac:dyDescent="0.2">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row>
    <row r="843" spans="1:25" ht="15.75" customHeight="1" x14ac:dyDescent="0.2">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row>
    <row r="844" spans="1:25" ht="15.75" customHeight="1" x14ac:dyDescent="0.2">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row>
    <row r="845" spans="1:25" ht="15.75" customHeight="1" x14ac:dyDescent="0.2">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row>
    <row r="846" spans="1:25" ht="15.75" customHeight="1" x14ac:dyDescent="0.2">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row>
    <row r="847" spans="1:25" ht="15.75" customHeight="1" x14ac:dyDescent="0.2">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row>
    <row r="848" spans="1:25" ht="15.75" customHeight="1" x14ac:dyDescent="0.2">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row>
    <row r="849" spans="1:25" ht="15.75" customHeight="1" x14ac:dyDescent="0.2">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row>
    <row r="850" spans="1:25" ht="15.75" customHeight="1" x14ac:dyDescent="0.2">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row>
    <row r="851" spans="1:25" ht="15.75" customHeight="1" x14ac:dyDescent="0.2">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row>
    <row r="852" spans="1:25" ht="15.75" customHeight="1" x14ac:dyDescent="0.2">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row>
    <row r="853" spans="1:25" ht="15.75" customHeight="1" x14ac:dyDescent="0.2">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row>
    <row r="854" spans="1:25" ht="15.75" customHeight="1" x14ac:dyDescent="0.2">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row>
    <row r="855" spans="1:25" ht="15.75" customHeight="1" x14ac:dyDescent="0.2">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row>
    <row r="856" spans="1:25" ht="15.75" customHeight="1" x14ac:dyDescent="0.2">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row>
    <row r="857" spans="1:25" ht="15.75" customHeight="1" x14ac:dyDescent="0.2">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row>
    <row r="858" spans="1:25" ht="15.75" customHeight="1" x14ac:dyDescent="0.2">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row>
    <row r="859" spans="1:25" ht="15.75" customHeight="1" x14ac:dyDescent="0.2">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row>
    <row r="860" spans="1:25" ht="15.75" customHeight="1" x14ac:dyDescent="0.2">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row>
    <row r="861" spans="1:25" ht="15.75" customHeight="1" x14ac:dyDescent="0.2">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row>
    <row r="862" spans="1:25" ht="15.75" customHeight="1" x14ac:dyDescent="0.2">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row>
    <row r="863" spans="1:25" ht="15.75" customHeight="1" x14ac:dyDescent="0.2">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row>
    <row r="864" spans="1:25" ht="15.75" customHeight="1" x14ac:dyDescent="0.2">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row>
    <row r="865" spans="1:25" ht="15.75" customHeight="1" x14ac:dyDescent="0.2">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row>
    <row r="866" spans="1:25" ht="15.75" customHeight="1" x14ac:dyDescent="0.2">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row>
    <row r="867" spans="1:25" ht="15.75" customHeight="1" x14ac:dyDescent="0.2">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row>
    <row r="868" spans="1:25" ht="15.75" customHeight="1" x14ac:dyDescent="0.2">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row>
    <row r="869" spans="1:25" ht="15.75" customHeight="1" x14ac:dyDescent="0.2">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row>
    <row r="870" spans="1:25" ht="15.75" customHeight="1" x14ac:dyDescent="0.2">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row>
    <row r="871" spans="1:25" ht="15.75" customHeight="1" x14ac:dyDescent="0.2">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row>
    <row r="872" spans="1:25" ht="15.75" customHeight="1" x14ac:dyDescent="0.2">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row>
    <row r="873" spans="1:25" ht="15.75" customHeight="1" x14ac:dyDescent="0.2">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row>
    <row r="874" spans="1:25" ht="15.75" customHeight="1" x14ac:dyDescent="0.2">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row>
    <row r="875" spans="1:25" ht="15.75" customHeight="1" x14ac:dyDescent="0.2">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row>
    <row r="876" spans="1:25" ht="15.75" customHeight="1" x14ac:dyDescent="0.2">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row>
    <row r="877" spans="1:25" ht="15.75" customHeight="1" x14ac:dyDescent="0.2">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row>
    <row r="878" spans="1:25" ht="15.75" customHeight="1" x14ac:dyDescent="0.2">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row>
    <row r="879" spans="1:25" ht="15.75" customHeight="1" x14ac:dyDescent="0.2">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row>
    <row r="880" spans="1:25" ht="15.75" customHeight="1" x14ac:dyDescent="0.2">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row>
    <row r="881" spans="1:25" ht="15.75" customHeight="1" x14ac:dyDescent="0.2">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row>
    <row r="882" spans="1:25" ht="15.75" customHeight="1" x14ac:dyDescent="0.2">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row>
    <row r="883" spans="1:25" ht="15.75" customHeight="1" x14ac:dyDescent="0.2">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row>
    <row r="884" spans="1:25" ht="15.75" customHeight="1" x14ac:dyDescent="0.2">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row>
    <row r="885" spans="1:25" ht="15.75" customHeight="1" x14ac:dyDescent="0.2">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row>
    <row r="886" spans="1:25" ht="15.75" customHeight="1" x14ac:dyDescent="0.2">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row>
    <row r="887" spans="1:25" ht="15.75" customHeight="1" x14ac:dyDescent="0.2">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row>
    <row r="888" spans="1:25" ht="15.75" customHeight="1" x14ac:dyDescent="0.2">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row>
    <row r="889" spans="1:25" ht="15.75" customHeight="1" x14ac:dyDescent="0.2">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row>
    <row r="890" spans="1:25" ht="15.75" customHeight="1" x14ac:dyDescent="0.2">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row>
    <row r="891" spans="1:25" ht="15.75" customHeight="1" x14ac:dyDescent="0.2">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row>
    <row r="892" spans="1:25" ht="15.75" customHeight="1" x14ac:dyDescent="0.2">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row>
    <row r="893" spans="1:25" ht="15.75" customHeight="1" x14ac:dyDescent="0.2">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row>
    <row r="894" spans="1:25" ht="15.75" customHeight="1" x14ac:dyDescent="0.2">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row>
    <row r="895" spans="1:25" ht="15.75" customHeight="1" x14ac:dyDescent="0.2">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row>
    <row r="896" spans="1:25" ht="15.75" customHeight="1" x14ac:dyDescent="0.2">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row>
    <row r="897" spans="1:25" ht="15.75" customHeight="1" x14ac:dyDescent="0.2">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row>
    <row r="898" spans="1:25" ht="15.75" customHeight="1" x14ac:dyDescent="0.2">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row>
    <row r="899" spans="1:25" ht="15.75" customHeight="1" x14ac:dyDescent="0.2">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row>
    <row r="900" spans="1:25" ht="15.75" customHeight="1" x14ac:dyDescent="0.2">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row>
    <row r="901" spans="1:25" ht="15.75" customHeight="1" x14ac:dyDescent="0.2">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row>
    <row r="902" spans="1:25" ht="15.75" customHeight="1" x14ac:dyDescent="0.2">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row>
    <row r="903" spans="1:25" ht="15.75" customHeight="1" x14ac:dyDescent="0.2">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row>
    <row r="904" spans="1:25" ht="15.75" customHeight="1" x14ac:dyDescent="0.2">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row>
    <row r="905" spans="1:25" ht="15.75" customHeight="1" x14ac:dyDescent="0.2">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row>
    <row r="906" spans="1:25" ht="15.75" customHeight="1" x14ac:dyDescent="0.2">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row>
    <row r="907" spans="1:25" ht="15.75" customHeight="1" x14ac:dyDescent="0.2">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row>
    <row r="908" spans="1:25" ht="15.75" customHeight="1" x14ac:dyDescent="0.2">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row>
    <row r="909" spans="1:25" ht="15.75" customHeight="1" x14ac:dyDescent="0.2">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row>
    <row r="910" spans="1:25" ht="15.75" customHeight="1" x14ac:dyDescent="0.2">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row>
    <row r="911" spans="1:25" ht="15.75" customHeight="1" x14ac:dyDescent="0.2">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row>
    <row r="912" spans="1:25" ht="15.75" customHeight="1" x14ac:dyDescent="0.2">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row>
    <row r="913" spans="1:25" ht="15.75" customHeight="1" x14ac:dyDescent="0.2">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row>
    <row r="914" spans="1:25" ht="15.75" customHeight="1" x14ac:dyDescent="0.2">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row>
    <row r="915" spans="1:25" ht="15.75" customHeight="1" x14ac:dyDescent="0.2">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row>
    <row r="916" spans="1:25" ht="15.75" customHeight="1" x14ac:dyDescent="0.2">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row>
    <row r="917" spans="1:25" ht="15.75" customHeight="1" x14ac:dyDescent="0.2">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row>
    <row r="918" spans="1:25" ht="15.75" customHeight="1" x14ac:dyDescent="0.2">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row>
    <row r="919" spans="1:25" ht="15.75" customHeight="1" x14ac:dyDescent="0.2">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row>
    <row r="920" spans="1:25" ht="15.75" customHeight="1" x14ac:dyDescent="0.2">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row>
    <row r="921" spans="1:25" ht="15.75" customHeight="1" x14ac:dyDescent="0.2">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row>
    <row r="922" spans="1:25" ht="15.75" customHeight="1" x14ac:dyDescent="0.2">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row>
    <row r="923" spans="1:25" ht="15.75" customHeight="1" x14ac:dyDescent="0.2">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row>
    <row r="924" spans="1:25" ht="15.75" customHeight="1" x14ac:dyDescent="0.2">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row>
    <row r="925" spans="1:25" ht="15.75" customHeight="1" x14ac:dyDescent="0.2">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row>
    <row r="926" spans="1:25" ht="15.75" customHeight="1" x14ac:dyDescent="0.2">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row>
    <row r="927" spans="1:25" ht="15.75" customHeight="1" x14ac:dyDescent="0.2">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row>
    <row r="928" spans="1:25" ht="15.75" customHeight="1" x14ac:dyDescent="0.2">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row>
    <row r="929" spans="1:25" ht="15.75" customHeight="1" x14ac:dyDescent="0.2">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row>
    <row r="930" spans="1:25" ht="15.75" customHeight="1" x14ac:dyDescent="0.2">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row>
    <row r="931" spans="1:25" ht="15.75" customHeight="1" x14ac:dyDescent="0.2">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row>
    <row r="932" spans="1:25" ht="15.75" customHeight="1" x14ac:dyDescent="0.2">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row>
    <row r="933" spans="1:25" ht="15.75" customHeight="1" x14ac:dyDescent="0.2">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row>
    <row r="934" spans="1:25" ht="15.75" customHeight="1" x14ac:dyDescent="0.2">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row>
    <row r="935" spans="1:25" ht="15.75" customHeight="1" x14ac:dyDescent="0.2">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row>
    <row r="936" spans="1:25" ht="15.75" customHeight="1" x14ac:dyDescent="0.2">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row>
    <row r="937" spans="1:25" ht="15.75" customHeight="1" x14ac:dyDescent="0.2">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row>
    <row r="938" spans="1:25" ht="15.75" customHeight="1" x14ac:dyDescent="0.2">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row>
    <row r="939" spans="1:25" ht="15.75" customHeight="1" x14ac:dyDescent="0.2">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row>
    <row r="940" spans="1:25" ht="15.75" customHeight="1" x14ac:dyDescent="0.2">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row>
    <row r="941" spans="1:25" ht="15.75" customHeight="1" x14ac:dyDescent="0.2">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row>
    <row r="942" spans="1:25" ht="15.75" customHeight="1" x14ac:dyDescent="0.2">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row>
    <row r="943" spans="1:25" ht="15.75" customHeight="1" x14ac:dyDescent="0.2">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row>
    <row r="944" spans="1:25" ht="15.75" customHeight="1" x14ac:dyDescent="0.2">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row>
    <row r="945" spans="1:25" ht="15.75" customHeight="1" x14ac:dyDescent="0.2">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row>
    <row r="946" spans="1:25" ht="15.75" customHeight="1" x14ac:dyDescent="0.2">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row>
    <row r="947" spans="1:25" ht="15.75" customHeight="1" x14ac:dyDescent="0.2">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row>
    <row r="948" spans="1:25" ht="15.75" customHeight="1" x14ac:dyDescent="0.2">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row>
    <row r="949" spans="1:25" ht="15.75" customHeight="1" x14ac:dyDescent="0.2">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row>
    <row r="950" spans="1:25" ht="15.75" customHeight="1" x14ac:dyDescent="0.2">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row>
    <row r="951" spans="1:25" ht="15.75" customHeight="1" x14ac:dyDescent="0.2">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row>
    <row r="952" spans="1:25" ht="15.75" customHeight="1" x14ac:dyDescent="0.2">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row>
    <row r="953" spans="1:25" ht="15.75" customHeight="1" x14ac:dyDescent="0.2">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row>
    <row r="954" spans="1:25" ht="15.75" customHeight="1" x14ac:dyDescent="0.2">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row>
    <row r="955" spans="1:25" ht="15.75" customHeight="1" x14ac:dyDescent="0.2">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row>
    <row r="956" spans="1:25" ht="15.75" customHeight="1" x14ac:dyDescent="0.2">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row>
    <row r="957" spans="1:25" ht="15.75" customHeight="1" x14ac:dyDescent="0.2">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row>
    <row r="958" spans="1:25" ht="15.75" customHeight="1" x14ac:dyDescent="0.2">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row>
    <row r="959" spans="1:25" ht="15.75" customHeight="1" x14ac:dyDescent="0.2">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row>
    <row r="960" spans="1:25" ht="15.75" customHeight="1" x14ac:dyDescent="0.2">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row>
    <row r="961" spans="1:25" ht="15.75" customHeight="1" x14ac:dyDescent="0.2">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row>
    <row r="962" spans="1:25" ht="15.75" customHeight="1" x14ac:dyDescent="0.2">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row>
    <row r="963" spans="1:25" ht="15.75" customHeight="1" x14ac:dyDescent="0.2">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row>
    <row r="964" spans="1:25" ht="15.75" customHeight="1" x14ac:dyDescent="0.2">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row>
    <row r="965" spans="1:25" ht="15.75" customHeight="1" x14ac:dyDescent="0.2">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row>
    <row r="966" spans="1:25" ht="15.75" customHeight="1" x14ac:dyDescent="0.2">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row>
    <row r="967" spans="1:25" ht="15.75" customHeight="1" x14ac:dyDescent="0.2">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row>
    <row r="968" spans="1:25" ht="15.75" customHeight="1" x14ac:dyDescent="0.2">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row>
    <row r="969" spans="1:25" ht="15.75" customHeight="1" x14ac:dyDescent="0.2">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row>
    <row r="970" spans="1:25" ht="15.75" customHeight="1" x14ac:dyDescent="0.2">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row>
    <row r="971" spans="1:25" ht="15.75" customHeight="1" x14ac:dyDescent="0.2">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row>
    <row r="972" spans="1:25" ht="15.75" customHeight="1" x14ac:dyDescent="0.2">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row>
    <row r="973" spans="1:25" ht="15.75" customHeight="1" x14ac:dyDescent="0.2">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row>
    <row r="974" spans="1:25" ht="15.75" customHeight="1" x14ac:dyDescent="0.2">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row>
    <row r="975" spans="1:25" ht="15.75" customHeight="1" x14ac:dyDescent="0.2">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row>
    <row r="976" spans="1:25" ht="15.75" customHeight="1" x14ac:dyDescent="0.2">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row>
    <row r="977" spans="1:25" ht="15.75" customHeight="1" x14ac:dyDescent="0.2">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row>
    <row r="978" spans="1:25" ht="15.75" customHeight="1" x14ac:dyDescent="0.2">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row>
    <row r="979" spans="1:25" ht="15.75" customHeight="1" x14ac:dyDescent="0.2">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row>
    <row r="980" spans="1:25" ht="15.75" customHeight="1" x14ac:dyDescent="0.2">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row>
    <row r="981" spans="1:25" ht="15.75" customHeight="1" x14ac:dyDescent="0.2">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row>
    <row r="982" spans="1:25" ht="15.75" customHeight="1" x14ac:dyDescent="0.2">
      <c r="A982" s="19"/>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row>
    <row r="983" spans="1:25" ht="15.75" customHeight="1" x14ac:dyDescent="0.2">
      <c r="A983" s="19"/>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row>
    <row r="984" spans="1:25" ht="15.75" customHeight="1" x14ac:dyDescent="0.2">
      <c r="A984" s="19"/>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row>
    <row r="985" spans="1:25" ht="15.75" customHeight="1" x14ac:dyDescent="0.2">
      <c r="A985" s="19"/>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row>
    <row r="986" spans="1:25" ht="15.75" customHeight="1" x14ac:dyDescent="0.2">
      <c r="A986" s="19"/>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row>
    <row r="987" spans="1:25" ht="15.75" customHeight="1" x14ac:dyDescent="0.2">
      <c r="A987" s="19"/>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row>
    <row r="988" spans="1:25" ht="15.75" customHeight="1" x14ac:dyDescent="0.2">
      <c r="A988" s="19"/>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row>
    <row r="989" spans="1:25" ht="15.75" customHeight="1" x14ac:dyDescent="0.2">
      <c r="A989" s="19"/>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row>
    <row r="990" spans="1:25" ht="15.75" customHeight="1" x14ac:dyDescent="0.2">
      <c r="A990" s="19"/>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row>
    <row r="991" spans="1:25" ht="15.75" customHeight="1" x14ac:dyDescent="0.2">
      <c r="A991" s="19"/>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row>
    <row r="992" spans="1:25" ht="15.75" customHeight="1" x14ac:dyDescent="0.2">
      <c r="A992" s="19"/>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row>
    <row r="993" spans="1:25" ht="15.75" customHeight="1" x14ac:dyDescent="0.2">
      <c r="A993" s="19"/>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row>
    <row r="994" spans="1:25" ht="15.75" customHeight="1" x14ac:dyDescent="0.2">
      <c r="A994" s="19"/>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row>
    <row r="995" spans="1:25" ht="15.75" customHeight="1" x14ac:dyDescent="0.2">
      <c r="A995" s="19"/>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row>
    <row r="996" spans="1:25" ht="15.75" customHeight="1" x14ac:dyDescent="0.2">
      <c r="A996" s="19"/>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row>
    <row r="997" spans="1:25" ht="15.75" customHeight="1" x14ac:dyDescent="0.2">
      <c r="A997" s="19"/>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row>
    <row r="998" spans="1:25" ht="15.75" customHeight="1" x14ac:dyDescent="0.2">
      <c r="A998" s="19"/>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row>
    <row r="999" spans="1:25" ht="15.75" customHeight="1" x14ac:dyDescent="0.2">
      <c r="A999" s="19"/>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row>
    <row r="1000" spans="1:25" ht="15.75" customHeight="1" x14ac:dyDescent="0.2">
      <c r="A1000" s="19"/>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1:25" ht="15.75" customHeight="1" x14ac:dyDescent="0.2">
      <c r="A1001" s="19"/>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1:25" ht="15.75" customHeight="1" x14ac:dyDescent="0.2">
      <c r="A1002" s="19"/>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1:25" ht="15.75" customHeight="1" x14ac:dyDescent="0.2">
      <c r="A1003" s="19"/>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1:25" ht="15.75" customHeight="1" x14ac:dyDescent="0.2">
      <c r="A1004" s="19"/>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1:25" ht="15.75" customHeight="1" x14ac:dyDescent="0.2">
      <c r="A1005" s="19"/>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1:25" ht="15.75" customHeight="1" x14ac:dyDescent="0.2">
      <c r="A1006" s="19"/>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1:25" ht="15.75" customHeight="1" x14ac:dyDescent="0.2">
      <c r="A1007" s="19"/>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1:25" ht="15.75" customHeight="1" x14ac:dyDescent="0.2">
      <c r="A1008" s="19"/>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1:25" ht="15.75" customHeight="1" x14ac:dyDescent="0.2">
      <c r="A1009" s="19"/>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1:25" ht="15.75" customHeight="1" x14ac:dyDescent="0.2">
      <c r="A1010" s="19"/>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1:25" ht="15.75" customHeight="1" x14ac:dyDescent="0.2">
      <c r="A1011" s="19"/>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1:25" ht="15.75" customHeight="1" x14ac:dyDescent="0.2">
      <c r="A1012" s="19"/>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row>
  </sheetData>
  <mergeCells count="161">
    <mergeCell ref="G78:H78"/>
    <mergeCell ref="G79:H79"/>
    <mergeCell ref="G80:H80"/>
    <mergeCell ref="G81:H81"/>
    <mergeCell ref="G82:H82"/>
    <mergeCell ref="B99:J99"/>
    <mergeCell ref="A130:B130"/>
    <mergeCell ref="C130:F130"/>
    <mergeCell ref="G130:I130"/>
    <mergeCell ref="F121:G121"/>
    <mergeCell ref="H121:I121"/>
    <mergeCell ref="F122:G122"/>
    <mergeCell ref="H122:I122"/>
    <mergeCell ref="F123:G123"/>
    <mergeCell ref="H123:I123"/>
    <mergeCell ref="H124:I124"/>
    <mergeCell ref="H125:I125"/>
    <mergeCell ref="F117:G117"/>
    <mergeCell ref="F118:G118"/>
    <mergeCell ref="H118:I118"/>
    <mergeCell ref="A113:D113"/>
    <mergeCell ref="E113:H113"/>
    <mergeCell ref="A114:D114"/>
    <mergeCell ref="E114:H114"/>
    <mergeCell ref="G37:J37"/>
    <mergeCell ref="E38:F38"/>
    <mergeCell ref="G38:J38"/>
    <mergeCell ref="A65:J65"/>
    <mergeCell ref="A55:B55"/>
    <mergeCell ref="C55:F55"/>
    <mergeCell ref="G55:I55"/>
    <mergeCell ref="A56:B56"/>
    <mergeCell ref="C56:F56"/>
    <mergeCell ref="G56:I56"/>
    <mergeCell ref="A58:J58"/>
    <mergeCell ref="G83:H83"/>
    <mergeCell ref="C107:F107"/>
    <mergeCell ref="G107:H107"/>
    <mergeCell ref="A112:D112"/>
    <mergeCell ref="E112:H112"/>
    <mergeCell ref="A104:B105"/>
    <mergeCell ref="A106:B106"/>
    <mergeCell ref="C106:F106"/>
    <mergeCell ref="G106:H106"/>
    <mergeCell ref="A107:B107"/>
    <mergeCell ref="A92:B92"/>
    <mergeCell ref="C92:F92"/>
    <mergeCell ref="G92:I92"/>
    <mergeCell ref="B96:J96"/>
    <mergeCell ref="B97:J97"/>
    <mergeCell ref="B98:J98"/>
    <mergeCell ref="A91:B91"/>
    <mergeCell ref="C91:F91"/>
    <mergeCell ref="G91:I91"/>
    <mergeCell ref="A74:D74"/>
    <mergeCell ref="A68:D68"/>
    <mergeCell ref="E68:H68"/>
    <mergeCell ref="A69:D69"/>
    <mergeCell ref="E69:H69"/>
    <mergeCell ref="A70:D70"/>
    <mergeCell ref="E70:H70"/>
    <mergeCell ref="G44:H44"/>
    <mergeCell ref="G45:H45"/>
    <mergeCell ref="G46:H46"/>
    <mergeCell ref="G47:H47"/>
    <mergeCell ref="G48:H48"/>
    <mergeCell ref="G49:H49"/>
    <mergeCell ref="A50:E50"/>
    <mergeCell ref="G50:H50"/>
    <mergeCell ref="A73:D73"/>
    <mergeCell ref="B60:J60"/>
    <mergeCell ref="B61:J61"/>
    <mergeCell ref="B62:J62"/>
    <mergeCell ref="B59:J59"/>
    <mergeCell ref="E73:F73"/>
    <mergeCell ref="G73:J73"/>
    <mergeCell ref="E74:F74"/>
    <mergeCell ref="G74:J74"/>
    <mergeCell ref="B138:J138"/>
    <mergeCell ref="B139:J139"/>
    <mergeCell ref="F119:G119"/>
    <mergeCell ref="H119:I119"/>
    <mergeCell ref="F120:G120"/>
    <mergeCell ref="H120:I120"/>
    <mergeCell ref="F124:G124"/>
    <mergeCell ref="A125:E125"/>
    <mergeCell ref="F125:G125"/>
    <mergeCell ref="A136:A137"/>
    <mergeCell ref="A131:B131"/>
    <mergeCell ref="C131:F131"/>
    <mergeCell ref="G131:I131"/>
    <mergeCell ref="B135:J135"/>
    <mergeCell ref="B136:J137"/>
    <mergeCell ref="H117:I117"/>
    <mergeCell ref="G104:H104"/>
    <mergeCell ref="G105:H105"/>
    <mergeCell ref="C104:F105"/>
    <mergeCell ref="G26:H26"/>
    <mergeCell ref="I26:J26"/>
    <mergeCell ref="C27:F27"/>
    <mergeCell ref="G27:H27"/>
    <mergeCell ref="I27:J27"/>
    <mergeCell ref="E32:H32"/>
    <mergeCell ref="G84:H84"/>
    <mergeCell ref="G85:H85"/>
    <mergeCell ref="A86:E86"/>
    <mergeCell ref="G86:H86"/>
    <mergeCell ref="E33:H33"/>
    <mergeCell ref="E34:H34"/>
    <mergeCell ref="G42:H42"/>
    <mergeCell ref="G43:H43"/>
    <mergeCell ref="A33:D33"/>
    <mergeCell ref="A34:D34"/>
    <mergeCell ref="A37:D37"/>
    <mergeCell ref="A38:D38"/>
    <mergeCell ref="A26:B26"/>
    <mergeCell ref="A27:B27"/>
    <mergeCell ref="A16:F16"/>
    <mergeCell ref="A17:F17"/>
    <mergeCell ref="G17:I17"/>
    <mergeCell ref="C21:F22"/>
    <mergeCell ref="G21:H21"/>
    <mergeCell ref="I21:J22"/>
    <mergeCell ref="G22:H22"/>
    <mergeCell ref="G25:H25"/>
    <mergeCell ref="I25:J25"/>
    <mergeCell ref="C23:F23"/>
    <mergeCell ref="G23:H23"/>
    <mergeCell ref="I23:J23"/>
    <mergeCell ref="C24:F24"/>
    <mergeCell ref="G24:H24"/>
    <mergeCell ref="I24:J24"/>
    <mergeCell ref="C25:F25"/>
    <mergeCell ref="A21:B22"/>
    <mergeCell ref="A23:B23"/>
    <mergeCell ref="A24:B24"/>
    <mergeCell ref="A25:B25"/>
    <mergeCell ref="A32:D32"/>
    <mergeCell ref="C26:F26"/>
    <mergeCell ref="E37:F37"/>
    <mergeCell ref="A2:C2"/>
    <mergeCell ref="D2:I2"/>
    <mergeCell ref="A3:C3"/>
    <mergeCell ref="D3:I3"/>
    <mergeCell ref="A4:C4"/>
    <mergeCell ref="D4:I4"/>
    <mergeCell ref="G9:I9"/>
    <mergeCell ref="A9:F9"/>
    <mergeCell ref="A10:F10"/>
    <mergeCell ref="G10:I10"/>
    <mergeCell ref="A11:F11"/>
    <mergeCell ref="G11:I11"/>
    <mergeCell ref="A12:F12"/>
    <mergeCell ref="G12:I12"/>
    <mergeCell ref="A13:F13"/>
    <mergeCell ref="G13:I13"/>
    <mergeCell ref="A14:F14"/>
    <mergeCell ref="G14:I14"/>
    <mergeCell ref="A15:F15"/>
    <mergeCell ref="G15:I15"/>
    <mergeCell ref="G16:I16"/>
  </mergeCells>
  <dataValidations disablePrompts="1" count="1">
    <dataValidation type="list" allowBlank="1" showInputMessage="1" showErrorMessage="1" sqref="E33:H33 E69:H69 E113:H113" xr:uid="{68F98515-8198-6343-B4FC-46E0DDD4E623}">
      <formula1>"YES, NO"</formula1>
    </dataValidation>
  </dataValidations>
  <pageMargins left="0.7" right="0.35185185185185186" top="0.75" bottom="0.75" header="0" footer="0"/>
  <pageSetup paperSize="9" orientation="landscape"/>
  <headerFooter>
    <oddHeader>&amp;C&amp;"-,Bold"
ASSESSMENT RUBRIC FOR ACCREDITATION OF POSTGRADUATE DENTAL SPECIALTY DEGREE PROGRAMME (2025ed)</oddHeader>
  </headerFooter>
  <rowBreaks count="2" manualBreakCount="2">
    <brk id="18" max="16383" man="1"/>
    <brk id="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Y1662"/>
  <sheetViews>
    <sheetView topLeftCell="A146" workbookViewId="0">
      <pane xSplit="2" topLeftCell="C1" activePane="topRight" state="frozen"/>
      <selection pane="topRight" activeCell="G9" sqref="G9:G11"/>
    </sheetView>
  </sheetViews>
  <sheetFormatPr baseColWidth="10" defaultColWidth="14.5" defaultRowHeight="15" customHeight="1" x14ac:dyDescent="0.2"/>
  <cols>
    <col min="1" max="1" width="16.1640625" customWidth="1"/>
    <col min="2" max="2" width="17.33203125" customWidth="1"/>
    <col min="3" max="3" width="84.1640625" customWidth="1"/>
    <col min="4" max="4" width="9.83203125" customWidth="1"/>
    <col min="5" max="5" width="11.83203125" customWidth="1"/>
    <col min="6" max="6" width="23.5" hidden="1" customWidth="1"/>
    <col min="7" max="8" width="18.83203125" customWidth="1"/>
    <col min="9" max="23" width="8.83203125" customWidth="1"/>
  </cols>
  <sheetData>
    <row r="1" spans="1:25" ht="12.75" customHeight="1" x14ac:dyDescent="0.2">
      <c r="A1" s="52"/>
      <c r="B1" s="53"/>
      <c r="C1" s="52"/>
      <c r="D1" s="52"/>
      <c r="E1" s="52"/>
      <c r="F1" s="52"/>
      <c r="G1" s="54"/>
      <c r="H1" s="54"/>
      <c r="I1" s="52"/>
      <c r="J1" s="52"/>
      <c r="K1" s="52"/>
      <c r="L1" s="52"/>
      <c r="M1" s="52"/>
      <c r="N1" s="52"/>
      <c r="O1" s="52"/>
      <c r="P1" s="52"/>
      <c r="Q1" s="52"/>
      <c r="R1" s="52"/>
      <c r="S1" s="52"/>
      <c r="T1" s="52"/>
      <c r="U1" s="52"/>
      <c r="V1" s="52"/>
      <c r="W1" s="52"/>
      <c r="X1" s="55"/>
      <c r="Y1" s="55"/>
    </row>
    <row r="2" spans="1:25" ht="36" customHeight="1" x14ac:dyDescent="0.2">
      <c r="A2" s="52"/>
      <c r="B2" s="678" t="s">
        <v>131</v>
      </c>
      <c r="C2" s="679"/>
      <c r="D2" s="52"/>
      <c r="E2" s="52"/>
      <c r="F2" s="52"/>
      <c r="G2" s="54"/>
      <c r="H2" s="54"/>
      <c r="I2" s="52"/>
      <c r="J2" s="52"/>
      <c r="K2" s="52"/>
      <c r="L2" s="52"/>
      <c r="M2" s="52"/>
      <c r="N2" s="52"/>
      <c r="O2" s="52"/>
      <c r="P2" s="52"/>
      <c r="Q2" s="52"/>
      <c r="R2" s="52"/>
      <c r="S2" s="52"/>
      <c r="T2" s="52"/>
      <c r="U2" s="52"/>
      <c r="V2" s="52"/>
      <c r="W2" s="52"/>
      <c r="X2" s="55"/>
      <c r="Y2" s="55"/>
    </row>
    <row r="3" spans="1:25" ht="21.75" customHeight="1" x14ac:dyDescent="0.2">
      <c r="A3" s="56"/>
      <c r="B3" s="57" t="s">
        <v>132</v>
      </c>
      <c r="C3" s="58"/>
      <c r="D3" s="52"/>
      <c r="E3" s="52"/>
      <c r="F3" s="52"/>
      <c r="G3" s="54"/>
      <c r="H3" s="54"/>
      <c r="I3" s="52"/>
      <c r="J3" s="52"/>
      <c r="K3" s="52"/>
      <c r="L3" s="52"/>
      <c r="M3" s="52"/>
      <c r="N3" s="52"/>
      <c r="O3" s="52"/>
      <c r="P3" s="52"/>
      <c r="Q3" s="52"/>
      <c r="R3" s="52"/>
      <c r="S3" s="52"/>
      <c r="T3" s="52"/>
      <c r="U3" s="52"/>
      <c r="V3" s="52"/>
      <c r="W3" s="52"/>
      <c r="X3" s="55"/>
      <c r="Y3" s="55"/>
    </row>
    <row r="4" spans="1:25" ht="12.75" customHeight="1" thickBot="1" x14ac:dyDescent="0.25">
      <c r="A4" s="56"/>
      <c r="B4" s="53"/>
      <c r="C4" s="52"/>
      <c r="D4" s="52"/>
      <c r="E4" s="52"/>
      <c r="F4" s="52"/>
      <c r="G4" s="54"/>
      <c r="H4" s="54"/>
      <c r="I4" s="52"/>
      <c r="J4" s="52"/>
      <c r="K4" s="52"/>
      <c r="L4" s="52"/>
      <c r="M4" s="52"/>
      <c r="N4" s="52"/>
      <c r="O4" s="52"/>
      <c r="P4" s="52"/>
      <c r="Q4" s="52"/>
      <c r="R4" s="52"/>
      <c r="S4" s="52"/>
      <c r="T4" s="52"/>
      <c r="U4" s="52"/>
      <c r="V4" s="52"/>
      <c r="W4" s="52"/>
      <c r="X4" s="55"/>
      <c r="Y4" s="55"/>
    </row>
    <row r="5" spans="1:25" ht="48.75" customHeight="1" thickBot="1" x14ac:dyDescent="0.25">
      <c r="A5" s="59"/>
      <c r="B5" s="60"/>
      <c r="C5" s="617" t="s">
        <v>133</v>
      </c>
      <c r="D5" s="618"/>
      <c r="E5" s="618"/>
      <c r="F5" s="618"/>
      <c r="G5" s="618"/>
      <c r="H5" s="619"/>
      <c r="I5" s="52"/>
      <c r="J5" s="52"/>
      <c r="K5" s="52"/>
      <c r="L5" s="52"/>
      <c r="M5" s="52"/>
      <c r="N5" s="52"/>
      <c r="O5" s="52"/>
      <c r="P5" s="52"/>
      <c r="Q5" s="52"/>
      <c r="R5" s="52"/>
      <c r="S5" s="52"/>
      <c r="T5" s="52"/>
      <c r="U5" s="52"/>
      <c r="V5" s="52"/>
      <c r="W5" s="52"/>
      <c r="X5" s="55"/>
      <c r="Y5" s="55"/>
    </row>
    <row r="6" spans="1:25" ht="54" customHeight="1" thickBot="1" x14ac:dyDescent="0.25">
      <c r="A6" s="645" t="s">
        <v>3</v>
      </c>
      <c r="B6" s="680"/>
      <c r="C6" s="681" t="s">
        <v>134</v>
      </c>
      <c r="D6" s="693" t="s">
        <v>135</v>
      </c>
      <c r="E6" s="694"/>
      <c r="F6" s="453" t="s">
        <v>136</v>
      </c>
      <c r="G6" s="683" t="s">
        <v>1092</v>
      </c>
      <c r="H6" s="638" t="s">
        <v>137</v>
      </c>
      <c r="I6" s="52"/>
      <c r="J6" s="52"/>
      <c r="K6" s="52"/>
      <c r="L6" s="52"/>
      <c r="M6" s="52"/>
      <c r="N6" s="52"/>
      <c r="O6" s="52"/>
      <c r="P6" s="52"/>
      <c r="Q6" s="52"/>
      <c r="R6" s="52"/>
      <c r="S6" s="52"/>
      <c r="T6" s="52"/>
      <c r="U6" s="52"/>
      <c r="V6" s="52"/>
      <c r="W6" s="52"/>
      <c r="X6" s="55"/>
      <c r="Y6" s="55"/>
    </row>
    <row r="7" spans="1:25" ht="24.75" customHeight="1" thickBot="1" x14ac:dyDescent="0.25">
      <c r="A7" s="612"/>
      <c r="B7" s="669"/>
      <c r="C7" s="682"/>
      <c r="D7" s="454" t="s">
        <v>138</v>
      </c>
      <c r="E7" s="455" t="s">
        <v>123</v>
      </c>
      <c r="F7" s="456" t="s">
        <v>139</v>
      </c>
      <c r="G7" s="684"/>
      <c r="H7" s="639"/>
      <c r="I7" s="52"/>
      <c r="J7" s="52"/>
      <c r="K7" s="52"/>
      <c r="L7" s="52"/>
      <c r="M7" s="52"/>
      <c r="N7" s="52"/>
      <c r="O7" s="52"/>
      <c r="P7" s="52"/>
      <c r="Q7" s="52"/>
      <c r="R7" s="52"/>
      <c r="S7" s="52"/>
      <c r="T7" s="52"/>
      <c r="U7" s="52"/>
      <c r="V7" s="52"/>
      <c r="W7" s="52"/>
      <c r="X7" s="55"/>
      <c r="Y7" s="55"/>
    </row>
    <row r="8" spans="1:25" ht="25.5" customHeight="1" thickBot="1" x14ac:dyDescent="0.25">
      <c r="A8" s="646" t="s">
        <v>140</v>
      </c>
      <c r="B8" s="457">
        <v>1.2</v>
      </c>
      <c r="C8" s="620" t="s">
        <v>141</v>
      </c>
      <c r="D8" s="621"/>
      <c r="E8" s="621"/>
      <c r="F8" s="621"/>
      <c r="G8" s="621"/>
      <c r="H8" s="622"/>
      <c r="I8" s="55"/>
      <c r="J8" s="52"/>
      <c r="K8" s="52"/>
      <c r="L8" s="52"/>
      <c r="M8" s="52"/>
      <c r="N8" s="52"/>
      <c r="O8" s="52"/>
      <c r="P8" s="52"/>
      <c r="Q8" s="52"/>
      <c r="R8" s="52"/>
      <c r="S8" s="52"/>
      <c r="T8" s="52"/>
      <c r="U8" s="52"/>
      <c r="V8" s="52"/>
      <c r="W8" s="52"/>
      <c r="X8" s="55"/>
      <c r="Y8" s="55"/>
    </row>
    <row r="9" spans="1:25" ht="225" customHeight="1" thickBot="1" x14ac:dyDescent="0.25">
      <c r="A9" s="484"/>
      <c r="B9" s="648" t="s">
        <v>142</v>
      </c>
      <c r="C9" s="458" t="s">
        <v>143</v>
      </c>
      <c r="D9" s="695"/>
      <c r="E9" s="695"/>
      <c r="F9" s="459"/>
      <c r="G9" s="634"/>
      <c r="H9" s="634"/>
      <c r="I9" s="55"/>
      <c r="J9" s="52"/>
      <c r="K9" s="52"/>
      <c r="L9" s="52"/>
      <c r="M9" s="52"/>
      <c r="N9" s="52"/>
      <c r="O9" s="52"/>
      <c r="P9" s="52"/>
      <c r="Q9" s="52"/>
      <c r="R9" s="52"/>
      <c r="S9" s="52"/>
      <c r="T9" s="52"/>
      <c r="U9" s="52"/>
      <c r="V9" s="52"/>
      <c r="W9" s="52"/>
      <c r="X9" s="55"/>
      <c r="Y9" s="55"/>
    </row>
    <row r="10" spans="1:25" ht="24.75" customHeight="1" thickBot="1" x14ac:dyDescent="0.25">
      <c r="A10" s="484"/>
      <c r="B10" s="611"/>
      <c r="C10" s="67" t="s">
        <v>123</v>
      </c>
      <c r="D10" s="611"/>
      <c r="E10" s="611"/>
      <c r="F10" s="66"/>
      <c r="G10" s="611"/>
      <c r="H10" s="611"/>
      <c r="I10" s="55"/>
      <c r="J10" s="52"/>
      <c r="K10" s="52"/>
      <c r="L10" s="52"/>
      <c r="M10" s="52"/>
      <c r="N10" s="52"/>
      <c r="O10" s="52"/>
      <c r="P10" s="52"/>
      <c r="Q10" s="52"/>
      <c r="R10" s="52"/>
      <c r="S10" s="52"/>
      <c r="T10" s="52"/>
      <c r="U10" s="52"/>
      <c r="V10" s="52"/>
      <c r="W10" s="52"/>
      <c r="X10" s="55"/>
      <c r="Y10" s="55"/>
    </row>
    <row r="11" spans="1:25" ht="18.75" customHeight="1" thickBot="1" x14ac:dyDescent="0.25">
      <c r="A11" s="484"/>
      <c r="B11" s="612"/>
      <c r="C11" s="67" t="s">
        <v>138</v>
      </c>
      <c r="D11" s="612"/>
      <c r="E11" s="612"/>
      <c r="F11" s="66"/>
      <c r="G11" s="612"/>
      <c r="H11" s="612"/>
      <c r="I11" s="55"/>
      <c r="J11" s="52"/>
      <c r="K11" s="52"/>
      <c r="L11" s="52"/>
      <c r="M11" s="52"/>
      <c r="N11" s="52"/>
      <c r="O11" s="52"/>
      <c r="P11" s="52"/>
      <c r="Q11" s="52"/>
      <c r="R11" s="52"/>
      <c r="S11" s="52"/>
      <c r="T11" s="52"/>
      <c r="U11" s="52"/>
      <c r="V11" s="52"/>
      <c r="W11" s="52"/>
      <c r="X11" s="55"/>
      <c r="Y11" s="55"/>
    </row>
    <row r="12" spans="1:25" ht="36.75" customHeight="1" thickBot="1" x14ac:dyDescent="0.25">
      <c r="A12" s="484"/>
      <c r="B12" s="649" t="s">
        <v>144</v>
      </c>
      <c r="C12" s="68" t="s">
        <v>145</v>
      </c>
      <c r="D12" s="696"/>
      <c r="E12" s="697"/>
      <c r="F12" s="69"/>
      <c r="G12" s="640"/>
      <c r="H12" s="640"/>
      <c r="I12" s="52"/>
      <c r="J12" s="52"/>
      <c r="K12" s="52"/>
      <c r="L12" s="52"/>
      <c r="M12" s="52"/>
      <c r="N12" s="52"/>
      <c r="O12" s="52"/>
      <c r="P12" s="52"/>
      <c r="Q12" s="52"/>
      <c r="R12" s="52"/>
      <c r="S12" s="52"/>
      <c r="T12" s="52"/>
      <c r="U12" s="52"/>
      <c r="V12" s="52"/>
      <c r="W12" s="52"/>
      <c r="X12" s="55"/>
      <c r="Y12" s="55"/>
    </row>
    <row r="13" spans="1:25" ht="16.5" customHeight="1" thickBot="1" x14ac:dyDescent="0.25">
      <c r="A13" s="484"/>
      <c r="B13" s="611"/>
      <c r="C13" s="70"/>
      <c r="D13" s="643"/>
      <c r="E13" s="611"/>
      <c r="F13" s="71"/>
      <c r="G13" s="611"/>
      <c r="H13" s="611"/>
      <c r="I13" s="52"/>
      <c r="J13" s="52"/>
      <c r="K13" s="52"/>
      <c r="L13" s="52"/>
      <c r="M13" s="52"/>
      <c r="N13" s="52"/>
      <c r="O13" s="52"/>
      <c r="P13" s="52"/>
      <c r="Q13" s="52"/>
      <c r="R13" s="52"/>
      <c r="S13" s="52"/>
      <c r="T13" s="52"/>
      <c r="U13" s="52"/>
      <c r="V13" s="52"/>
      <c r="W13" s="52"/>
      <c r="X13" s="55"/>
      <c r="Y13" s="55"/>
    </row>
    <row r="14" spans="1:25" ht="16.5" customHeight="1" thickBot="1" x14ac:dyDescent="0.25">
      <c r="A14" s="484"/>
      <c r="B14" s="611"/>
      <c r="C14" s="67" t="s">
        <v>123</v>
      </c>
      <c r="D14" s="643"/>
      <c r="E14" s="611"/>
      <c r="F14" s="71"/>
      <c r="G14" s="611"/>
      <c r="H14" s="611"/>
      <c r="I14" s="52"/>
      <c r="J14" s="52"/>
      <c r="K14" s="52"/>
      <c r="L14" s="52"/>
      <c r="M14" s="52"/>
      <c r="N14" s="52"/>
      <c r="O14" s="52"/>
      <c r="P14" s="52"/>
      <c r="Q14" s="52"/>
      <c r="R14" s="52"/>
      <c r="S14" s="52"/>
      <c r="T14" s="52"/>
      <c r="U14" s="52"/>
      <c r="V14" s="52"/>
      <c r="W14" s="52"/>
      <c r="X14" s="55"/>
      <c r="Y14" s="55"/>
    </row>
    <row r="15" spans="1:25" ht="14.25" customHeight="1" thickBot="1" x14ac:dyDescent="0.25">
      <c r="A15" s="484"/>
      <c r="B15" s="611"/>
      <c r="C15" s="67" t="s">
        <v>138</v>
      </c>
      <c r="D15" s="643"/>
      <c r="E15" s="611"/>
      <c r="F15" s="71"/>
      <c r="G15" s="611"/>
      <c r="H15" s="611"/>
      <c r="I15" s="52"/>
      <c r="J15" s="52"/>
      <c r="K15" s="52"/>
      <c r="L15" s="52"/>
      <c r="M15" s="52"/>
      <c r="N15" s="52"/>
      <c r="O15" s="52"/>
      <c r="P15" s="52"/>
      <c r="Q15" s="52"/>
      <c r="R15" s="52"/>
      <c r="S15" s="52"/>
      <c r="T15" s="52"/>
      <c r="U15" s="52"/>
      <c r="V15" s="52"/>
      <c r="W15" s="52"/>
      <c r="X15" s="55"/>
      <c r="Y15" s="55"/>
    </row>
    <row r="16" spans="1:25" ht="17.25" customHeight="1" thickBot="1" x14ac:dyDescent="0.25">
      <c r="A16" s="484"/>
      <c r="B16" s="612"/>
      <c r="C16" s="436"/>
      <c r="D16" s="633"/>
      <c r="E16" s="611"/>
      <c r="F16" s="437"/>
      <c r="G16" s="611"/>
      <c r="H16" s="611"/>
      <c r="I16" s="52"/>
      <c r="J16" s="52"/>
      <c r="K16" s="52"/>
      <c r="L16" s="52"/>
      <c r="M16" s="52"/>
      <c r="N16" s="52"/>
      <c r="O16" s="52"/>
      <c r="P16" s="52"/>
      <c r="Q16" s="52"/>
      <c r="R16" s="52"/>
      <c r="S16" s="52"/>
      <c r="T16" s="52"/>
      <c r="U16" s="52"/>
      <c r="V16" s="52"/>
      <c r="W16" s="52"/>
      <c r="X16" s="55"/>
      <c r="Y16" s="55"/>
    </row>
    <row r="17" spans="1:25" ht="17.25" customHeight="1" thickBot="1" x14ac:dyDescent="0.25">
      <c r="A17" s="484"/>
      <c r="B17" s="73">
        <v>1.3</v>
      </c>
      <c r="C17" s="623" t="s">
        <v>146</v>
      </c>
      <c r="D17" s="624"/>
      <c r="E17" s="624"/>
      <c r="F17" s="624"/>
      <c r="G17" s="624"/>
      <c r="H17" s="625"/>
      <c r="I17" s="52"/>
      <c r="J17" s="52"/>
      <c r="K17" s="52"/>
      <c r="L17" s="52"/>
      <c r="M17" s="52"/>
      <c r="N17" s="52"/>
      <c r="O17" s="52"/>
      <c r="P17" s="52"/>
      <c r="Q17" s="52"/>
      <c r="R17" s="52"/>
      <c r="S17" s="52"/>
      <c r="T17" s="52"/>
      <c r="U17" s="52"/>
      <c r="V17" s="52"/>
      <c r="W17" s="52"/>
      <c r="X17" s="55"/>
      <c r="Y17" s="55"/>
    </row>
    <row r="18" spans="1:25" ht="46.5" customHeight="1" x14ac:dyDescent="0.2">
      <c r="A18" s="484"/>
      <c r="B18" s="649" t="s">
        <v>147</v>
      </c>
      <c r="C18" s="74" t="s">
        <v>148</v>
      </c>
      <c r="D18" s="697"/>
      <c r="E18" s="697"/>
      <c r="F18" s="698"/>
      <c r="G18" s="641"/>
      <c r="H18" s="641"/>
      <c r="I18" s="52"/>
      <c r="J18" s="52"/>
      <c r="K18" s="52"/>
      <c r="L18" s="52"/>
      <c r="M18" s="52"/>
      <c r="N18" s="52"/>
      <c r="O18" s="52"/>
      <c r="P18" s="52"/>
      <c r="Q18" s="52"/>
      <c r="R18" s="52"/>
      <c r="S18" s="52"/>
      <c r="T18" s="52"/>
      <c r="U18" s="52"/>
      <c r="V18" s="52"/>
      <c r="W18" s="52"/>
      <c r="X18" s="55"/>
      <c r="Y18" s="55"/>
    </row>
    <row r="19" spans="1:25" ht="4.5" customHeight="1" x14ac:dyDescent="0.2">
      <c r="A19" s="484"/>
      <c r="B19" s="611"/>
      <c r="C19" s="75"/>
      <c r="D19" s="611"/>
      <c r="E19" s="611"/>
      <c r="F19" s="632"/>
      <c r="G19" s="611"/>
      <c r="H19" s="611"/>
      <c r="I19" s="52"/>
      <c r="J19" s="52"/>
      <c r="K19" s="52"/>
      <c r="L19" s="52"/>
      <c r="M19" s="52"/>
      <c r="N19" s="52"/>
      <c r="O19" s="52"/>
      <c r="P19" s="52"/>
      <c r="Q19" s="52"/>
      <c r="R19" s="52"/>
      <c r="S19" s="52"/>
      <c r="T19" s="52"/>
      <c r="U19" s="52"/>
      <c r="V19" s="52"/>
      <c r="W19" s="52"/>
      <c r="X19" s="55"/>
      <c r="Y19" s="55"/>
    </row>
    <row r="20" spans="1:25" ht="30" customHeight="1" x14ac:dyDescent="0.2">
      <c r="A20" s="484"/>
      <c r="B20" s="611"/>
      <c r="C20" s="67" t="s">
        <v>123</v>
      </c>
      <c r="D20" s="611"/>
      <c r="E20" s="611"/>
      <c r="F20" s="632"/>
      <c r="G20" s="611"/>
      <c r="H20" s="611"/>
      <c r="I20" s="52"/>
      <c r="J20" s="52"/>
      <c r="K20" s="52"/>
      <c r="L20" s="52"/>
      <c r="M20" s="52"/>
      <c r="N20" s="52"/>
      <c r="O20" s="52"/>
      <c r="P20" s="52"/>
      <c r="Q20" s="52"/>
      <c r="R20" s="52"/>
      <c r="S20" s="52"/>
      <c r="T20" s="52"/>
      <c r="U20" s="52"/>
      <c r="V20" s="52"/>
      <c r="W20" s="52"/>
      <c r="X20" s="55"/>
      <c r="Y20" s="55"/>
    </row>
    <row r="21" spans="1:25" ht="22.5" customHeight="1" x14ac:dyDescent="0.2">
      <c r="A21" s="484"/>
      <c r="B21" s="611"/>
      <c r="C21" s="67" t="s">
        <v>138</v>
      </c>
      <c r="D21" s="611"/>
      <c r="E21" s="611"/>
      <c r="F21" s="632"/>
      <c r="G21" s="611"/>
      <c r="H21" s="611"/>
      <c r="I21" s="52"/>
      <c r="J21" s="52"/>
      <c r="K21" s="52"/>
      <c r="L21" s="52"/>
      <c r="M21" s="52"/>
      <c r="N21" s="52"/>
      <c r="O21" s="52"/>
      <c r="P21" s="52"/>
      <c r="Q21" s="52"/>
      <c r="R21" s="52"/>
      <c r="S21" s="52"/>
      <c r="T21" s="52"/>
      <c r="U21" s="52"/>
      <c r="V21" s="52"/>
      <c r="W21" s="52"/>
      <c r="X21" s="55"/>
      <c r="Y21" s="55"/>
    </row>
    <row r="22" spans="1:25" ht="12.75" customHeight="1" x14ac:dyDescent="0.2">
      <c r="A22" s="484"/>
      <c r="B22" s="611"/>
      <c r="C22" s="75"/>
      <c r="D22" s="611"/>
      <c r="E22" s="611"/>
      <c r="F22" s="632"/>
      <c r="G22" s="611"/>
      <c r="H22" s="611"/>
      <c r="I22" s="52"/>
      <c r="J22" s="52"/>
      <c r="K22" s="52"/>
      <c r="L22" s="52"/>
      <c r="M22" s="52"/>
      <c r="N22" s="52"/>
      <c r="O22" s="52"/>
      <c r="P22" s="52"/>
      <c r="Q22" s="52"/>
      <c r="R22" s="52"/>
      <c r="S22" s="52"/>
      <c r="T22" s="52"/>
      <c r="U22" s="52"/>
      <c r="V22" s="52"/>
      <c r="W22" s="52"/>
      <c r="X22" s="55"/>
      <c r="Y22" s="55"/>
    </row>
    <row r="23" spans="1:25" ht="18.75" customHeight="1" thickBot="1" x14ac:dyDescent="0.25">
      <c r="A23" s="647"/>
      <c r="B23" s="612"/>
      <c r="C23" s="168"/>
      <c r="D23" s="611"/>
      <c r="E23" s="611"/>
      <c r="F23" s="633"/>
      <c r="G23" s="611"/>
      <c r="H23" s="611"/>
      <c r="I23" s="52"/>
      <c r="J23" s="52"/>
      <c r="K23" s="52"/>
      <c r="L23" s="52"/>
      <c r="M23" s="52"/>
      <c r="N23" s="52"/>
      <c r="O23" s="52"/>
      <c r="P23" s="52"/>
      <c r="Q23" s="52"/>
      <c r="R23" s="52"/>
      <c r="S23" s="52"/>
      <c r="T23" s="52"/>
      <c r="U23" s="52"/>
      <c r="V23" s="52"/>
      <c r="W23" s="52"/>
      <c r="X23" s="55"/>
      <c r="Y23" s="55"/>
    </row>
    <row r="24" spans="1:25" ht="15.75" customHeight="1" thickBot="1" x14ac:dyDescent="0.25">
      <c r="A24" s="650" t="s">
        <v>149</v>
      </c>
      <c r="B24" s="438">
        <v>2.1</v>
      </c>
      <c r="C24" s="623" t="s">
        <v>150</v>
      </c>
      <c r="D24" s="624"/>
      <c r="E24" s="624"/>
      <c r="F24" s="624"/>
      <c r="G24" s="624"/>
      <c r="H24" s="625"/>
      <c r="I24" s="52"/>
      <c r="J24" s="52"/>
      <c r="K24" s="52"/>
      <c r="L24" s="52"/>
      <c r="M24" s="52"/>
      <c r="N24" s="52"/>
      <c r="O24" s="52"/>
      <c r="P24" s="52"/>
      <c r="Q24" s="52"/>
      <c r="R24" s="52"/>
      <c r="S24" s="52"/>
      <c r="T24" s="52"/>
      <c r="U24" s="52"/>
      <c r="V24" s="52"/>
      <c r="W24" s="52"/>
      <c r="X24" s="55"/>
      <c r="Y24" s="55"/>
    </row>
    <row r="25" spans="1:25" ht="91.5" customHeight="1" x14ac:dyDescent="0.2">
      <c r="A25" s="611"/>
      <c r="B25" s="654" t="s">
        <v>151</v>
      </c>
      <c r="C25" s="439" t="s">
        <v>152</v>
      </c>
      <c r="D25" s="691"/>
      <c r="E25" s="691"/>
      <c r="F25" s="641"/>
      <c r="G25" s="641"/>
      <c r="H25" s="641"/>
      <c r="I25" s="52"/>
      <c r="J25" s="52"/>
      <c r="K25" s="52"/>
      <c r="L25" s="52"/>
      <c r="M25" s="52"/>
      <c r="N25" s="52"/>
      <c r="O25" s="52"/>
      <c r="P25" s="52"/>
      <c r="Q25" s="52"/>
      <c r="R25" s="52"/>
      <c r="S25" s="52"/>
      <c r="T25" s="52"/>
      <c r="U25" s="52"/>
      <c r="V25" s="52"/>
      <c r="W25" s="52"/>
      <c r="X25" s="55"/>
      <c r="Y25" s="55"/>
    </row>
    <row r="26" spans="1:25" ht="19.5" customHeight="1" x14ac:dyDescent="0.2">
      <c r="A26" s="611"/>
      <c r="B26" s="643"/>
      <c r="C26" s="67" t="s">
        <v>123</v>
      </c>
      <c r="D26" s="611"/>
      <c r="E26" s="611"/>
      <c r="F26" s="611"/>
      <c r="G26" s="611"/>
      <c r="H26" s="611"/>
      <c r="I26" s="52"/>
      <c r="J26" s="52"/>
      <c r="K26" s="52"/>
      <c r="L26" s="52"/>
      <c r="M26" s="52"/>
      <c r="N26" s="52"/>
      <c r="O26" s="52"/>
      <c r="P26" s="52"/>
      <c r="Q26" s="52"/>
      <c r="R26" s="52"/>
      <c r="S26" s="52"/>
      <c r="T26" s="52"/>
      <c r="U26" s="52"/>
      <c r="V26" s="52"/>
      <c r="W26" s="52"/>
      <c r="X26" s="55"/>
      <c r="Y26" s="55"/>
    </row>
    <row r="27" spans="1:25" ht="24" customHeight="1" x14ac:dyDescent="0.2">
      <c r="A27" s="611"/>
      <c r="B27" s="643"/>
      <c r="C27" s="67" t="s">
        <v>138</v>
      </c>
      <c r="D27" s="611"/>
      <c r="E27" s="611"/>
      <c r="F27" s="611"/>
      <c r="G27" s="611"/>
      <c r="H27" s="611"/>
      <c r="I27" s="52"/>
      <c r="J27" s="52"/>
      <c r="K27" s="52"/>
      <c r="L27" s="52"/>
      <c r="M27" s="52"/>
      <c r="N27" s="52"/>
      <c r="O27" s="52"/>
      <c r="P27" s="52"/>
      <c r="Q27" s="52"/>
      <c r="R27" s="52"/>
      <c r="S27" s="52"/>
      <c r="T27" s="52"/>
      <c r="U27" s="52"/>
      <c r="V27" s="52"/>
      <c r="W27" s="52"/>
      <c r="X27" s="55"/>
      <c r="Y27" s="55"/>
    </row>
    <row r="28" spans="1:25" ht="16.5" customHeight="1" thickBot="1" x14ac:dyDescent="0.25">
      <c r="A28" s="612"/>
      <c r="B28" s="644"/>
      <c r="C28" s="78"/>
      <c r="D28" s="611"/>
      <c r="E28" s="611"/>
      <c r="F28" s="611"/>
      <c r="G28" s="611"/>
      <c r="H28" s="611"/>
      <c r="I28" s="52"/>
      <c r="J28" s="52"/>
      <c r="K28" s="52"/>
      <c r="L28" s="52"/>
      <c r="M28" s="52"/>
      <c r="N28" s="52"/>
      <c r="O28" s="52"/>
      <c r="P28" s="52"/>
      <c r="Q28" s="52"/>
      <c r="R28" s="52"/>
      <c r="S28" s="52"/>
      <c r="T28" s="52"/>
      <c r="U28" s="52"/>
      <c r="V28" s="52"/>
      <c r="W28" s="52"/>
      <c r="X28" s="55"/>
      <c r="Y28" s="55"/>
    </row>
    <row r="29" spans="1:25" ht="15.75" customHeight="1" thickBot="1" x14ac:dyDescent="0.25">
      <c r="A29" s="651" t="s">
        <v>153</v>
      </c>
      <c r="B29" s="440">
        <v>3.1</v>
      </c>
      <c r="C29" s="623" t="s">
        <v>154</v>
      </c>
      <c r="D29" s="624"/>
      <c r="E29" s="624"/>
      <c r="F29" s="624"/>
      <c r="G29" s="624"/>
      <c r="H29" s="625"/>
      <c r="I29" s="52"/>
      <c r="J29" s="52"/>
      <c r="K29" s="52"/>
      <c r="L29" s="52"/>
      <c r="M29" s="52"/>
      <c r="N29" s="52"/>
      <c r="O29" s="52"/>
      <c r="P29" s="52"/>
      <c r="Q29" s="52"/>
      <c r="R29" s="52"/>
      <c r="S29" s="52"/>
      <c r="T29" s="52"/>
      <c r="U29" s="52"/>
      <c r="V29" s="52"/>
      <c r="W29" s="52"/>
      <c r="X29" s="55"/>
      <c r="Y29" s="55"/>
    </row>
    <row r="30" spans="1:25" ht="46.5" customHeight="1" thickBot="1" x14ac:dyDescent="0.25">
      <c r="A30" s="611"/>
      <c r="B30" s="80" t="s">
        <v>155</v>
      </c>
      <c r="C30" s="441" t="s">
        <v>156</v>
      </c>
      <c r="D30" s="690"/>
      <c r="E30" s="690"/>
      <c r="F30" s="442"/>
      <c r="G30" s="642"/>
      <c r="H30" s="642"/>
      <c r="I30" s="52"/>
      <c r="J30" s="52"/>
      <c r="K30" s="52"/>
      <c r="L30" s="52"/>
      <c r="M30" s="52"/>
      <c r="N30" s="52"/>
      <c r="O30" s="52"/>
      <c r="P30" s="52"/>
      <c r="Q30" s="52"/>
      <c r="R30" s="52"/>
      <c r="S30" s="52"/>
      <c r="T30" s="52"/>
      <c r="U30" s="52"/>
      <c r="V30" s="52"/>
      <c r="W30" s="52"/>
      <c r="X30" s="55"/>
      <c r="Y30" s="55"/>
    </row>
    <row r="31" spans="1:25" ht="19.5" customHeight="1" thickBot="1" x14ac:dyDescent="0.25">
      <c r="A31" s="611"/>
      <c r="B31" s="655"/>
      <c r="C31" s="67" t="s">
        <v>123</v>
      </c>
      <c r="D31" s="611"/>
      <c r="E31" s="611"/>
      <c r="F31" s="66"/>
      <c r="G31" s="643"/>
      <c r="H31" s="643"/>
      <c r="I31" s="52"/>
      <c r="J31" s="52"/>
      <c r="K31" s="52"/>
      <c r="L31" s="52"/>
      <c r="M31" s="52"/>
      <c r="N31" s="52"/>
      <c r="O31" s="52"/>
      <c r="P31" s="52"/>
      <c r="Q31" s="52"/>
      <c r="R31" s="52"/>
      <c r="S31" s="52"/>
      <c r="T31" s="52"/>
      <c r="U31" s="52"/>
      <c r="V31" s="52"/>
      <c r="W31" s="52"/>
      <c r="X31" s="55"/>
      <c r="Y31" s="55"/>
    </row>
    <row r="32" spans="1:25" ht="18.75" customHeight="1" thickBot="1" x14ac:dyDescent="0.25">
      <c r="A32" s="652"/>
      <c r="B32" s="643"/>
      <c r="C32" s="67" t="s">
        <v>138</v>
      </c>
      <c r="D32" s="611"/>
      <c r="E32" s="611"/>
      <c r="F32" s="66"/>
      <c r="G32" s="643"/>
      <c r="H32" s="643"/>
      <c r="I32" s="52"/>
      <c r="J32" s="52"/>
      <c r="K32" s="52"/>
      <c r="L32" s="52"/>
      <c r="M32" s="52"/>
      <c r="N32" s="52"/>
      <c r="O32" s="52"/>
      <c r="P32" s="52"/>
      <c r="Q32" s="52"/>
      <c r="R32" s="52"/>
      <c r="S32" s="52"/>
      <c r="T32" s="52"/>
      <c r="U32" s="52"/>
      <c r="V32" s="52"/>
      <c r="W32" s="52"/>
      <c r="X32" s="55"/>
      <c r="Y32" s="55"/>
    </row>
    <row r="33" spans="1:25" ht="18.75" customHeight="1" thickBot="1" x14ac:dyDescent="0.25">
      <c r="A33" s="611"/>
      <c r="B33" s="643"/>
      <c r="C33" s="83"/>
      <c r="D33" s="611"/>
      <c r="E33" s="611"/>
      <c r="F33" s="66"/>
      <c r="G33" s="643"/>
      <c r="H33" s="643"/>
      <c r="I33" s="52"/>
      <c r="J33" s="52"/>
      <c r="K33" s="52"/>
      <c r="L33" s="52"/>
      <c r="M33" s="52"/>
      <c r="N33" s="52"/>
      <c r="O33" s="52"/>
      <c r="P33" s="52"/>
      <c r="Q33" s="52"/>
      <c r="R33" s="52"/>
      <c r="S33" s="52"/>
      <c r="T33" s="52"/>
      <c r="U33" s="52"/>
      <c r="V33" s="52"/>
      <c r="W33" s="52"/>
      <c r="X33" s="55"/>
      <c r="Y33" s="55"/>
    </row>
    <row r="34" spans="1:25" ht="13.5" customHeight="1" thickBot="1" x14ac:dyDescent="0.25">
      <c r="A34" s="611"/>
      <c r="B34" s="644"/>
      <c r="C34" s="84"/>
      <c r="D34" s="612"/>
      <c r="E34" s="612"/>
      <c r="F34" s="66"/>
      <c r="G34" s="644"/>
      <c r="H34" s="644"/>
      <c r="I34" s="52"/>
      <c r="J34" s="52"/>
      <c r="K34" s="52"/>
      <c r="L34" s="52"/>
      <c r="M34" s="52"/>
      <c r="N34" s="52"/>
      <c r="O34" s="52"/>
      <c r="P34" s="52"/>
      <c r="Q34" s="52"/>
      <c r="R34" s="52"/>
      <c r="S34" s="52"/>
      <c r="T34" s="52"/>
      <c r="U34" s="52"/>
      <c r="V34" s="52"/>
      <c r="W34" s="52"/>
      <c r="X34" s="55"/>
      <c r="Y34" s="55"/>
    </row>
    <row r="35" spans="1:25" ht="38.25" customHeight="1" thickBot="1" x14ac:dyDescent="0.25">
      <c r="A35" s="611"/>
      <c r="B35" s="656" t="s">
        <v>157</v>
      </c>
      <c r="C35" s="85" t="s">
        <v>158</v>
      </c>
      <c r="D35" s="692"/>
      <c r="E35" s="663"/>
      <c r="F35" s="66"/>
      <c r="G35" s="631"/>
      <c r="H35" s="631"/>
      <c r="I35" s="52"/>
      <c r="J35" s="52"/>
      <c r="K35" s="52"/>
      <c r="L35" s="52"/>
      <c r="M35" s="52"/>
      <c r="N35" s="52"/>
      <c r="O35" s="52"/>
      <c r="P35" s="52"/>
      <c r="Q35" s="52"/>
      <c r="R35" s="52"/>
      <c r="S35" s="52"/>
      <c r="T35" s="52"/>
      <c r="U35" s="52"/>
      <c r="V35" s="52"/>
      <c r="W35" s="52"/>
      <c r="X35" s="55"/>
      <c r="Y35" s="55"/>
    </row>
    <row r="36" spans="1:25" ht="12.75" customHeight="1" thickBot="1" x14ac:dyDescent="0.25">
      <c r="A36" s="611"/>
      <c r="B36" s="657"/>
      <c r="C36" s="83"/>
      <c r="D36" s="643"/>
      <c r="E36" s="611"/>
      <c r="F36" s="66"/>
      <c r="G36" s="632"/>
      <c r="H36" s="632"/>
      <c r="I36" s="52"/>
      <c r="J36" s="52"/>
      <c r="K36" s="52"/>
      <c r="L36" s="52"/>
      <c r="M36" s="52"/>
      <c r="N36" s="52"/>
      <c r="O36" s="52"/>
      <c r="P36" s="52"/>
      <c r="Q36" s="52"/>
      <c r="R36" s="52"/>
      <c r="S36" s="52"/>
      <c r="T36" s="52"/>
      <c r="U36" s="52"/>
      <c r="V36" s="52"/>
      <c r="W36" s="52"/>
      <c r="X36" s="55"/>
      <c r="Y36" s="55"/>
    </row>
    <row r="37" spans="1:25" ht="15" customHeight="1" thickBot="1" x14ac:dyDescent="0.25">
      <c r="A37" s="611"/>
      <c r="B37" s="657"/>
      <c r="C37" s="67" t="s">
        <v>123</v>
      </c>
      <c r="D37" s="643"/>
      <c r="E37" s="611"/>
      <c r="F37" s="66"/>
      <c r="G37" s="632"/>
      <c r="H37" s="632"/>
      <c r="I37" s="52"/>
      <c r="J37" s="52"/>
      <c r="K37" s="52"/>
      <c r="L37" s="52"/>
      <c r="M37" s="52"/>
      <c r="N37" s="52"/>
      <c r="O37" s="52"/>
      <c r="P37" s="52"/>
      <c r="Q37" s="52"/>
      <c r="R37" s="52"/>
      <c r="S37" s="52"/>
      <c r="T37" s="52"/>
      <c r="U37" s="52"/>
      <c r="V37" s="52"/>
      <c r="W37" s="52"/>
      <c r="X37" s="55"/>
      <c r="Y37" s="55"/>
    </row>
    <row r="38" spans="1:25" ht="22.5" customHeight="1" thickBot="1" x14ac:dyDescent="0.25">
      <c r="A38" s="611"/>
      <c r="B38" s="657"/>
      <c r="C38" s="67" t="s">
        <v>138</v>
      </c>
      <c r="D38" s="643"/>
      <c r="E38" s="611"/>
      <c r="F38" s="66"/>
      <c r="G38" s="632"/>
      <c r="H38" s="632"/>
      <c r="I38" s="52"/>
      <c r="J38" s="52"/>
      <c r="K38" s="52"/>
      <c r="L38" s="52"/>
      <c r="M38" s="52"/>
      <c r="N38" s="52"/>
      <c r="O38" s="52"/>
      <c r="P38" s="52"/>
      <c r="Q38" s="52"/>
      <c r="R38" s="52"/>
      <c r="S38" s="52"/>
      <c r="T38" s="52"/>
      <c r="U38" s="52"/>
      <c r="V38" s="52"/>
      <c r="W38" s="52"/>
      <c r="X38" s="55"/>
      <c r="Y38" s="55"/>
    </row>
    <row r="39" spans="1:25" ht="14.25" customHeight="1" thickBot="1" x14ac:dyDescent="0.25">
      <c r="A39" s="611"/>
      <c r="B39" s="511"/>
      <c r="C39" s="86"/>
      <c r="D39" s="644"/>
      <c r="E39" s="612"/>
      <c r="F39" s="66"/>
      <c r="G39" s="637"/>
      <c r="H39" s="637"/>
      <c r="I39" s="52"/>
      <c r="J39" s="52"/>
      <c r="K39" s="52"/>
      <c r="L39" s="52"/>
      <c r="M39" s="52"/>
      <c r="N39" s="52"/>
      <c r="O39" s="52"/>
      <c r="P39" s="52"/>
      <c r="Q39" s="52"/>
      <c r="R39" s="52"/>
      <c r="S39" s="52"/>
      <c r="T39" s="52"/>
      <c r="U39" s="52"/>
      <c r="V39" s="52"/>
      <c r="W39" s="52"/>
      <c r="X39" s="55"/>
      <c r="Y39" s="55"/>
    </row>
    <row r="40" spans="1:25" ht="35.25" customHeight="1" thickBot="1" x14ac:dyDescent="0.25">
      <c r="A40" s="611"/>
      <c r="B40" s="658" t="s">
        <v>159</v>
      </c>
      <c r="C40" s="81" t="s">
        <v>160</v>
      </c>
      <c r="D40" s="663"/>
      <c r="E40" s="663"/>
      <c r="F40" s="66"/>
      <c r="G40" s="636"/>
      <c r="H40" s="636"/>
      <c r="I40" s="52"/>
      <c r="J40" s="52"/>
      <c r="K40" s="52"/>
      <c r="L40" s="52"/>
      <c r="M40" s="52"/>
      <c r="N40" s="52"/>
      <c r="O40" s="52"/>
      <c r="P40" s="52"/>
      <c r="Q40" s="52"/>
      <c r="R40" s="52"/>
      <c r="S40" s="52"/>
      <c r="T40" s="52"/>
      <c r="U40" s="52"/>
      <c r="V40" s="52"/>
      <c r="W40" s="52"/>
      <c r="X40" s="55"/>
      <c r="Y40" s="55"/>
    </row>
    <row r="41" spans="1:25" ht="16.5" customHeight="1" thickBot="1" x14ac:dyDescent="0.25">
      <c r="A41" s="611"/>
      <c r="B41" s="659"/>
      <c r="C41" s="67" t="s">
        <v>123</v>
      </c>
      <c r="D41" s="611"/>
      <c r="E41" s="611"/>
      <c r="F41" s="66"/>
      <c r="G41" s="611"/>
      <c r="H41" s="611"/>
      <c r="I41" s="52"/>
      <c r="J41" s="52"/>
      <c r="K41" s="52"/>
      <c r="L41" s="52"/>
      <c r="M41" s="52"/>
      <c r="N41" s="52"/>
      <c r="O41" s="52"/>
      <c r="P41" s="52"/>
      <c r="Q41" s="52"/>
      <c r="R41" s="52"/>
      <c r="S41" s="52"/>
      <c r="T41" s="52"/>
      <c r="U41" s="52"/>
      <c r="V41" s="52"/>
      <c r="W41" s="52"/>
      <c r="X41" s="55"/>
      <c r="Y41" s="55"/>
    </row>
    <row r="42" spans="1:25" ht="19.5" customHeight="1" thickBot="1" x14ac:dyDescent="0.25">
      <c r="A42" s="611"/>
      <c r="B42" s="660"/>
      <c r="C42" s="67" t="s">
        <v>138</v>
      </c>
      <c r="D42" s="611"/>
      <c r="E42" s="611"/>
      <c r="F42" s="55"/>
      <c r="G42" s="612"/>
      <c r="H42" s="612"/>
      <c r="I42" s="52"/>
      <c r="J42" s="52"/>
      <c r="K42" s="52"/>
      <c r="L42" s="52"/>
      <c r="M42" s="52"/>
      <c r="N42" s="52"/>
      <c r="O42" s="52"/>
      <c r="P42" s="52"/>
      <c r="Q42" s="52"/>
      <c r="R42" s="52"/>
      <c r="S42" s="52"/>
      <c r="T42" s="52"/>
      <c r="U42" s="52"/>
      <c r="V42" s="52"/>
      <c r="W42" s="52"/>
      <c r="X42" s="55"/>
      <c r="Y42" s="55"/>
    </row>
    <row r="43" spans="1:25" ht="19.5" customHeight="1" x14ac:dyDescent="0.2">
      <c r="A43" s="611"/>
      <c r="B43" s="661" t="s">
        <v>161</v>
      </c>
      <c r="C43" s="87" t="s">
        <v>162</v>
      </c>
      <c r="D43" s="685"/>
      <c r="E43" s="685"/>
      <c r="F43" s="55"/>
      <c r="G43" s="636"/>
      <c r="H43" s="636"/>
      <c r="I43" s="52"/>
      <c r="J43" s="52"/>
      <c r="K43" s="52"/>
      <c r="L43" s="52"/>
      <c r="M43" s="52"/>
      <c r="N43" s="52"/>
      <c r="O43" s="52"/>
      <c r="P43" s="52"/>
      <c r="Q43" s="52"/>
      <c r="R43" s="52"/>
      <c r="S43" s="52"/>
      <c r="T43" s="52"/>
      <c r="U43" s="52"/>
      <c r="V43" s="52"/>
      <c r="W43" s="52"/>
      <c r="X43" s="55"/>
      <c r="Y43" s="55"/>
    </row>
    <row r="44" spans="1:25" ht="19.5" customHeight="1" x14ac:dyDescent="0.2">
      <c r="A44" s="611"/>
      <c r="B44" s="657"/>
      <c r="C44" s="75" t="s">
        <v>123</v>
      </c>
      <c r="D44" s="614"/>
      <c r="E44" s="614"/>
      <c r="F44" s="55"/>
      <c r="G44" s="611"/>
      <c r="H44" s="611"/>
      <c r="I44" s="52"/>
      <c r="J44" s="52"/>
      <c r="K44" s="52"/>
      <c r="L44" s="52"/>
      <c r="M44" s="52"/>
      <c r="N44" s="52"/>
      <c r="O44" s="52"/>
      <c r="P44" s="52"/>
      <c r="Q44" s="52"/>
      <c r="R44" s="52"/>
      <c r="S44" s="52"/>
      <c r="T44" s="52"/>
      <c r="U44" s="52"/>
      <c r="V44" s="52"/>
      <c r="W44" s="52"/>
      <c r="X44" s="55"/>
      <c r="Y44" s="55"/>
    </row>
    <row r="45" spans="1:25" ht="19.5" customHeight="1" x14ac:dyDescent="0.2">
      <c r="A45" s="611"/>
      <c r="B45" s="657"/>
      <c r="C45" s="75" t="s">
        <v>138</v>
      </c>
      <c r="D45" s="614"/>
      <c r="E45" s="614"/>
      <c r="F45" s="55"/>
      <c r="G45" s="611"/>
      <c r="H45" s="611"/>
      <c r="I45" s="52"/>
      <c r="J45" s="52"/>
      <c r="K45" s="52"/>
      <c r="L45" s="52"/>
      <c r="M45" s="52"/>
      <c r="N45" s="52"/>
      <c r="O45" s="52"/>
      <c r="P45" s="52"/>
      <c r="Q45" s="52"/>
      <c r="R45" s="52"/>
      <c r="S45" s="52"/>
      <c r="T45" s="52"/>
      <c r="U45" s="52"/>
      <c r="V45" s="52"/>
      <c r="W45" s="52"/>
      <c r="X45" s="55"/>
      <c r="Y45" s="55"/>
    </row>
    <row r="46" spans="1:25" ht="19.5" customHeight="1" thickBot="1" x14ac:dyDescent="0.25">
      <c r="A46" s="611"/>
      <c r="B46" s="511"/>
      <c r="C46" s="88"/>
      <c r="D46" s="615"/>
      <c r="E46" s="615"/>
      <c r="F46" s="55"/>
      <c r="G46" s="611"/>
      <c r="H46" s="611"/>
      <c r="I46" s="52"/>
      <c r="J46" s="52"/>
      <c r="K46" s="52"/>
      <c r="L46" s="52"/>
      <c r="M46" s="52"/>
      <c r="N46" s="52"/>
      <c r="O46" s="52"/>
      <c r="P46" s="52"/>
      <c r="Q46" s="52"/>
      <c r="R46" s="52"/>
      <c r="S46" s="52"/>
      <c r="T46" s="52"/>
      <c r="U46" s="52"/>
      <c r="V46" s="52"/>
      <c r="W46" s="52"/>
      <c r="X46" s="55"/>
      <c r="Y46" s="55"/>
    </row>
    <row r="47" spans="1:25" ht="112.5" customHeight="1" x14ac:dyDescent="0.2">
      <c r="A47" s="611"/>
      <c r="B47" s="661" t="s">
        <v>163</v>
      </c>
      <c r="C47" s="89" t="s">
        <v>164</v>
      </c>
      <c r="D47" s="685"/>
      <c r="E47" s="685"/>
      <c r="F47" s="55"/>
      <c r="G47" s="635"/>
      <c r="H47" s="635"/>
      <c r="I47" s="52"/>
      <c r="J47" s="52"/>
      <c r="K47" s="52"/>
      <c r="L47" s="52"/>
      <c r="M47" s="52"/>
      <c r="N47" s="52"/>
      <c r="O47" s="52"/>
      <c r="P47" s="52"/>
      <c r="Q47" s="52"/>
      <c r="R47" s="52"/>
      <c r="S47" s="52"/>
      <c r="T47" s="52"/>
      <c r="U47" s="52"/>
      <c r="V47" s="52"/>
      <c r="W47" s="52"/>
      <c r="X47" s="55"/>
      <c r="Y47" s="55"/>
    </row>
    <row r="48" spans="1:25" ht="19.5" customHeight="1" x14ac:dyDescent="0.2">
      <c r="A48" s="611"/>
      <c r="B48" s="657"/>
      <c r="C48" s="90" t="s">
        <v>123</v>
      </c>
      <c r="D48" s="614"/>
      <c r="E48" s="614"/>
      <c r="F48" s="55"/>
      <c r="G48" s="614"/>
      <c r="H48" s="614"/>
      <c r="I48" s="52"/>
      <c r="J48" s="52"/>
      <c r="K48" s="52"/>
      <c r="L48" s="52"/>
      <c r="M48" s="52"/>
      <c r="N48" s="52"/>
      <c r="O48" s="52"/>
      <c r="P48" s="52"/>
      <c r="Q48" s="52"/>
      <c r="R48" s="52"/>
      <c r="S48" s="52"/>
      <c r="T48" s="52"/>
      <c r="U48" s="52"/>
      <c r="V48" s="52"/>
      <c r="W48" s="52"/>
      <c r="X48" s="55"/>
      <c r="Y48" s="55"/>
    </row>
    <row r="49" spans="1:25" ht="19.5" customHeight="1" thickBot="1" x14ac:dyDescent="0.25">
      <c r="A49" s="611"/>
      <c r="B49" s="511"/>
      <c r="C49" s="91" t="s">
        <v>138</v>
      </c>
      <c r="D49" s="615"/>
      <c r="E49" s="615"/>
      <c r="F49" s="55"/>
      <c r="G49" s="615"/>
      <c r="H49" s="615"/>
      <c r="I49" s="52"/>
      <c r="J49" s="52"/>
      <c r="K49" s="52"/>
      <c r="L49" s="52"/>
      <c r="M49" s="52"/>
      <c r="N49" s="52"/>
      <c r="O49" s="52"/>
      <c r="P49" s="52"/>
      <c r="Q49" s="52"/>
      <c r="R49" s="52"/>
      <c r="S49" s="52"/>
      <c r="T49" s="52"/>
      <c r="U49" s="52"/>
      <c r="V49" s="52"/>
      <c r="W49" s="52"/>
      <c r="X49" s="55"/>
      <c r="Y49" s="55"/>
    </row>
    <row r="50" spans="1:25" ht="30" customHeight="1" x14ac:dyDescent="0.2">
      <c r="A50" s="611"/>
      <c r="B50" s="662" t="s">
        <v>165</v>
      </c>
      <c r="C50" s="92" t="s">
        <v>166</v>
      </c>
      <c r="D50" s="93"/>
      <c r="E50" s="93"/>
      <c r="F50" s="55"/>
      <c r="G50" s="94"/>
      <c r="H50" s="94"/>
      <c r="I50" s="52"/>
      <c r="J50" s="52"/>
      <c r="K50" s="52"/>
      <c r="L50" s="52"/>
      <c r="M50" s="52"/>
      <c r="N50" s="52"/>
      <c r="O50" s="52"/>
      <c r="P50" s="52"/>
      <c r="Q50" s="52"/>
      <c r="R50" s="52"/>
      <c r="S50" s="52"/>
      <c r="T50" s="52"/>
      <c r="U50" s="52"/>
      <c r="V50" s="52"/>
      <c r="W50" s="52"/>
      <c r="X50" s="55"/>
      <c r="Y50" s="55"/>
    </row>
    <row r="51" spans="1:25" ht="19.5" customHeight="1" x14ac:dyDescent="0.2">
      <c r="A51" s="611"/>
      <c r="B51" s="611"/>
      <c r="C51" s="90" t="s">
        <v>123</v>
      </c>
      <c r="D51" s="93"/>
      <c r="E51" s="93"/>
      <c r="F51" s="55"/>
      <c r="G51" s="94"/>
      <c r="H51" s="94"/>
      <c r="I51" s="52"/>
      <c r="J51" s="52"/>
      <c r="K51" s="52"/>
      <c r="L51" s="52"/>
      <c r="M51" s="52"/>
      <c r="N51" s="52"/>
      <c r="O51" s="52"/>
      <c r="P51" s="52"/>
      <c r="Q51" s="52"/>
      <c r="R51" s="52"/>
      <c r="S51" s="52"/>
      <c r="T51" s="52"/>
      <c r="U51" s="52"/>
      <c r="V51" s="52"/>
      <c r="W51" s="52"/>
      <c r="X51" s="55"/>
      <c r="Y51" s="55"/>
    </row>
    <row r="52" spans="1:25" ht="19.5" customHeight="1" thickBot="1" x14ac:dyDescent="0.25">
      <c r="A52" s="653"/>
      <c r="B52" s="611"/>
      <c r="C52" s="91" t="s">
        <v>138</v>
      </c>
      <c r="D52" s="93"/>
      <c r="E52" s="93"/>
      <c r="F52" s="55"/>
      <c r="G52" s="94"/>
      <c r="H52" s="94"/>
      <c r="I52" s="52"/>
      <c r="J52" s="52"/>
      <c r="K52" s="52"/>
      <c r="L52" s="52"/>
      <c r="M52" s="52"/>
      <c r="N52" s="52"/>
      <c r="O52" s="52"/>
      <c r="P52" s="52"/>
      <c r="Q52" s="52"/>
      <c r="R52" s="52"/>
      <c r="S52" s="52"/>
      <c r="T52" s="52"/>
      <c r="U52" s="52"/>
      <c r="V52" s="52"/>
      <c r="W52" s="52"/>
      <c r="X52" s="55"/>
      <c r="Y52" s="55"/>
    </row>
    <row r="53" spans="1:25" ht="19.5" customHeight="1" thickBot="1" x14ac:dyDescent="0.25">
      <c r="A53" s="650" t="s">
        <v>167</v>
      </c>
      <c r="B53" s="95">
        <v>4.0999999999999996</v>
      </c>
      <c r="C53" s="686" t="s">
        <v>168</v>
      </c>
      <c r="D53" s="687"/>
      <c r="E53" s="687"/>
      <c r="F53" s="687"/>
      <c r="G53" s="688"/>
      <c r="H53" s="54"/>
      <c r="I53" s="52"/>
      <c r="J53" s="52"/>
      <c r="K53" s="52"/>
      <c r="L53" s="52"/>
      <c r="M53" s="52"/>
      <c r="N53" s="52"/>
      <c r="O53" s="52"/>
      <c r="P53" s="52"/>
      <c r="Q53" s="52"/>
      <c r="R53" s="52"/>
      <c r="S53" s="52"/>
      <c r="T53" s="52"/>
      <c r="U53" s="52"/>
      <c r="V53" s="52"/>
      <c r="W53" s="52"/>
      <c r="X53" s="55"/>
      <c r="Y53" s="55"/>
    </row>
    <row r="54" spans="1:25" ht="29.25" customHeight="1" x14ac:dyDescent="0.2">
      <c r="A54" s="611"/>
      <c r="B54" s="656" t="s">
        <v>169</v>
      </c>
      <c r="C54" s="96" t="s">
        <v>170</v>
      </c>
      <c r="D54" s="689"/>
      <c r="E54" s="689"/>
      <c r="F54" s="631"/>
      <c r="G54" s="610"/>
      <c r="H54" s="610"/>
      <c r="I54" s="52"/>
      <c r="J54" s="52"/>
      <c r="K54" s="52"/>
      <c r="L54" s="52"/>
      <c r="M54" s="52"/>
      <c r="N54" s="52"/>
      <c r="O54" s="52"/>
      <c r="P54" s="52"/>
      <c r="Q54" s="52"/>
      <c r="R54" s="52"/>
      <c r="S54" s="52"/>
      <c r="T54" s="52"/>
      <c r="U54" s="52"/>
      <c r="V54" s="52"/>
      <c r="W54" s="52"/>
      <c r="X54" s="55"/>
      <c r="Y54" s="55"/>
    </row>
    <row r="55" spans="1:25" ht="75.75" customHeight="1" x14ac:dyDescent="0.2">
      <c r="A55" s="611"/>
      <c r="B55" s="657"/>
      <c r="C55" s="97" t="s">
        <v>171</v>
      </c>
      <c r="D55" s="643"/>
      <c r="E55" s="643"/>
      <c r="F55" s="632"/>
      <c r="G55" s="611"/>
      <c r="H55" s="611"/>
      <c r="I55" s="52"/>
      <c r="J55" s="52"/>
      <c r="K55" s="52"/>
      <c r="L55" s="52"/>
      <c r="M55" s="52"/>
      <c r="N55" s="52"/>
      <c r="O55" s="52"/>
      <c r="P55" s="52"/>
      <c r="Q55" s="52"/>
      <c r="R55" s="52"/>
      <c r="S55" s="52"/>
      <c r="T55" s="52"/>
      <c r="U55" s="52"/>
      <c r="V55" s="52"/>
      <c r="W55" s="52"/>
      <c r="X55" s="55"/>
      <c r="Y55" s="55"/>
    </row>
    <row r="56" spans="1:25" ht="19.5" customHeight="1" x14ac:dyDescent="0.2">
      <c r="A56" s="611"/>
      <c r="B56" s="657"/>
      <c r="C56" s="67" t="s">
        <v>123</v>
      </c>
      <c r="D56" s="643"/>
      <c r="E56" s="643"/>
      <c r="F56" s="632"/>
      <c r="G56" s="611"/>
      <c r="H56" s="611"/>
      <c r="I56" s="52"/>
      <c r="J56" s="52"/>
      <c r="K56" s="52"/>
      <c r="L56" s="52"/>
      <c r="M56" s="52"/>
      <c r="N56" s="52"/>
      <c r="O56" s="52"/>
      <c r="P56" s="52"/>
      <c r="Q56" s="52"/>
      <c r="R56" s="52"/>
      <c r="S56" s="52"/>
      <c r="T56" s="52"/>
      <c r="U56" s="52"/>
      <c r="V56" s="52"/>
      <c r="W56" s="52"/>
      <c r="X56" s="55"/>
      <c r="Y56" s="55"/>
    </row>
    <row r="57" spans="1:25" ht="14.25" customHeight="1" x14ac:dyDescent="0.2">
      <c r="A57" s="611"/>
      <c r="B57" s="657"/>
      <c r="C57" s="67" t="s">
        <v>138</v>
      </c>
      <c r="D57" s="643"/>
      <c r="E57" s="643"/>
      <c r="F57" s="632"/>
      <c r="G57" s="611"/>
      <c r="H57" s="611"/>
      <c r="I57" s="52"/>
      <c r="J57" s="52"/>
      <c r="K57" s="52"/>
      <c r="L57" s="52"/>
      <c r="M57" s="52"/>
      <c r="N57" s="52"/>
      <c r="O57" s="52"/>
      <c r="P57" s="52"/>
      <c r="Q57" s="52"/>
      <c r="R57" s="52"/>
      <c r="S57" s="52"/>
      <c r="T57" s="52"/>
      <c r="U57" s="52"/>
      <c r="V57" s="52"/>
      <c r="W57" s="52"/>
      <c r="X57" s="55"/>
      <c r="Y57" s="55"/>
    </row>
    <row r="58" spans="1:25" ht="14.25" customHeight="1" thickBot="1" x14ac:dyDescent="0.25">
      <c r="A58" s="611"/>
      <c r="B58" s="657"/>
      <c r="C58" s="98"/>
      <c r="D58" s="644"/>
      <c r="E58" s="644"/>
      <c r="F58" s="637"/>
      <c r="G58" s="612"/>
      <c r="H58" s="612"/>
      <c r="I58" s="52"/>
      <c r="J58" s="52"/>
      <c r="K58" s="52"/>
      <c r="L58" s="52"/>
      <c r="M58" s="52"/>
      <c r="N58" s="52"/>
      <c r="O58" s="52"/>
      <c r="P58" s="52"/>
      <c r="Q58" s="52"/>
      <c r="R58" s="52"/>
      <c r="S58" s="52"/>
      <c r="T58" s="52"/>
      <c r="U58" s="52"/>
      <c r="V58" s="52"/>
      <c r="W58" s="52"/>
      <c r="X58" s="55"/>
      <c r="Y58" s="55"/>
    </row>
    <row r="59" spans="1:25" ht="33" customHeight="1" x14ac:dyDescent="0.2">
      <c r="A59" s="611"/>
      <c r="B59" s="657"/>
      <c r="C59" s="99" t="s">
        <v>172</v>
      </c>
      <c r="D59" s="689"/>
      <c r="E59" s="689"/>
      <c r="F59" s="631"/>
      <c r="G59" s="610"/>
      <c r="H59" s="610"/>
      <c r="I59" s="52"/>
      <c r="J59" s="52"/>
      <c r="K59" s="52"/>
      <c r="L59" s="52"/>
      <c r="M59" s="52"/>
      <c r="N59" s="52"/>
      <c r="O59" s="52"/>
      <c r="P59" s="52"/>
      <c r="Q59" s="52"/>
      <c r="R59" s="52"/>
      <c r="S59" s="52"/>
      <c r="T59" s="52"/>
      <c r="U59" s="52"/>
      <c r="V59" s="52"/>
      <c r="W59" s="52"/>
      <c r="X59" s="55"/>
      <c r="Y59" s="55"/>
    </row>
    <row r="60" spans="1:25" ht="9" customHeight="1" x14ac:dyDescent="0.2">
      <c r="A60" s="611"/>
      <c r="B60" s="657"/>
      <c r="C60" s="100"/>
      <c r="D60" s="643"/>
      <c r="E60" s="643"/>
      <c r="F60" s="632"/>
      <c r="G60" s="611"/>
      <c r="H60" s="611"/>
      <c r="I60" s="52"/>
      <c r="J60" s="52"/>
      <c r="K60" s="52"/>
      <c r="L60" s="52"/>
      <c r="M60" s="52"/>
      <c r="N60" s="52"/>
      <c r="O60" s="52"/>
      <c r="P60" s="52"/>
      <c r="Q60" s="52"/>
      <c r="R60" s="52"/>
      <c r="S60" s="52"/>
      <c r="T60" s="52"/>
      <c r="U60" s="52"/>
      <c r="V60" s="52"/>
      <c r="W60" s="52"/>
      <c r="X60" s="55"/>
      <c r="Y60" s="55"/>
    </row>
    <row r="61" spans="1:25" ht="12.75" customHeight="1" x14ac:dyDescent="0.2">
      <c r="A61" s="611"/>
      <c r="B61" s="657"/>
      <c r="C61" s="67" t="s">
        <v>123</v>
      </c>
      <c r="D61" s="643"/>
      <c r="E61" s="643"/>
      <c r="F61" s="632"/>
      <c r="G61" s="611"/>
      <c r="H61" s="611"/>
      <c r="I61" s="52"/>
      <c r="J61" s="52"/>
      <c r="K61" s="52"/>
      <c r="L61" s="52"/>
      <c r="M61" s="52"/>
      <c r="N61" s="52"/>
      <c r="O61" s="52"/>
      <c r="P61" s="52"/>
      <c r="Q61" s="52"/>
      <c r="R61" s="52"/>
      <c r="S61" s="52"/>
      <c r="T61" s="52"/>
      <c r="U61" s="52"/>
      <c r="V61" s="52"/>
      <c r="W61" s="52"/>
      <c r="X61" s="55"/>
      <c r="Y61" s="55"/>
    </row>
    <row r="62" spans="1:25" ht="14.25" customHeight="1" x14ac:dyDescent="0.2">
      <c r="A62" s="611"/>
      <c r="B62" s="657"/>
      <c r="C62" s="67" t="s">
        <v>138</v>
      </c>
      <c r="D62" s="643"/>
      <c r="E62" s="643"/>
      <c r="F62" s="632"/>
      <c r="G62" s="611"/>
      <c r="H62" s="611"/>
      <c r="I62" s="52"/>
      <c r="J62" s="52"/>
      <c r="K62" s="52"/>
      <c r="L62" s="52"/>
      <c r="M62" s="52"/>
      <c r="N62" s="52"/>
      <c r="O62" s="52"/>
      <c r="P62" s="52"/>
      <c r="Q62" s="52"/>
      <c r="R62" s="52"/>
      <c r="S62" s="52"/>
      <c r="T62" s="52"/>
      <c r="U62" s="52"/>
      <c r="V62" s="52"/>
      <c r="W62" s="52"/>
      <c r="X62" s="55"/>
      <c r="Y62" s="55"/>
    </row>
    <row r="63" spans="1:25" ht="9.75" customHeight="1" thickBot="1" x14ac:dyDescent="0.25">
      <c r="A63" s="611"/>
      <c r="B63" s="657"/>
      <c r="C63" s="100"/>
      <c r="D63" s="644"/>
      <c r="E63" s="644"/>
      <c r="F63" s="632"/>
      <c r="G63" s="612"/>
      <c r="H63" s="612"/>
      <c r="I63" s="52"/>
      <c r="J63" s="52"/>
      <c r="K63" s="52"/>
      <c r="L63" s="52"/>
      <c r="M63" s="52"/>
      <c r="N63" s="52"/>
      <c r="O63" s="52"/>
      <c r="P63" s="52"/>
      <c r="Q63" s="52"/>
      <c r="R63" s="52"/>
      <c r="S63" s="52"/>
      <c r="T63" s="52"/>
      <c r="U63" s="52"/>
      <c r="V63" s="52"/>
      <c r="W63" s="52"/>
      <c r="X63" s="55"/>
      <c r="Y63" s="55"/>
    </row>
    <row r="64" spans="1:25" ht="37.5" customHeight="1" x14ac:dyDescent="0.2">
      <c r="A64" s="611"/>
      <c r="B64" s="657"/>
      <c r="C64" s="101" t="s">
        <v>173</v>
      </c>
      <c r="D64" s="689"/>
      <c r="E64" s="689"/>
      <c r="F64" s="632"/>
      <c r="G64" s="634"/>
      <c r="H64" s="634"/>
      <c r="I64" s="52"/>
      <c r="J64" s="52"/>
      <c r="K64" s="52"/>
      <c r="L64" s="52"/>
      <c r="M64" s="52"/>
      <c r="N64" s="52"/>
      <c r="O64" s="52"/>
      <c r="P64" s="52"/>
      <c r="Q64" s="52"/>
      <c r="R64" s="52"/>
      <c r="S64" s="52"/>
      <c r="T64" s="52"/>
      <c r="U64" s="52"/>
      <c r="V64" s="52"/>
      <c r="W64" s="52"/>
      <c r="X64" s="55"/>
      <c r="Y64" s="55"/>
    </row>
    <row r="65" spans="1:25" ht="15.75" customHeight="1" thickBot="1" x14ac:dyDescent="0.25">
      <c r="A65" s="611"/>
      <c r="B65" s="657"/>
      <c r="C65" s="67" t="s">
        <v>123</v>
      </c>
      <c r="D65" s="643"/>
      <c r="E65" s="643"/>
      <c r="F65" s="637"/>
      <c r="G65" s="611"/>
      <c r="H65" s="611"/>
      <c r="I65" s="52"/>
      <c r="J65" s="52"/>
      <c r="K65" s="52"/>
      <c r="L65" s="52"/>
      <c r="M65" s="52"/>
      <c r="N65" s="52"/>
      <c r="O65" s="52"/>
      <c r="P65" s="52"/>
      <c r="Q65" s="52"/>
      <c r="R65" s="52"/>
      <c r="S65" s="52"/>
      <c r="T65" s="52"/>
      <c r="U65" s="52"/>
      <c r="V65" s="52"/>
      <c r="W65" s="52"/>
      <c r="X65" s="55"/>
      <c r="Y65" s="55"/>
    </row>
    <row r="66" spans="1:25" ht="15" customHeight="1" thickBot="1" x14ac:dyDescent="0.25">
      <c r="A66" s="611"/>
      <c r="B66" s="657"/>
      <c r="C66" s="67" t="s">
        <v>138</v>
      </c>
      <c r="D66" s="643"/>
      <c r="E66" s="643"/>
      <c r="F66" s="82"/>
      <c r="G66" s="611"/>
      <c r="H66" s="611"/>
      <c r="I66" s="52"/>
      <c r="J66" s="52"/>
      <c r="K66" s="52"/>
      <c r="L66" s="52"/>
      <c r="M66" s="52"/>
      <c r="N66" s="52"/>
      <c r="O66" s="52"/>
      <c r="P66" s="52"/>
      <c r="Q66" s="52"/>
      <c r="R66" s="52"/>
      <c r="S66" s="52"/>
      <c r="T66" s="52"/>
      <c r="U66" s="52"/>
      <c r="V66" s="52"/>
      <c r="W66" s="52"/>
      <c r="X66" s="55"/>
      <c r="Y66" s="55"/>
    </row>
    <row r="67" spans="1:25" ht="15" customHeight="1" thickBot="1" x14ac:dyDescent="0.25">
      <c r="A67" s="611"/>
      <c r="B67" s="657"/>
      <c r="C67" s="100"/>
      <c r="D67" s="643"/>
      <c r="E67" s="643"/>
      <c r="F67" s="82"/>
      <c r="G67" s="611"/>
      <c r="H67" s="611"/>
      <c r="I67" s="52"/>
      <c r="J67" s="52"/>
      <c r="K67" s="52"/>
      <c r="L67" s="52"/>
      <c r="M67" s="52"/>
      <c r="N67" s="52"/>
      <c r="O67" s="52"/>
      <c r="P67" s="52"/>
      <c r="Q67" s="52"/>
      <c r="R67" s="52"/>
      <c r="S67" s="52"/>
      <c r="T67" s="52"/>
      <c r="U67" s="52"/>
      <c r="V67" s="52"/>
      <c r="W67" s="52"/>
      <c r="X67" s="55"/>
      <c r="Y67" s="55"/>
    </row>
    <row r="68" spans="1:25" ht="73.5" customHeight="1" thickBot="1" x14ac:dyDescent="0.25">
      <c r="A68" s="611"/>
      <c r="B68" s="657"/>
      <c r="C68" s="102" t="s">
        <v>174</v>
      </c>
      <c r="D68" s="643"/>
      <c r="E68" s="643"/>
      <c r="F68" s="82"/>
      <c r="G68" s="611"/>
      <c r="H68" s="611"/>
      <c r="I68" s="52"/>
      <c r="J68" s="52"/>
      <c r="K68" s="52"/>
      <c r="L68" s="52"/>
      <c r="M68" s="52"/>
      <c r="N68" s="52"/>
      <c r="O68" s="52"/>
      <c r="P68" s="52"/>
      <c r="Q68" s="52"/>
      <c r="R68" s="52"/>
      <c r="S68" s="52"/>
      <c r="T68" s="52"/>
      <c r="U68" s="52"/>
      <c r="V68" s="52"/>
      <c r="W68" s="52"/>
      <c r="X68" s="55"/>
      <c r="Y68" s="55"/>
    </row>
    <row r="69" spans="1:25" ht="15" customHeight="1" thickBot="1" x14ac:dyDescent="0.25">
      <c r="A69" s="611"/>
      <c r="B69" s="657"/>
      <c r="C69" s="67" t="s">
        <v>123</v>
      </c>
      <c r="D69" s="643"/>
      <c r="E69" s="643"/>
      <c r="F69" s="82"/>
      <c r="G69" s="611"/>
      <c r="H69" s="611"/>
      <c r="I69" s="52"/>
      <c r="J69" s="52"/>
      <c r="K69" s="52"/>
      <c r="L69" s="52"/>
      <c r="M69" s="52"/>
      <c r="N69" s="52"/>
      <c r="O69" s="52"/>
      <c r="P69" s="52"/>
      <c r="Q69" s="52"/>
      <c r="R69" s="52"/>
      <c r="S69" s="52"/>
      <c r="T69" s="52"/>
      <c r="U69" s="52"/>
      <c r="V69" s="52"/>
      <c r="W69" s="52"/>
      <c r="X69" s="55"/>
      <c r="Y69" s="55"/>
    </row>
    <row r="70" spans="1:25" ht="15" customHeight="1" thickBot="1" x14ac:dyDescent="0.25">
      <c r="A70" s="611"/>
      <c r="B70" s="657"/>
      <c r="C70" s="67" t="s">
        <v>138</v>
      </c>
      <c r="D70" s="643"/>
      <c r="E70" s="643"/>
      <c r="F70" s="82"/>
      <c r="G70" s="611"/>
      <c r="H70" s="611"/>
      <c r="I70" s="52"/>
      <c r="J70" s="52"/>
      <c r="K70" s="52"/>
      <c r="L70" s="52"/>
      <c r="M70" s="52"/>
      <c r="N70" s="52"/>
      <c r="O70" s="52"/>
      <c r="P70" s="52"/>
      <c r="Q70" s="52"/>
      <c r="R70" s="52"/>
      <c r="S70" s="52"/>
      <c r="T70" s="52"/>
      <c r="U70" s="52"/>
      <c r="V70" s="52"/>
      <c r="W70" s="52"/>
      <c r="X70" s="55"/>
      <c r="Y70" s="55"/>
    </row>
    <row r="71" spans="1:25" ht="12.75" customHeight="1" thickBot="1" x14ac:dyDescent="0.25">
      <c r="A71" s="611"/>
      <c r="B71" s="511"/>
      <c r="C71" s="82"/>
      <c r="D71" s="644"/>
      <c r="E71" s="644"/>
      <c r="F71" s="82"/>
      <c r="G71" s="612"/>
      <c r="H71" s="612"/>
      <c r="I71" s="52"/>
      <c r="J71" s="52"/>
      <c r="K71" s="52"/>
      <c r="L71" s="52"/>
      <c r="M71" s="52"/>
      <c r="N71" s="52"/>
      <c r="O71" s="52"/>
      <c r="P71" s="52"/>
      <c r="Q71" s="52"/>
      <c r="R71" s="52"/>
      <c r="S71" s="52"/>
      <c r="T71" s="52"/>
      <c r="U71" s="52"/>
      <c r="V71" s="52"/>
      <c r="W71" s="52"/>
      <c r="X71" s="55"/>
      <c r="Y71" s="55"/>
    </row>
    <row r="72" spans="1:25" ht="36" customHeight="1" thickBot="1" x14ac:dyDescent="0.25">
      <c r="A72" s="611"/>
      <c r="B72" s="675" t="s">
        <v>175</v>
      </c>
      <c r="C72" s="103" t="s">
        <v>176</v>
      </c>
      <c r="D72" s="689"/>
      <c r="E72" s="700"/>
      <c r="F72" s="82"/>
      <c r="G72" s="631"/>
      <c r="H72" s="631"/>
      <c r="I72" s="52"/>
      <c r="J72" s="52"/>
      <c r="K72" s="52"/>
      <c r="L72" s="52"/>
      <c r="M72" s="52"/>
      <c r="N72" s="52"/>
      <c r="O72" s="52"/>
      <c r="P72" s="52"/>
      <c r="Q72" s="52"/>
      <c r="R72" s="52"/>
      <c r="S72" s="52"/>
      <c r="T72" s="52"/>
      <c r="U72" s="52"/>
      <c r="V72" s="52"/>
      <c r="W72" s="52"/>
      <c r="X72" s="55"/>
      <c r="Y72" s="55"/>
    </row>
    <row r="73" spans="1:25" ht="36" customHeight="1" thickBot="1" x14ac:dyDescent="0.25">
      <c r="A73" s="611"/>
      <c r="B73" s="643"/>
      <c r="C73" s="104" t="s">
        <v>177</v>
      </c>
      <c r="D73" s="643"/>
      <c r="E73" s="643"/>
      <c r="F73" s="82"/>
      <c r="G73" s="632"/>
      <c r="H73" s="632"/>
      <c r="I73" s="52"/>
      <c r="J73" s="52"/>
      <c r="K73" s="52"/>
      <c r="L73" s="52"/>
      <c r="M73" s="52"/>
      <c r="N73" s="52"/>
      <c r="O73" s="52"/>
      <c r="P73" s="52"/>
      <c r="Q73" s="52"/>
      <c r="R73" s="52"/>
      <c r="S73" s="52"/>
      <c r="T73" s="52"/>
      <c r="U73" s="52"/>
      <c r="V73" s="52"/>
      <c r="W73" s="52"/>
      <c r="X73" s="55"/>
      <c r="Y73" s="55"/>
    </row>
    <row r="74" spans="1:25" ht="14.25" customHeight="1" thickBot="1" x14ac:dyDescent="0.25">
      <c r="A74" s="611"/>
      <c r="B74" s="643"/>
      <c r="C74" s="67" t="s">
        <v>123</v>
      </c>
      <c r="D74" s="643"/>
      <c r="E74" s="643"/>
      <c r="F74" s="82"/>
      <c r="G74" s="632"/>
      <c r="H74" s="632"/>
      <c r="I74" s="52"/>
      <c r="J74" s="52"/>
      <c r="K74" s="52"/>
      <c r="L74" s="52"/>
      <c r="M74" s="52"/>
      <c r="N74" s="52"/>
      <c r="O74" s="52"/>
      <c r="P74" s="52"/>
      <c r="Q74" s="52"/>
      <c r="R74" s="52"/>
      <c r="S74" s="52"/>
      <c r="T74" s="52"/>
      <c r="U74" s="52"/>
      <c r="V74" s="52"/>
      <c r="W74" s="52"/>
      <c r="X74" s="55"/>
      <c r="Y74" s="55"/>
    </row>
    <row r="75" spans="1:25" ht="14.25" customHeight="1" thickBot="1" x14ac:dyDescent="0.25">
      <c r="A75" s="611"/>
      <c r="B75" s="643"/>
      <c r="C75" s="67" t="s">
        <v>138</v>
      </c>
      <c r="D75" s="643"/>
      <c r="E75" s="643"/>
      <c r="F75" s="82"/>
      <c r="G75" s="632"/>
      <c r="H75" s="632"/>
      <c r="I75" s="52"/>
      <c r="J75" s="52"/>
      <c r="K75" s="52"/>
      <c r="L75" s="52"/>
      <c r="M75" s="52"/>
      <c r="N75" s="52"/>
      <c r="O75" s="52"/>
      <c r="P75" s="52"/>
      <c r="Q75" s="52"/>
      <c r="R75" s="52"/>
      <c r="S75" s="52"/>
      <c r="T75" s="52"/>
      <c r="U75" s="52"/>
      <c r="V75" s="52"/>
      <c r="W75" s="52"/>
      <c r="X75" s="55"/>
      <c r="Y75" s="55"/>
    </row>
    <row r="76" spans="1:25" ht="14.25" customHeight="1" thickBot="1" x14ac:dyDescent="0.25">
      <c r="A76" s="611"/>
      <c r="B76" s="643"/>
      <c r="C76" s="105"/>
      <c r="D76" s="699"/>
      <c r="E76" s="699"/>
      <c r="F76" s="82"/>
      <c r="G76" s="632"/>
      <c r="H76" s="632"/>
      <c r="I76" s="52"/>
      <c r="J76" s="52"/>
      <c r="K76" s="52"/>
      <c r="L76" s="52"/>
      <c r="M76" s="52"/>
      <c r="N76" s="52"/>
      <c r="O76" s="52"/>
      <c r="P76" s="52"/>
      <c r="Q76" s="52"/>
      <c r="R76" s="52"/>
      <c r="S76" s="52"/>
      <c r="T76" s="52"/>
      <c r="U76" s="52"/>
      <c r="V76" s="52"/>
      <c r="W76" s="52"/>
      <c r="X76" s="55"/>
      <c r="Y76" s="55"/>
    </row>
    <row r="77" spans="1:25" ht="65" customHeight="1" thickBot="1" x14ac:dyDescent="0.25">
      <c r="A77" s="611"/>
      <c r="B77" s="643"/>
      <c r="C77" s="106" t="s">
        <v>1045</v>
      </c>
      <c r="D77" s="703"/>
      <c r="E77" s="703"/>
      <c r="F77" s="82"/>
      <c r="G77" s="636"/>
      <c r="H77" s="636"/>
      <c r="I77" s="52"/>
      <c r="J77" s="52"/>
      <c r="K77" s="52"/>
      <c r="L77" s="52"/>
      <c r="M77" s="52"/>
      <c r="N77" s="52"/>
      <c r="O77" s="52"/>
      <c r="P77" s="52"/>
      <c r="Q77" s="52"/>
      <c r="R77" s="52"/>
      <c r="S77" s="52"/>
      <c r="T77" s="52"/>
      <c r="U77" s="52"/>
      <c r="V77" s="52"/>
      <c r="W77" s="52"/>
      <c r="X77" s="55"/>
      <c r="Y77" s="55"/>
    </row>
    <row r="78" spans="1:25" ht="15" customHeight="1" thickBot="1" x14ac:dyDescent="0.25">
      <c r="A78" s="611"/>
      <c r="B78" s="643"/>
      <c r="C78" s="67" t="s">
        <v>123</v>
      </c>
      <c r="D78" s="611"/>
      <c r="E78" s="611"/>
      <c r="F78" s="82"/>
      <c r="G78" s="611"/>
      <c r="H78" s="611"/>
      <c r="I78" s="52"/>
      <c r="J78" s="52"/>
      <c r="K78" s="52"/>
      <c r="L78" s="52"/>
      <c r="M78" s="52"/>
      <c r="N78" s="52"/>
      <c r="O78" s="52"/>
      <c r="P78" s="52"/>
      <c r="Q78" s="52"/>
      <c r="R78" s="52"/>
      <c r="S78" s="52"/>
      <c r="T78" s="52"/>
      <c r="U78" s="52"/>
      <c r="V78" s="52"/>
      <c r="W78" s="52"/>
      <c r="X78" s="55"/>
      <c r="Y78" s="55"/>
    </row>
    <row r="79" spans="1:25" ht="14.25" customHeight="1" thickBot="1" x14ac:dyDescent="0.25">
      <c r="A79" s="611"/>
      <c r="B79" s="643"/>
      <c r="C79" s="67" t="s">
        <v>138</v>
      </c>
      <c r="D79" s="611"/>
      <c r="E79" s="611"/>
      <c r="F79" s="82"/>
      <c r="G79" s="611"/>
      <c r="H79" s="611"/>
      <c r="I79" s="52"/>
      <c r="J79" s="52"/>
      <c r="K79" s="52"/>
      <c r="L79" s="52"/>
      <c r="M79" s="52"/>
      <c r="N79" s="52"/>
      <c r="O79" s="52"/>
      <c r="P79" s="52"/>
      <c r="Q79" s="52"/>
      <c r="R79" s="52"/>
      <c r="S79" s="52"/>
      <c r="T79" s="52"/>
      <c r="U79" s="52"/>
      <c r="V79" s="52"/>
      <c r="W79" s="52"/>
      <c r="X79" s="55"/>
      <c r="Y79" s="55"/>
    </row>
    <row r="80" spans="1:25" ht="14.25" customHeight="1" thickBot="1" x14ac:dyDescent="0.25">
      <c r="A80" s="611"/>
      <c r="B80" s="643"/>
      <c r="C80" s="106"/>
      <c r="D80" s="612"/>
      <c r="E80" s="612"/>
      <c r="F80" s="82"/>
      <c r="G80" s="612"/>
      <c r="H80" s="612"/>
      <c r="I80" s="52"/>
      <c r="J80" s="52"/>
      <c r="K80" s="52"/>
      <c r="L80" s="52"/>
      <c r="M80" s="52"/>
      <c r="N80" s="52"/>
      <c r="O80" s="52"/>
      <c r="P80" s="52"/>
      <c r="Q80" s="52"/>
      <c r="R80" s="52"/>
      <c r="S80" s="52"/>
      <c r="T80" s="52"/>
      <c r="U80" s="52"/>
      <c r="V80" s="52"/>
      <c r="W80" s="52"/>
      <c r="X80" s="55"/>
      <c r="Y80" s="55"/>
    </row>
    <row r="81" spans="1:25" ht="49" customHeight="1" thickBot="1" x14ac:dyDescent="0.25">
      <c r="A81" s="611"/>
      <c r="B81" s="643"/>
      <c r="C81" s="107" t="s">
        <v>1046</v>
      </c>
      <c r="D81" s="689"/>
      <c r="E81" s="689"/>
      <c r="F81" s="82"/>
      <c r="G81" s="631"/>
      <c r="H81" s="631"/>
      <c r="I81" s="52"/>
      <c r="J81" s="52"/>
      <c r="K81" s="52"/>
      <c r="L81" s="52"/>
      <c r="M81" s="52"/>
      <c r="N81" s="52"/>
      <c r="O81" s="52"/>
      <c r="P81" s="52"/>
      <c r="Q81" s="52"/>
      <c r="R81" s="52"/>
      <c r="S81" s="52"/>
      <c r="T81" s="52"/>
      <c r="U81" s="52"/>
      <c r="V81" s="52"/>
      <c r="W81" s="52"/>
      <c r="X81" s="55"/>
      <c r="Y81" s="55"/>
    </row>
    <row r="82" spans="1:25" ht="18" customHeight="1" thickBot="1" x14ac:dyDescent="0.25">
      <c r="A82" s="611"/>
      <c r="B82" s="643"/>
      <c r="C82" s="67" t="s">
        <v>123</v>
      </c>
      <c r="D82" s="643"/>
      <c r="E82" s="643"/>
      <c r="F82" s="82"/>
      <c r="G82" s="632"/>
      <c r="H82" s="632"/>
      <c r="I82" s="52"/>
      <c r="J82" s="52"/>
      <c r="K82" s="52"/>
      <c r="L82" s="52"/>
      <c r="M82" s="52"/>
      <c r="N82" s="52"/>
      <c r="O82" s="52"/>
      <c r="P82" s="52"/>
      <c r="Q82" s="52"/>
      <c r="R82" s="52"/>
      <c r="S82" s="52"/>
      <c r="T82" s="52"/>
      <c r="U82" s="52"/>
      <c r="V82" s="52"/>
      <c r="W82" s="52"/>
      <c r="X82" s="55"/>
      <c r="Y82" s="55"/>
    </row>
    <row r="83" spans="1:25" ht="14.25" customHeight="1" thickBot="1" x14ac:dyDescent="0.25">
      <c r="A83" s="611"/>
      <c r="B83" s="643"/>
      <c r="C83" s="67" t="s">
        <v>138</v>
      </c>
      <c r="D83" s="643"/>
      <c r="E83" s="643"/>
      <c r="F83" s="82"/>
      <c r="G83" s="632"/>
      <c r="H83" s="632"/>
      <c r="I83" s="52"/>
      <c r="J83" s="52"/>
      <c r="K83" s="52"/>
      <c r="L83" s="52"/>
      <c r="M83" s="52"/>
      <c r="N83" s="52"/>
      <c r="O83" s="52"/>
      <c r="P83" s="52"/>
      <c r="Q83" s="52"/>
      <c r="R83" s="52"/>
      <c r="S83" s="52"/>
      <c r="T83" s="52"/>
      <c r="U83" s="52"/>
      <c r="V83" s="52"/>
      <c r="W83" s="52"/>
      <c r="X83" s="55"/>
      <c r="Y83" s="55"/>
    </row>
    <row r="84" spans="1:25" ht="15" customHeight="1" thickBot="1" x14ac:dyDescent="0.25">
      <c r="A84" s="611"/>
      <c r="B84" s="643"/>
      <c r="C84" s="108"/>
      <c r="D84" s="644"/>
      <c r="E84" s="644"/>
      <c r="F84" s="82"/>
      <c r="G84" s="637"/>
      <c r="H84" s="637"/>
      <c r="I84" s="52"/>
      <c r="J84" s="52"/>
      <c r="K84" s="52"/>
      <c r="L84" s="52"/>
      <c r="M84" s="52"/>
      <c r="N84" s="52"/>
      <c r="O84" s="52"/>
      <c r="P84" s="52"/>
      <c r="Q84" s="52"/>
      <c r="R84" s="52"/>
      <c r="S84" s="52"/>
      <c r="T84" s="52"/>
      <c r="U84" s="52"/>
      <c r="V84" s="52"/>
      <c r="W84" s="52"/>
      <c r="X84" s="55"/>
      <c r="Y84" s="55"/>
    </row>
    <row r="85" spans="1:25" ht="28.5" customHeight="1" thickBot="1" x14ac:dyDescent="0.25">
      <c r="A85" s="611"/>
      <c r="B85" s="643"/>
      <c r="C85" s="109" t="s">
        <v>178</v>
      </c>
      <c r="D85" s="689"/>
      <c r="E85" s="689"/>
      <c r="F85" s="82"/>
      <c r="G85" s="631"/>
      <c r="H85" s="631"/>
      <c r="I85" s="52"/>
      <c r="J85" s="52"/>
      <c r="K85" s="52"/>
      <c r="L85" s="52"/>
      <c r="M85" s="52"/>
      <c r="N85" s="52"/>
      <c r="O85" s="52"/>
      <c r="P85" s="52"/>
      <c r="Q85" s="52"/>
      <c r="R85" s="52"/>
      <c r="S85" s="52"/>
      <c r="T85" s="52"/>
      <c r="U85" s="52"/>
      <c r="V85" s="52"/>
      <c r="W85" s="52"/>
      <c r="X85" s="55"/>
      <c r="Y85" s="55"/>
    </row>
    <row r="86" spans="1:25" ht="15" customHeight="1" thickBot="1" x14ac:dyDescent="0.25">
      <c r="A86" s="611"/>
      <c r="B86" s="643"/>
      <c r="C86" s="67" t="s">
        <v>123</v>
      </c>
      <c r="D86" s="643"/>
      <c r="E86" s="643"/>
      <c r="F86" s="82"/>
      <c r="G86" s="632"/>
      <c r="H86" s="632"/>
      <c r="I86" s="52"/>
      <c r="J86" s="52"/>
      <c r="K86" s="52"/>
      <c r="L86" s="52"/>
      <c r="M86" s="52"/>
      <c r="N86" s="52"/>
      <c r="O86" s="52"/>
      <c r="P86" s="52"/>
      <c r="Q86" s="52"/>
      <c r="R86" s="52"/>
      <c r="S86" s="52"/>
      <c r="T86" s="52"/>
      <c r="U86" s="52"/>
      <c r="V86" s="52"/>
      <c r="W86" s="52"/>
      <c r="X86" s="55"/>
      <c r="Y86" s="55"/>
    </row>
    <row r="87" spans="1:25" ht="14.25" customHeight="1" thickBot="1" x14ac:dyDescent="0.25">
      <c r="A87" s="611"/>
      <c r="B87" s="643"/>
      <c r="C87" s="67" t="s">
        <v>138</v>
      </c>
      <c r="D87" s="643"/>
      <c r="E87" s="643"/>
      <c r="F87" s="82"/>
      <c r="G87" s="632"/>
      <c r="H87" s="632"/>
      <c r="I87" s="52"/>
      <c r="J87" s="52"/>
      <c r="K87" s="52"/>
      <c r="L87" s="52"/>
      <c r="M87" s="52"/>
      <c r="N87" s="52"/>
      <c r="O87" s="52"/>
      <c r="P87" s="52"/>
      <c r="Q87" s="52"/>
      <c r="R87" s="52"/>
      <c r="S87" s="52"/>
      <c r="T87" s="52"/>
      <c r="U87" s="52"/>
      <c r="V87" s="52"/>
      <c r="W87" s="52"/>
      <c r="X87" s="55"/>
      <c r="Y87" s="55"/>
    </row>
    <row r="88" spans="1:25" ht="14.25" customHeight="1" thickBot="1" x14ac:dyDescent="0.25">
      <c r="A88" s="611"/>
      <c r="B88" s="643"/>
      <c r="C88" s="105"/>
      <c r="D88" s="644"/>
      <c r="E88" s="644"/>
      <c r="F88" s="82"/>
      <c r="G88" s="637"/>
      <c r="H88" s="637"/>
      <c r="I88" s="52"/>
      <c r="J88" s="52"/>
      <c r="K88" s="52"/>
      <c r="L88" s="52"/>
      <c r="M88" s="52"/>
      <c r="N88" s="52"/>
      <c r="O88" s="52"/>
      <c r="P88" s="52"/>
      <c r="Q88" s="52"/>
      <c r="R88" s="52"/>
      <c r="S88" s="52"/>
      <c r="T88" s="52"/>
      <c r="U88" s="52"/>
      <c r="V88" s="52"/>
      <c r="W88" s="52"/>
      <c r="X88" s="55"/>
      <c r="Y88" s="55"/>
    </row>
    <row r="89" spans="1:25" ht="45" customHeight="1" thickBot="1" x14ac:dyDescent="0.25">
      <c r="A89" s="611"/>
      <c r="B89" s="643"/>
      <c r="C89" s="109" t="s">
        <v>179</v>
      </c>
      <c r="D89" s="689"/>
      <c r="E89" s="689"/>
      <c r="F89" s="82"/>
      <c r="G89" s="631"/>
      <c r="H89" s="631"/>
      <c r="I89" s="52"/>
      <c r="J89" s="52"/>
      <c r="K89" s="52"/>
      <c r="L89" s="52"/>
      <c r="M89" s="52"/>
      <c r="N89" s="52"/>
      <c r="O89" s="52"/>
      <c r="P89" s="52"/>
      <c r="Q89" s="52"/>
      <c r="R89" s="52"/>
      <c r="S89" s="52"/>
      <c r="T89" s="52"/>
      <c r="U89" s="52"/>
      <c r="V89" s="52"/>
      <c r="W89" s="52"/>
      <c r="X89" s="55"/>
      <c r="Y89" s="55"/>
    </row>
    <row r="90" spans="1:25" ht="14.25" customHeight="1" thickBot="1" x14ac:dyDescent="0.25">
      <c r="A90" s="611"/>
      <c r="B90" s="643"/>
      <c r="C90" s="67" t="s">
        <v>123</v>
      </c>
      <c r="D90" s="643"/>
      <c r="E90" s="643"/>
      <c r="F90" s="82"/>
      <c r="G90" s="632"/>
      <c r="H90" s="632"/>
      <c r="I90" s="52"/>
      <c r="J90" s="52"/>
      <c r="K90" s="52"/>
      <c r="L90" s="52"/>
      <c r="M90" s="52"/>
      <c r="N90" s="52"/>
      <c r="O90" s="52"/>
      <c r="P90" s="52"/>
      <c r="Q90" s="52"/>
      <c r="R90" s="52"/>
      <c r="S90" s="52"/>
      <c r="T90" s="52"/>
      <c r="U90" s="52"/>
      <c r="V90" s="52"/>
      <c r="W90" s="52"/>
      <c r="X90" s="55"/>
      <c r="Y90" s="55"/>
    </row>
    <row r="91" spans="1:25" ht="14.25" customHeight="1" thickBot="1" x14ac:dyDescent="0.25">
      <c r="A91" s="611"/>
      <c r="B91" s="643"/>
      <c r="C91" s="67" t="s">
        <v>138</v>
      </c>
      <c r="D91" s="643"/>
      <c r="E91" s="643"/>
      <c r="F91" s="82"/>
      <c r="G91" s="632"/>
      <c r="H91" s="632"/>
      <c r="I91" s="52"/>
      <c r="J91" s="52"/>
      <c r="K91" s="52"/>
      <c r="L91" s="52"/>
      <c r="M91" s="52"/>
      <c r="N91" s="52"/>
      <c r="O91" s="52"/>
      <c r="P91" s="52"/>
      <c r="Q91" s="52"/>
      <c r="R91" s="52"/>
      <c r="S91" s="52"/>
      <c r="T91" s="52"/>
      <c r="U91" s="52"/>
      <c r="V91" s="52"/>
      <c r="W91" s="52"/>
      <c r="X91" s="55"/>
      <c r="Y91" s="55"/>
    </row>
    <row r="92" spans="1:25" ht="14.25" customHeight="1" thickBot="1" x14ac:dyDescent="0.25">
      <c r="A92" s="611"/>
      <c r="B92" s="643"/>
      <c r="C92" s="105"/>
      <c r="D92" s="644"/>
      <c r="E92" s="644"/>
      <c r="F92" s="82"/>
      <c r="G92" s="637"/>
      <c r="H92" s="637"/>
      <c r="I92" s="52"/>
      <c r="J92" s="52"/>
      <c r="K92" s="52"/>
      <c r="L92" s="52"/>
      <c r="M92" s="52"/>
      <c r="N92" s="52"/>
      <c r="O92" s="52"/>
      <c r="P92" s="52"/>
      <c r="Q92" s="52"/>
      <c r="R92" s="52"/>
      <c r="S92" s="52"/>
      <c r="T92" s="52"/>
      <c r="U92" s="52"/>
      <c r="V92" s="52"/>
      <c r="W92" s="52"/>
      <c r="X92" s="55"/>
      <c r="Y92" s="55"/>
    </row>
    <row r="93" spans="1:25" ht="32.25" customHeight="1" thickBot="1" x14ac:dyDescent="0.25">
      <c r="A93" s="611"/>
      <c r="B93" s="643"/>
      <c r="C93" s="109" t="s">
        <v>180</v>
      </c>
      <c r="D93" s="689"/>
      <c r="E93" s="689"/>
      <c r="F93" s="82"/>
      <c r="G93" s="610"/>
      <c r="H93" s="610"/>
      <c r="I93" s="52"/>
      <c r="J93" s="52"/>
      <c r="K93" s="52"/>
      <c r="L93" s="52"/>
      <c r="M93" s="52"/>
      <c r="N93" s="52"/>
      <c r="O93" s="52"/>
      <c r="P93" s="52"/>
      <c r="Q93" s="52"/>
      <c r="R93" s="52"/>
      <c r="S93" s="52"/>
      <c r="T93" s="52"/>
      <c r="U93" s="52"/>
      <c r="V93" s="52"/>
      <c r="W93" s="52"/>
      <c r="X93" s="55"/>
      <c r="Y93" s="55"/>
    </row>
    <row r="94" spans="1:25" ht="18" customHeight="1" thickBot="1" x14ac:dyDescent="0.25">
      <c r="A94" s="611"/>
      <c r="B94" s="643"/>
      <c r="C94" s="67" t="s">
        <v>123</v>
      </c>
      <c r="D94" s="643"/>
      <c r="E94" s="643"/>
      <c r="F94" s="82"/>
      <c r="G94" s="611"/>
      <c r="H94" s="611"/>
      <c r="I94" s="52"/>
      <c r="J94" s="52"/>
      <c r="K94" s="52"/>
      <c r="L94" s="52"/>
      <c r="M94" s="52"/>
      <c r="N94" s="52"/>
      <c r="O94" s="52"/>
      <c r="P94" s="52"/>
      <c r="Q94" s="52"/>
      <c r="R94" s="52"/>
      <c r="S94" s="52"/>
      <c r="T94" s="52"/>
      <c r="U94" s="52"/>
      <c r="V94" s="52"/>
      <c r="W94" s="52"/>
      <c r="X94" s="55"/>
      <c r="Y94" s="55"/>
    </row>
    <row r="95" spans="1:25" ht="15" customHeight="1" thickBot="1" x14ac:dyDescent="0.25">
      <c r="A95" s="611"/>
      <c r="B95" s="643"/>
      <c r="C95" s="67" t="s">
        <v>138</v>
      </c>
      <c r="D95" s="643"/>
      <c r="E95" s="643"/>
      <c r="F95" s="82"/>
      <c r="G95" s="611"/>
      <c r="H95" s="611"/>
      <c r="I95" s="52"/>
      <c r="J95" s="52"/>
      <c r="K95" s="52"/>
      <c r="L95" s="52"/>
      <c r="M95" s="52"/>
      <c r="N95" s="52"/>
      <c r="O95" s="52"/>
      <c r="P95" s="52"/>
      <c r="Q95" s="52"/>
      <c r="R95" s="52"/>
      <c r="S95" s="52"/>
      <c r="T95" s="52"/>
      <c r="U95" s="52"/>
      <c r="V95" s="52"/>
      <c r="W95" s="52"/>
      <c r="X95" s="55"/>
      <c r="Y95" s="55"/>
    </row>
    <row r="96" spans="1:25" ht="15" customHeight="1" thickBot="1" x14ac:dyDescent="0.25">
      <c r="A96" s="611"/>
      <c r="B96" s="644"/>
      <c r="C96" s="110"/>
      <c r="D96" s="699"/>
      <c r="E96" s="644"/>
      <c r="F96" s="84"/>
      <c r="G96" s="612"/>
      <c r="H96" s="612"/>
      <c r="I96" s="52"/>
      <c r="J96" s="52"/>
      <c r="K96" s="52"/>
      <c r="L96" s="52"/>
      <c r="M96" s="52"/>
      <c r="N96" s="52"/>
      <c r="O96" s="52"/>
      <c r="P96" s="52"/>
      <c r="Q96" s="52"/>
      <c r="R96" s="52"/>
      <c r="S96" s="52"/>
      <c r="T96" s="52"/>
      <c r="U96" s="52"/>
      <c r="V96" s="52"/>
      <c r="W96" s="52"/>
      <c r="X96" s="55"/>
      <c r="Y96" s="55"/>
    </row>
    <row r="97" spans="1:25" ht="33" customHeight="1" x14ac:dyDescent="0.2">
      <c r="A97" s="611"/>
      <c r="B97" s="676" t="s">
        <v>181</v>
      </c>
      <c r="C97" s="111" t="s">
        <v>182</v>
      </c>
      <c r="D97" s="663"/>
      <c r="E97" s="663"/>
      <c r="F97" s="84"/>
      <c r="G97" s="610"/>
      <c r="H97" s="610"/>
      <c r="I97" s="52"/>
      <c r="J97" s="52"/>
      <c r="K97" s="52"/>
      <c r="L97" s="52"/>
      <c r="M97" s="52"/>
      <c r="N97" s="52"/>
      <c r="O97" s="52"/>
      <c r="P97" s="52"/>
      <c r="Q97" s="52"/>
      <c r="R97" s="52"/>
      <c r="S97" s="52"/>
      <c r="T97" s="52"/>
      <c r="U97" s="52"/>
      <c r="V97" s="52"/>
      <c r="W97" s="52"/>
      <c r="X97" s="55"/>
      <c r="Y97" s="55"/>
    </row>
    <row r="98" spans="1:25" ht="90" customHeight="1" x14ac:dyDescent="0.2">
      <c r="A98" s="611"/>
      <c r="B98" s="643"/>
      <c r="C98" s="112" t="s">
        <v>183</v>
      </c>
      <c r="D98" s="611"/>
      <c r="E98" s="611"/>
      <c r="F98" s="84"/>
      <c r="G98" s="611"/>
      <c r="H98" s="611"/>
      <c r="I98" s="52"/>
      <c r="J98" s="52"/>
      <c r="K98" s="52"/>
      <c r="L98" s="52"/>
      <c r="M98" s="52"/>
      <c r="N98" s="52"/>
      <c r="O98" s="52"/>
      <c r="P98" s="52"/>
      <c r="Q98" s="52"/>
      <c r="R98" s="52"/>
      <c r="S98" s="52"/>
      <c r="T98" s="52"/>
      <c r="U98" s="52"/>
      <c r="V98" s="52"/>
      <c r="W98" s="52"/>
      <c r="X98" s="55"/>
      <c r="Y98" s="55"/>
    </row>
    <row r="99" spans="1:25" ht="14.25" customHeight="1" x14ac:dyDescent="0.2">
      <c r="A99" s="611"/>
      <c r="B99" s="643"/>
      <c r="C99" s="67" t="s">
        <v>123</v>
      </c>
      <c r="D99" s="611"/>
      <c r="E99" s="611"/>
      <c r="F99" s="84"/>
      <c r="G99" s="611"/>
      <c r="H99" s="611"/>
      <c r="I99" s="52"/>
      <c r="J99" s="52"/>
      <c r="K99" s="52"/>
      <c r="L99" s="52"/>
      <c r="M99" s="52"/>
      <c r="N99" s="52"/>
      <c r="O99" s="52"/>
      <c r="P99" s="52"/>
      <c r="Q99" s="52"/>
      <c r="R99" s="52"/>
      <c r="S99" s="52"/>
      <c r="T99" s="52"/>
      <c r="U99" s="52"/>
      <c r="V99" s="52"/>
      <c r="W99" s="52"/>
      <c r="X99" s="55"/>
      <c r="Y99" s="55"/>
    </row>
    <row r="100" spans="1:25" ht="14.25" customHeight="1" x14ac:dyDescent="0.2">
      <c r="A100" s="611"/>
      <c r="B100" s="643"/>
      <c r="C100" s="67" t="s">
        <v>138</v>
      </c>
      <c r="D100" s="611"/>
      <c r="E100" s="611"/>
      <c r="F100" s="84"/>
      <c r="G100" s="611"/>
      <c r="H100" s="611"/>
      <c r="I100" s="52"/>
      <c r="J100" s="52"/>
      <c r="K100" s="52"/>
      <c r="L100" s="52"/>
      <c r="M100" s="52"/>
      <c r="N100" s="52"/>
      <c r="O100" s="52"/>
      <c r="P100" s="52"/>
      <c r="Q100" s="52"/>
      <c r="R100" s="52"/>
      <c r="S100" s="52"/>
      <c r="T100" s="52"/>
      <c r="U100" s="52"/>
      <c r="V100" s="52"/>
      <c r="W100" s="52"/>
      <c r="X100" s="55"/>
      <c r="Y100" s="55"/>
    </row>
    <row r="101" spans="1:25" ht="14.25" customHeight="1" thickBot="1" x14ac:dyDescent="0.25">
      <c r="A101" s="611"/>
      <c r="B101" s="643"/>
      <c r="C101" s="113"/>
      <c r="D101" s="612"/>
      <c r="E101" s="612"/>
      <c r="F101" s="84"/>
      <c r="G101" s="612"/>
      <c r="H101" s="612"/>
      <c r="I101" s="52"/>
      <c r="J101" s="52"/>
      <c r="K101" s="52"/>
      <c r="L101" s="52"/>
      <c r="M101" s="52"/>
      <c r="N101" s="52"/>
      <c r="O101" s="52"/>
      <c r="P101" s="52"/>
      <c r="Q101" s="52"/>
      <c r="R101" s="52"/>
      <c r="S101" s="52"/>
      <c r="T101" s="52"/>
      <c r="U101" s="52"/>
      <c r="V101" s="52"/>
      <c r="W101" s="52"/>
      <c r="X101" s="55"/>
      <c r="Y101" s="55"/>
    </row>
    <row r="102" spans="1:25" ht="52.5" customHeight="1" x14ac:dyDescent="0.2">
      <c r="A102" s="611"/>
      <c r="B102" s="643"/>
      <c r="C102" s="114" t="s">
        <v>184</v>
      </c>
      <c r="D102" s="689"/>
      <c r="E102" s="689"/>
      <c r="F102" s="84"/>
      <c r="G102" s="610"/>
      <c r="H102" s="610"/>
      <c r="I102" s="52"/>
      <c r="J102" s="52"/>
      <c r="K102" s="52"/>
      <c r="L102" s="52"/>
      <c r="M102" s="52"/>
      <c r="N102" s="52"/>
      <c r="O102" s="52"/>
      <c r="P102" s="52"/>
      <c r="Q102" s="52"/>
      <c r="R102" s="52"/>
      <c r="S102" s="52"/>
      <c r="T102" s="52"/>
      <c r="U102" s="52"/>
      <c r="V102" s="52"/>
      <c r="W102" s="52"/>
      <c r="X102" s="55"/>
      <c r="Y102" s="55"/>
    </row>
    <row r="103" spans="1:25" ht="19.5" customHeight="1" x14ac:dyDescent="0.2">
      <c r="A103" s="611"/>
      <c r="B103" s="643"/>
      <c r="C103" s="67" t="s">
        <v>123</v>
      </c>
      <c r="D103" s="643"/>
      <c r="E103" s="643"/>
      <c r="F103" s="84"/>
      <c r="G103" s="611"/>
      <c r="H103" s="611"/>
      <c r="I103" s="52"/>
      <c r="J103" s="52"/>
      <c r="K103" s="52"/>
      <c r="L103" s="52"/>
      <c r="M103" s="52"/>
      <c r="N103" s="52"/>
      <c r="O103" s="52"/>
      <c r="P103" s="52"/>
      <c r="Q103" s="52"/>
      <c r="R103" s="52"/>
      <c r="S103" s="52"/>
      <c r="T103" s="52"/>
      <c r="U103" s="52"/>
      <c r="V103" s="52"/>
      <c r="W103" s="52"/>
      <c r="X103" s="55"/>
      <c r="Y103" s="55"/>
    </row>
    <row r="104" spans="1:25" ht="19.5" customHeight="1" x14ac:dyDescent="0.2">
      <c r="A104" s="611"/>
      <c r="B104" s="643"/>
      <c r="C104" s="67" t="s">
        <v>138</v>
      </c>
      <c r="D104" s="643"/>
      <c r="E104" s="643"/>
      <c r="F104" s="84"/>
      <c r="G104" s="611"/>
      <c r="H104" s="611"/>
      <c r="I104" s="52"/>
      <c r="J104" s="52"/>
      <c r="K104" s="52"/>
      <c r="L104" s="52"/>
      <c r="M104" s="52"/>
      <c r="N104" s="52"/>
      <c r="O104" s="52"/>
      <c r="P104" s="52"/>
      <c r="Q104" s="52"/>
      <c r="R104" s="52"/>
      <c r="S104" s="52"/>
      <c r="T104" s="52"/>
      <c r="U104" s="52"/>
      <c r="V104" s="52"/>
      <c r="W104" s="52"/>
      <c r="X104" s="55"/>
      <c r="Y104" s="55"/>
    </row>
    <row r="105" spans="1:25" ht="19.5" customHeight="1" thickBot="1" x14ac:dyDescent="0.25">
      <c r="A105" s="611"/>
      <c r="B105" s="643"/>
      <c r="C105" s="115"/>
      <c r="D105" s="699"/>
      <c r="E105" s="644"/>
      <c r="F105" s="84"/>
      <c r="G105" s="612"/>
      <c r="H105" s="612"/>
      <c r="I105" s="52"/>
      <c r="J105" s="52"/>
      <c r="K105" s="52"/>
      <c r="L105" s="52"/>
      <c r="M105" s="52"/>
      <c r="N105" s="52"/>
      <c r="O105" s="52"/>
      <c r="P105" s="52"/>
      <c r="Q105" s="52"/>
      <c r="R105" s="52"/>
      <c r="S105" s="52"/>
      <c r="T105" s="52"/>
      <c r="U105" s="52"/>
      <c r="V105" s="52"/>
      <c r="W105" s="52"/>
      <c r="X105" s="55"/>
      <c r="Y105" s="55"/>
    </row>
    <row r="106" spans="1:25" ht="77.25" customHeight="1" x14ac:dyDescent="0.2">
      <c r="A106" s="611"/>
      <c r="B106" s="643"/>
      <c r="C106" s="112" t="s">
        <v>185</v>
      </c>
      <c r="D106" s="663"/>
      <c r="E106" s="689"/>
      <c r="F106" s="84"/>
      <c r="G106" s="610"/>
      <c r="H106" s="610"/>
      <c r="I106" s="52"/>
      <c r="J106" s="52"/>
      <c r="K106" s="52"/>
      <c r="L106" s="52"/>
      <c r="M106" s="52"/>
      <c r="N106" s="52"/>
      <c r="O106" s="52"/>
      <c r="P106" s="52"/>
      <c r="Q106" s="52"/>
      <c r="R106" s="52"/>
      <c r="S106" s="52"/>
      <c r="T106" s="52"/>
      <c r="U106" s="52"/>
      <c r="V106" s="52"/>
      <c r="W106" s="52"/>
      <c r="X106" s="55"/>
      <c r="Y106" s="55"/>
    </row>
    <row r="107" spans="1:25" ht="12.75" customHeight="1" x14ac:dyDescent="0.2">
      <c r="A107" s="611"/>
      <c r="B107" s="643"/>
      <c r="C107" s="67" t="s">
        <v>123</v>
      </c>
      <c r="D107" s="611"/>
      <c r="E107" s="643"/>
      <c r="F107" s="84"/>
      <c r="G107" s="611"/>
      <c r="H107" s="611"/>
      <c r="I107" s="52"/>
      <c r="J107" s="52"/>
      <c r="K107" s="52"/>
      <c r="L107" s="52"/>
      <c r="M107" s="52"/>
      <c r="N107" s="52"/>
      <c r="O107" s="52"/>
      <c r="P107" s="52"/>
      <c r="Q107" s="52"/>
      <c r="R107" s="52"/>
      <c r="S107" s="52"/>
      <c r="T107" s="52"/>
      <c r="U107" s="52"/>
      <c r="V107" s="52"/>
      <c r="W107" s="52"/>
      <c r="X107" s="55"/>
      <c r="Y107" s="55"/>
    </row>
    <row r="108" spans="1:25" ht="12.75" customHeight="1" x14ac:dyDescent="0.2">
      <c r="A108" s="611"/>
      <c r="B108" s="643"/>
      <c r="C108" s="67" t="s">
        <v>138</v>
      </c>
      <c r="D108" s="611"/>
      <c r="E108" s="643"/>
      <c r="F108" s="84"/>
      <c r="G108" s="611"/>
      <c r="H108" s="611"/>
      <c r="I108" s="52"/>
      <c r="J108" s="52"/>
      <c r="K108" s="52"/>
      <c r="L108" s="52"/>
      <c r="M108" s="52"/>
      <c r="N108" s="52"/>
      <c r="O108" s="52"/>
      <c r="P108" s="52"/>
      <c r="Q108" s="52"/>
      <c r="R108" s="52"/>
      <c r="S108" s="52"/>
      <c r="T108" s="52"/>
      <c r="U108" s="52"/>
      <c r="V108" s="52"/>
      <c r="W108" s="52"/>
      <c r="X108" s="55"/>
      <c r="Y108" s="55"/>
    </row>
    <row r="109" spans="1:25" ht="12.75" customHeight="1" thickBot="1" x14ac:dyDescent="0.25">
      <c r="A109" s="611"/>
      <c r="B109" s="644"/>
      <c r="C109" s="116"/>
      <c r="D109" s="612"/>
      <c r="E109" s="644"/>
      <c r="F109" s="84"/>
      <c r="G109" s="612"/>
      <c r="H109" s="612"/>
      <c r="I109" s="52"/>
      <c r="J109" s="52"/>
      <c r="K109" s="52"/>
      <c r="L109" s="52"/>
      <c r="M109" s="52"/>
      <c r="N109" s="52"/>
      <c r="O109" s="52"/>
      <c r="P109" s="52"/>
      <c r="Q109" s="52"/>
      <c r="R109" s="52"/>
      <c r="S109" s="52"/>
      <c r="T109" s="52"/>
      <c r="U109" s="52"/>
      <c r="V109" s="52"/>
      <c r="W109" s="52"/>
      <c r="X109" s="55"/>
      <c r="Y109" s="55"/>
    </row>
    <row r="110" spans="1:25" ht="63" customHeight="1" x14ac:dyDescent="0.2">
      <c r="A110" s="611"/>
      <c r="B110" s="117" t="s">
        <v>186</v>
      </c>
      <c r="C110" s="114" t="s">
        <v>187</v>
      </c>
      <c r="D110" s="663"/>
      <c r="E110" s="663"/>
      <c r="F110" s="631"/>
      <c r="G110" s="610"/>
      <c r="H110" s="610"/>
      <c r="I110" s="52"/>
      <c r="J110" s="52"/>
      <c r="K110" s="52"/>
      <c r="L110" s="52"/>
      <c r="M110" s="52"/>
      <c r="N110" s="52"/>
      <c r="O110" s="52"/>
      <c r="P110" s="52"/>
      <c r="Q110" s="52"/>
      <c r="R110" s="52"/>
      <c r="S110" s="52"/>
      <c r="T110" s="52"/>
      <c r="U110" s="52"/>
      <c r="V110" s="52"/>
      <c r="W110" s="52"/>
      <c r="X110" s="55"/>
      <c r="Y110" s="55"/>
    </row>
    <row r="111" spans="1:25" ht="21.75" customHeight="1" x14ac:dyDescent="0.2">
      <c r="A111" s="611"/>
      <c r="B111" s="117"/>
      <c r="C111" s="103" t="s">
        <v>188</v>
      </c>
      <c r="D111" s="611"/>
      <c r="E111" s="611"/>
      <c r="F111" s="632"/>
      <c r="G111" s="611"/>
      <c r="H111" s="611"/>
      <c r="I111" s="52"/>
      <c r="J111" s="52"/>
      <c r="K111" s="52"/>
      <c r="L111" s="52"/>
      <c r="M111" s="52"/>
      <c r="N111" s="52"/>
      <c r="O111" s="52"/>
      <c r="P111" s="52"/>
      <c r="Q111" s="52"/>
      <c r="R111" s="52"/>
      <c r="S111" s="52"/>
      <c r="T111" s="52"/>
      <c r="U111" s="52"/>
      <c r="V111" s="52"/>
      <c r="W111" s="52"/>
      <c r="X111" s="55"/>
      <c r="Y111" s="55"/>
    </row>
    <row r="112" spans="1:25" ht="12.75" customHeight="1" x14ac:dyDescent="0.2">
      <c r="A112" s="611"/>
      <c r="B112" s="117"/>
      <c r="C112" s="67" t="s">
        <v>123</v>
      </c>
      <c r="D112" s="611"/>
      <c r="E112" s="611"/>
      <c r="F112" s="632"/>
      <c r="G112" s="611"/>
      <c r="H112" s="611"/>
      <c r="I112" s="52"/>
      <c r="J112" s="52"/>
      <c r="K112" s="52"/>
      <c r="L112" s="52"/>
      <c r="M112" s="52"/>
      <c r="N112" s="52"/>
      <c r="O112" s="52"/>
      <c r="P112" s="52"/>
      <c r="Q112" s="52"/>
      <c r="R112" s="52"/>
      <c r="S112" s="52"/>
      <c r="T112" s="52"/>
      <c r="U112" s="52"/>
      <c r="V112" s="52"/>
      <c r="W112" s="52"/>
      <c r="X112" s="55"/>
      <c r="Y112" s="55"/>
    </row>
    <row r="113" spans="1:25" ht="12.75" customHeight="1" x14ac:dyDescent="0.2">
      <c r="A113" s="611"/>
      <c r="B113" s="117"/>
      <c r="C113" s="67" t="s">
        <v>138</v>
      </c>
      <c r="D113" s="611"/>
      <c r="E113" s="611"/>
      <c r="F113" s="632"/>
      <c r="G113" s="611"/>
      <c r="H113" s="611"/>
      <c r="I113" s="52"/>
      <c r="J113" s="52"/>
      <c r="K113" s="52"/>
      <c r="L113" s="52"/>
      <c r="M113" s="52"/>
      <c r="N113" s="52"/>
      <c r="O113" s="52"/>
      <c r="P113" s="52"/>
      <c r="Q113" s="52"/>
      <c r="R113" s="52"/>
      <c r="S113" s="52"/>
      <c r="T113" s="52"/>
      <c r="U113" s="52"/>
      <c r="V113" s="52"/>
      <c r="W113" s="52"/>
      <c r="X113" s="55"/>
      <c r="Y113" s="55"/>
    </row>
    <row r="114" spans="1:25" ht="12.75" customHeight="1" thickBot="1" x14ac:dyDescent="0.25">
      <c r="A114" s="611"/>
      <c r="B114" s="117"/>
      <c r="C114" s="105"/>
      <c r="D114" s="612"/>
      <c r="E114" s="612"/>
      <c r="F114" s="632"/>
      <c r="G114" s="612"/>
      <c r="H114" s="612"/>
      <c r="I114" s="52"/>
      <c r="J114" s="52"/>
      <c r="K114" s="52"/>
      <c r="L114" s="52"/>
      <c r="M114" s="52"/>
      <c r="N114" s="52"/>
      <c r="O114" s="52"/>
      <c r="P114" s="52"/>
      <c r="Q114" s="52"/>
      <c r="R114" s="52"/>
      <c r="S114" s="52"/>
      <c r="T114" s="52"/>
      <c r="U114" s="52"/>
      <c r="V114" s="52"/>
      <c r="W114" s="52"/>
      <c r="X114" s="55"/>
      <c r="Y114" s="55"/>
    </row>
    <row r="115" spans="1:25" ht="42" customHeight="1" x14ac:dyDescent="0.2">
      <c r="A115" s="611"/>
      <c r="B115" s="117"/>
      <c r="C115" s="118" t="s">
        <v>189</v>
      </c>
      <c r="D115" s="663"/>
      <c r="E115" s="663"/>
      <c r="F115" s="632"/>
      <c r="G115" s="631"/>
      <c r="H115" s="631"/>
      <c r="I115" s="52"/>
      <c r="J115" s="52"/>
      <c r="K115" s="52"/>
      <c r="L115" s="52"/>
      <c r="M115" s="52"/>
      <c r="N115" s="52"/>
      <c r="O115" s="52"/>
      <c r="P115" s="52"/>
      <c r="Q115" s="52"/>
      <c r="R115" s="52"/>
      <c r="S115" s="52"/>
      <c r="T115" s="52"/>
      <c r="U115" s="52"/>
      <c r="V115" s="52"/>
      <c r="W115" s="52"/>
      <c r="X115" s="55"/>
      <c r="Y115" s="55"/>
    </row>
    <row r="116" spans="1:25" ht="14.25" customHeight="1" x14ac:dyDescent="0.2">
      <c r="A116" s="611"/>
      <c r="B116" s="117"/>
      <c r="C116" s="67" t="s">
        <v>123</v>
      </c>
      <c r="D116" s="611"/>
      <c r="E116" s="611"/>
      <c r="F116" s="632"/>
      <c r="G116" s="632"/>
      <c r="H116" s="632"/>
      <c r="I116" s="52"/>
      <c r="J116" s="52"/>
      <c r="K116" s="52"/>
      <c r="L116" s="52"/>
      <c r="M116" s="52"/>
      <c r="N116" s="52"/>
      <c r="O116" s="52"/>
      <c r="P116" s="52"/>
      <c r="Q116" s="52"/>
      <c r="R116" s="52"/>
      <c r="S116" s="52"/>
      <c r="T116" s="52"/>
      <c r="U116" s="52"/>
      <c r="V116" s="52"/>
      <c r="W116" s="52"/>
      <c r="X116" s="55"/>
      <c r="Y116" s="55"/>
    </row>
    <row r="117" spans="1:25" ht="15.75" customHeight="1" x14ac:dyDescent="0.2">
      <c r="A117" s="611"/>
      <c r="B117" s="117"/>
      <c r="C117" s="67" t="s">
        <v>138</v>
      </c>
      <c r="D117" s="611"/>
      <c r="E117" s="611"/>
      <c r="F117" s="632"/>
      <c r="G117" s="632"/>
      <c r="H117" s="632"/>
      <c r="I117" s="52"/>
      <c r="J117" s="52"/>
      <c r="K117" s="52"/>
      <c r="L117" s="52"/>
      <c r="M117" s="52"/>
      <c r="N117" s="52"/>
      <c r="O117" s="52"/>
      <c r="P117" s="52"/>
      <c r="Q117" s="52"/>
      <c r="R117" s="52"/>
      <c r="S117" s="52"/>
      <c r="T117" s="52"/>
      <c r="U117" s="52"/>
      <c r="V117" s="52"/>
      <c r="W117" s="52"/>
      <c r="X117" s="55"/>
      <c r="Y117" s="55"/>
    </row>
    <row r="118" spans="1:25" ht="15.75" customHeight="1" x14ac:dyDescent="0.2">
      <c r="A118" s="611"/>
      <c r="B118" s="117"/>
      <c r="C118" s="119"/>
      <c r="D118" s="611"/>
      <c r="E118" s="611"/>
      <c r="F118" s="632"/>
      <c r="G118" s="632"/>
      <c r="H118" s="632"/>
      <c r="I118" s="52"/>
      <c r="J118" s="52"/>
      <c r="K118" s="52"/>
      <c r="L118" s="52"/>
      <c r="M118" s="52"/>
      <c r="N118" s="52"/>
      <c r="O118" s="52"/>
      <c r="P118" s="52"/>
      <c r="Q118" s="52"/>
      <c r="R118" s="52"/>
      <c r="S118" s="52"/>
      <c r="T118" s="52"/>
      <c r="U118" s="52"/>
      <c r="V118" s="52"/>
      <c r="W118" s="52"/>
      <c r="X118" s="55"/>
      <c r="Y118" s="55"/>
    </row>
    <row r="119" spans="1:25" ht="9.75" customHeight="1" thickBot="1" x14ac:dyDescent="0.25">
      <c r="A119" s="612"/>
      <c r="B119" s="117"/>
      <c r="C119" s="421"/>
      <c r="D119" s="611"/>
      <c r="E119" s="611"/>
      <c r="F119" s="633"/>
      <c r="G119" s="633"/>
      <c r="H119" s="633"/>
      <c r="I119" s="52"/>
      <c r="J119" s="52"/>
      <c r="K119" s="52"/>
      <c r="L119" s="52"/>
      <c r="M119" s="52"/>
      <c r="N119" s="52"/>
      <c r="O119" s="52"/>
      <c r="P119" s="52"/>
      <c r="Q119" s="52"/>
      <c r="R119" s="52"/>
      <c r="S119" s="52"/>
      <c r="T119" s="52"/>
      <c r="U119" s="52"/>
      <c r="V119" s="52"/>
      <c r="W119" s="52"/>
      <c r="X119" s="55"/>
      <c r="Y119" s="55"/>
    </row>
    <row r="120" spans="1:25" ht="15.75" customHeight="1" thickBot="1" x14ac:dyDescent="0.25">
      <c r="A120" s="665" t="s">
        <v>190</v>
      </c>
      <c r="B120" s="443">
        <v>5.0999999999999996</v>
      </c>
      <c r="C120" s="623" t="s">
        <v>191</v>
      </c>
      <c r="D120" s="624"/>
      <c r="E120" s="624"/>
      <c r="F120" s="624"/>
      <c r="G120" s="624"/>
      <c r="H120" s="625"/>
      <c r="I120" s="52"/>
      <c r="J120" s="52"/>
      <c r="K120" s="52"/>
      <c r="L120" s="52"/>
      <c r="M120" s="52"/>
      <c r="N120" s="52"/>
      <c r="O120" s="52"/>
      <c r="P120" s="52"/>
      <c r="Q120" s="52"/>
      <c r="R120" s="52"/>
      <c r="S120" s="52"/>
      <c r="T120" s="52"/>
      <c r="U120" s="52"/>
      <c r="V120" s="52"/>
      <c r="W120" s="52"/>
      <c r="X120" s="55"/>
      <c r="Y120" s="55"/>
    </row>
    <row r="121" spans="1:25" ht="48" customHeight="1" x14ac:dyDescent="0.2">
      <c r="A121" s="611"/>
      <c r="B121" s="666" t="s">
        <v>192</v>
      </c>
      <c r="C121" s="103" t="s">
        <v>193</v>
      </c>
      <c r="D121" s="701"/>
      <c r="E121" s="701"/>
      <c r="F121" s="702"/>
      <c r="G121" s="634"/>
      <c r="H121" s="634"/>
      <c r="I121" s="52"/>
      <c r="J121" s="52"/>
      <c r="K121" s="52"/>
      <c r="L121" s="52"/>
      <c r="M121" s="52"/>
      <c r="N121" s="52"/>
      <c r="O121" s="52"/>
      <c r="P121" s="52"/>
      <c r="Q121" s="52"/>
      <c r="R121" s="52"/>
      <c r="S121" s="52"/>
      <c r="T121" s="52"/>
      <c r="U121" s="52"/>
      <c r="V121" s="52"/>
      <c r="W121" s="52"/>
      <c r="X121" s="55"/>
      <c r="Y121" s="55"/>
    </row>
    <row r="122" spans="1:25" ht="38.25" customHeight="1" x14ac:dyDescent="0.2">
      <c r="A122" s="611"/>
      <c r="B122" s="611"/>
      <c r="C122" s="103" t="s">
        <v>194</v>
      </c>
      <c r="D122" s="643"/>
      <c r="E122" s="643"/>
      <c r="F122" s="632"/>
      <c r="G122" s="611"/>
      <c r="H122" s="611"/>
      <c r="I122" s="52"/>
      <c r="J122" s="52"/>
      <c r="K122" s="52"/>
      <c r="L122" s="52"/>
      <c r="M122" s="52"/>
      <c r="N122" s="52"/>
      <c r="O122" s="52"/>
      <c r="P122" s="52"/>
      <c r="Q122" s="52"/>
      <c r="R122" s="52"/>
      <c r="S122" s="52"/>
      <c r="T122" s="52"/>
      <c r="U122" s="52"/>
      <c r="V122" s="52"/>
      <c r="W122" s="52"/>
      <c r="X122" s="55"/>
      <c r="Y122" s="55"/>
    </row>
    <row r="123" spans="1:25" ht="14.25" customHeight="1" x14ac:dyDescent="0.2">
      <c r="A123" s="611"/>
      <c r="B123" s="611"/>
      <c r="C123" s="67" t="s">
        <v>123</v>
      </c>
      <c r="D123" s="643"/>
      <c r="E123" s="643"/>
      <c r="F123" s="632"/>
      <c r="G123" s="611"/>
      <c r="H123" s="611"/>
      <c r="I123" s="52"/>
      <c r="J123" s="52"/>
      <c r="K123" s="52"/>
      <c r="L123" s="52"/>
      <c r="M123" s="52"/>
      <c r="N123" s="52"/>
      <c r="O123" s="52"/>
      <c r="P123" s="52"/>
      <c r="Q123" s="52"/>
      <c r="R123" s="52"/>
      <c r="S123" s="52"/>
      <c r="T123" s="52"/>
      <c r="U123" s="52"/>
      <c r="V123" s="52"/>
      <c r="W123" s="52"/>
      <c r="X123" s="55"/>
      <c r="Y123" s="55"/>
    </row>
    <row r="124" spans="1:25" ht="15.75" customHeight="1" x14ac:dyDescent="0.2">
      <c r="A124" s="611"/>
      <c r="B124" s="611"/>
      <c r="C124" s="67" t="s">
        <v>138</v>
      </c>
      <c r="D124" s="643"/>
      <c r="E124" s="643"/>
      <c r="F124" s="632"/>
      <c r="G124" s="611"/>
      <c r="H124" s="611"/>
      <c r="I124" s="52"/>
      <c r="J124" s="52"/>
      <c r="K124" s="52"/>
      <c r="L124" s="52"/>
      <c r="M124" s="52"/>
      <c r="N124" s="52"/>
      <c r="O124" s="52"/>
      <c r="P124" s="52"/>
      <c r="Q124" s="52"/>
      <c r="R124" s="52"/>
      <c r="S124" s="52"/>
      <c r="T124" s="52"/>
      <c r="U124" s="52"/>
      <c r="V124" s="52"/>
      <c r="W124" s="52"/>
      <c r="X124" s="55"/>
      <c r="Y124" s="55"/>
    </row>
    <row r="125" spans="1:25" ht="15.75" customHeight="1" thickBot="1" x14ac:dyDescent="0.25">
      <c r="A125" s="611"/>
      <c r="B125" s="612"/>
      <c r="C125" s="123"/>
      <c r="D125" s="644"/>
      <c r="E125" s="644"/>
      <c r="F125" s="632"/>
      <c r="G125" s="612"/>
      <c r="H125" s="612"/>
      <c r="I125" s="52"/>
      <c r="J125" s="52"/>
      <c r="K125" s="52"/>
      <c r="L125" s="52"/>
      <c r="M125" s="52"/>
      <c r="N125" s="52"/>
      <c r="O125" s="52"/>
      <c r="P125" s="52"/>
      <c r="Q125" s="52"/>
      <c r="R125" s="52"/>
      <c r="S125" s="52"/>
      <c r="T125" s="52"/>
      <c r="U125" s="52"/>
      <c r="V125" s="52"/>
      <c r="W125" s="52"/>
      <c r="X125" s="55"/>
      <c r="Y125" s="55"/>
    </row>
    <row r="126" spans="1:25" ht="45.75" customHeight="1" thickBot="1" x14ac:dyDescent="0.25">
      <c r="A126" s="611"/>
      <c r="B126" s="124" t="s">
        <v>195</v>
      </c>
      <c r="C126" s="114" t="s">
        <v>196</v>
      </c>
      <c r="D126" s="663"/>
      <c r="E126" s="663"/>
      <c r="F126" s="82"/>
      <c r="G126" s="610"/>
      <c r="H126" s="610"/>
      <c r="I126" s="52"/>
      <c r="J126" s="52"/>
      <c r="K126" s="52"/>
      <c r="L126" s="52"/>
      <c r="M126" s="52"/>
      <c r="N126" s="52"/>
      <c r="O126" s="52"/>
      <c r="P126" s="52"/>
      <c r="Q126" s="52"/>
      <c r="R126" s="52"/>
      <c r="S126" s="52"/>
      <c r="T126" s="52"/>
      <c r="U126" s="52"/>
      <c r="V126" s="52"/>
      <c r="W126" s="52"/>
      <c r="X126" s="55"/>
      <c r="Y126" s="55"/>
    </row>
    <row r="127" spans="1:25" ht="18" customHeight="1" thickBot="1" x14ac:dyDescent="0.25">
      <c r="A127" s="611"/>
      <c r="B127" s="667" t="s">
        <v>197</v>
      </c>
      <c r="C127" s="67" t="s">
        <v>123</v>
      </c>
      <c r="D127" s="611"/>
      <c r="E127" s="611"/>
      <c r="F127" s="82"/>
      <c r="G127" s="611"/>
      <c r="H127" s="611"/>
      <c r="I127" s="52"/>
      <c r="J127" s="52"/>
      <c r="K127" s="52"/>
      <c r="L127" s="52"/>
      <c r="M127" s="52"/>
      <c r="N127" s="52"/>
      <c r="O127" s="52"/>
      <c r="P127" s="52"/>
      <c r="Q127" s="52"/>
      <c r="R127" s="52"/>
      <c r="S127" s="52"/>
      <c r="T127" s="52"/>
      <c r="U127" s="52"/>
      <c r="V127" s="52"/>
      <c r="W127" s="52"/>
      <c r="X127" s="55"/>
      <c r="Y127" s="55"/>
    </row>
    <row r="128" spans="1:25" ht="15.75" customHeight="1" thickBot="1" x14ac:dyDescent="0.25">
      <c r="A128" s="611"/>
      <c r="B128" s="668"/>
      <c r="C128" s="67" t="s">
        <v>138</v>
      </c>
      <c r="D128" s="611"/>
      <c r="E128" s="611"/>
      <c r="F128" s="82"/>
      <c r="G128" s="611"/>
      <c r="H128" s="611"/>
      <c r="I128" s="52"/>
      <c r="J128" s="52"/>
      <c r="K128" s="52"/>
      <c r="L128" s="52"/>
      <c r="M128" s="52"/>
      <c r="N128" s="52"/>
      <c r="O128" s="52"/>
      <c r="P128" s="52"/>
      <c r="Q128" s="52"/>
      <c r="R128" s="52"/>
      <c r="S128" s="52"/>
      <c r="T128" s="52"/>
      <c r="U128" s="52"/>
      <c r="V128" s="52"/>
      <c r="W128" s="52"/>
      <c r="X128" s="55"/>
      <c r="Y128" s="55"/>
    </row>
    <row r="129" spans="1:25" ht="12.75" customHeight="1" thickBot="1" x14ac:dyDescent="0.25">
      <c r="A129" s="611"/>
      <c r="B129" s="668"/>
      <c r="C129" s="125"/>
      <c r="D129" s="612"/>
      <c r="E129" s="612"/>
      <c r="F129" s="82"/>
      <c r="G129" s="612"/>
      <c r="H129" s="612"/>
      <c r="I129" s="52"/>
      <c r="J129" s="52"/>
      <c r="K129" s="52"/>
      <c r="L129" s="52"/>
      <c r="M129" s="52"/>
      <c r="N129" s="52"/>
      <c r="O129" s="52"/>
      <c r="P129" s="52"/>
      <c r="Q129" s="52"/>
      <c r="R129" s="52"/>
      <c r="S129" s="52"/>
      <c r="T129" s="52"/>
      <c r="U129" s="52"/>
      <c r="V129" s="52"/>
      <c r="W129" s="52"/>
      <c r="X129" s="55"/>
      <c r="Y129" s="55"/>
    </row>
    <row r="130" spans="1:25" ht="31.5" customHeight="1" thickBot="1" x14ac:dyDescent="0.25">
      <c r="A130" s="611"/>
      <c r="B130" s="668"/>
      <c r="C130" s="126" t="s">
        <v>198</v>
      </c>
      <c r="D130" s="663"/>
      <c r="E130" s="663"/>
      <c r="F130" s="82"/>
      <c r="G130" s="610"/>
      <c r="H130" s="610"/>
      <c r="I130" s="52"/>
      <c r="J130" s="52"/>
      <c r="K130" s="52"/>
      <c r="L130" s="52"/>
      <c r="M130" s="52"/>
      <c r="N130" s="52"/>
      <c r="O130" s="52"/>
      <c r="P130" s="52"/>
      <c r="Q130" s="52"/>
      <c r="R130" s="52"/>
      <c r="S130" s="52"/>
      <c r="T130" s="52"/>
      <c r="U130" s="52"/>
      <c r="V130" s="52"/>
      <c r="W130" s="52"/>
      <c r="X130" s="55"/>
      <c r="Y130" s="55"/>
    </row>
    <row r="131" spans="1:25" ht="12.75" customHeight="1" thickBot="1" x14ac:dyDescent="0.25">
      <c r="A131" s="611"/>
      <c r="B131" s="668"/>
      <c r="C131" s="67" t="s">
        <v>123</v>
      </c>
      <c r="D131" s="611"/>
      <c r="E131" s="611"/>
      <c r="F131" s="82"/>
      <c r="G131" s="611"/>
      <c r="H131" s="611"/>
      <c r="I131" s="52"/>
      <c r="J131" s="52"/>
      <c r="K131" s="52"/>
      <c r="L131" s="52"/>
      <c r="M131" s="52"/>
      <c r="N131" s="52"/>
      <c r="O131" s="52"/>
      <c r="P131" s="52"/>
      <c r="Q131" s="52"/>
      <c r="R131" s="52"/>
      <c r="S131" s="52"/>
      <c r="T131" s="52"/>
      <c r="U131" s="52"/>
      <c r="V131" s="52"/>
      <c r="W131" s="52"/>
      <c r="X131" s="55"/>
      <c r="Y131" s="55"/>
    </row>
    <row r="132" spans="1:25" ht="16.5" customHeight="1" thickBot="1" x14ac:dyDescent="0.25">
      <c r="A132" s="611"/>
      <c r="B132" s="668"/>
      <c r="C132" s="67" t="s">
        <v>138</v>
      </c>
      <c r="D132" s="611"/>
      <c r="E132" s="611"/>
      <c r="F132" s="82"/>
      <c r="G132" s="611"/>
      <c r="H132" s="611"/>
      <c r="I132" s="52"/>
      <c r="J132" s="52"/>
      <c r="K132" s="52"/>
      <c r="L132" s="52"/>
      <c r="M132" s="52"/>
      <c r="N132" s="52"/>
      <c r="O132" s="52"/>
      <c r="P132" s="52"/>
      <c r="Q132" s="52"/>
      <c r="R132" s="52"/>
      <c r="S132" s="52"/>
      <c r="T132" s="52"/>
      <c r="U132" s="52"/>
      <c r="V132" s="52"/>
      <c r="W132" s="52"/>
      <c r="X132" s="55"/>
      <c r="Y132" s="55"/>
    </row>
    <row r="133" spans="1:25" ht="42" customHeight="1" thickBot="1" x14ac:dyDescent="0.25">
      <c r="A133" s="611"/>
      <c r="B133" s="668"/>
      <c r="C133" s="127" t="s">
        <v>199</v>
      </c>
      <c r="D133" s="611"/>
      <c r="E133" s="611"/>
      <c r="F133" s="82"/>
      <c r="G133" s="611"/>
      <c r="H133" s="611"/>
      <c r="I133" s="52"/>
      <c r="J133" s="52"/>
      <c r="K133" s="52"/>
      <c r="L133" s="52"/>
      <c r="M133" s="52"/>
      <c r="N133" s="52"/>
      <c r="O133" s="52"/>
      <c r="P133" s="52"/>
      <c r="Q133" s="52"/>
      <c r="R133" s="52"/>
      <c r="S133" s="52"/>
      <c r="T133" s="52"/>
      <c r="U133" s="52"/>
      <c r="V133" s="52"/>
      <c r="W133" s="52"/>
      <c r="X133" s="55"/>
      <c r="Y133" s="55"/>
    </row>
    <row r="134" spans="1:25" ht="14.25" customHeight="1" thickBot="1" x14ac:dyDescent="0.25">
      <c r="A134" s="611"/>
      <c r="B134" s="668"/>
      <c r="C134" s="128"/>
      <c r="D134" s="612"/>
      <c r="E134" s="612"/>
      <c r="F134" s="82"/>
      <c r="G134" s="612"/>
      <c r="H134" s="612"/>
      <c r="I134" s="52"/>
      <c r="J134" s="52"/>
      <c r="K134" s="52"/>
      <c r="L134" s="52"/>
      <c r="M134" s="52"/>
      <c r="N134" s="52"/>
      <c r="O134" s="52"/>
      <c r="P134" s="52"/>
      <c r="Q134" s="52"/>
      <c r="R134" s="52"/>
      <c r="S134" s="52"/>
      <c r="T134" s="52"/>
      <c r="U134" s="52"/>
      <c r="V134" s="52"/>
      <c r="W134" s="52"/>
      <c r="X134" s="55"/>
      <c r="Y134" s="55"/>
    </row>
    <row r="135" spans="1:25" ht="61.5" customHeight="1" thickBot="1" x14ac:dyDescent="0.25">
      <c r="A135" s="611"/>
      <c r="B135" s="668"/>
      <c r="C135" s="126" t="s">
        <v>200</v>
      </c>
      <c r="D135" s="663"/>
      <c r="E135" s="663"/>
      <c r="F135" s="82"/>
      <c r="G135" s="610"/>
      <c r="H135" s="610"/>
      <c r="I135" s="52"/>
      <c r="J135" s="52"/>
      <c r="K135" s="52"/>
      <c r="L135" s="52"/>
      <c r="M135" s="52"/>
      <c r="N135" s="52"/>
      <c r="O135" s="52"/>
      <c r="P135" s="52"/>
      <c r="Q135" s="52"/>
      <c r="R135" s="52"/>
      <c r="S135" s="52"/>
      <c r="T135" s="52"/>
      <c r="U135" s="52"/>
      <c r="V135" s="52"/>
      <c r="W135" s="52"/>
      <c r="X135" s="55"/>
      <c r="Y135" s="55"/>
    </row>
    <row r="136" spans="1:25" ht="12.75" customHeight="1" thickBot="1" x14ac:dyDescent="0.25">
      <c r="A136" s="611"/>
      <c r="B136" s="668"/>
      <c r="C136" s="67" t="s">
        <v>123</v>
      </c>
      <c r="D136" s="611"/>
      <c r="E136" s="611"/>
      <c r="F136" s="82"/>
      <c r="G136" s="611"/>
      <c r="H136" s="611"/>
      <c r="I136" s="52"/>
      <c r="J136" s="52"/>
      <c r="K136" s="52"/>
      <c r="L136" s="52"/>
      <c r="M136" s="52"/>
      <c r="N136" s="52"/>
      <c r="O136" s="52"/>
      <c r="P136" s="52"/>
      <c r="Q136" s="52"/>
      <c r="R136" s="52"/>
      <c r="S136" s="52"/>
      <c r="T136" s="52"/>
      <c r="U136" s="52"/>
      <c r="V136" s="52"/>
      <c r="W136" s="52"/>
      <c r="X136" s="55"/>
      <c r="Y136" s="55"/>
    </row>
    <row r="137" spans="1:25" ht="12.75" customHeight="1" thickBot="1" x14ac:dyDescent="0.25">
      <c r="A137" s="611"/>
      <c r="B137" s="668"/>
      <c r="C137" s="67" t="s">
        <v>138</v>
      </c>
      <c r="D137" s="611"/>
      <c r="E137" s="611"/>
      <c r="F137" s="82"/>
      <c r="G137" s="611"/>
      <c r="H137" s="611"/>
      <c r="I137" s="52"/>
      <c r="J137" s="52"/>
      <c r="K137" s="52"/>
      <c r="L137" s="52"/>
      <c r="M137" s="52"/>
      <c r="N137" s="52"/>
      <c r="O137" s="52"/>
      <c r="P137" s="52"/>
      <c r="Q137" s="52"/>
      <c r="R137" s="52"/>
      <c r="S137" s="52"/>
      <c r="T137" s="52"/>
      <c r="U137" s="52"/>
      <c r="V137" s="52"/>
      <c r="W137" s="52"/>
      <c r="X137" s="55"/>
      <c r="Y137" s="55"/>
    </row>
    <row r="138" spans="1:25" ht="12.75" customHeight="1" thickBot="1" x14ac:dyDescent="0.25">
      <c r="A138" s="611"/>
      <c r="B138" s="668"/>
      <c r="C138" s="129"/>
      <c r="D138" s="612"/>
      <c r="E138" s="612"/>
      <c r="F138" s="82"/>
      <c r="G138" s="612"/>
      <c r="H138" s="612"/>
      <c r="I138" s="52"/>
      <c r="J138" s="52"/>
      <c r="K138" s="52"/>
      <c r="L138" s="52"/>
      <c r="M138" s="52"/>
      <c r="N138" s="52"/>
      <c r="O138" s="52"/>
      <c r="P138" s="52"/>
      <c r="Q138" s="52"/>
      <c r="R138" s="52"/>
      <c r="S138" s="52"/>
      <c r="T138" s="52"/>
      <c r="U138" s="52"/>
      <c r="V138" s="52"/>
      <c r="W138" s="52"/>
      <c r="X138" s="55"/>
      <c r="Y138" s="55"/>
    </row>
    <row r="139" spans="1:25" ht="42.75" customHeight="1" thickBot="1" x14ac:dyDescent="0.25">
      <c r="A139" s="611"/>
      <c r="B139" s="668"/>
      <c r="C139" s="130" t="s">
        <v>201</v>
      </c>
      <c r="D139" s="663"/>
      <c r="E139" s="663"/>
      <c r="F139" s="82"/>
      <c r="G139" s="610"/>
      <c r="H139" s="610"/>
      <c r="I139" s="52"/>
      <c r="J139" s="52"/>
      <c r="K139" s="52"/>
      <c r="L139" s="52"/>
      <c r="M139" s="52"/>
      <c r="N139" s="52"/>
      <c r="O139" s="52"/>
      <c r="P139" s="52"/>
      <c r="Q139" s="52"/>
      <c r="R139" s="52"/>
      <c r="S139" s="52"/>
      <c r="T139" s="52"/>
      <c r="U139" s="52"/>
      <c r="V139" s="52"/>
      <c r="W139" s="52"/>
      <c r="X139" s="55"/>
      <c r="Y139" s="55"/>
    </row>
    <row r="140" spans="1:25" ht="12.75" customHeight="1" thickBot="1" x14ac:dyDescent="0.25">
      <c r="A140" s="611"/>
      <c r="B140" s="668"/>
      <c r="C140" s="67" t="s">
        <v>123</v>
      </c>
      <c r="D140" s="611"/>
      <c r="E140" s="611"/>
      <c r="F140" s="82"/>
      <c r="G140" s="611"/>
      <c r="H140" s="611"/>
      <c r="I140" s="52"/>
      <c r="J140" s="52"/>
      <c r="K140" s="52"/>
      <c r="L140" s="52"/>
      <c r="M140" s="52"/>
      <c r="N140" s="52"/>
      <c r="O140" s="52"/>
      <c r="P140" s="52"/>
      <c r="Q140" s="52"/>
      <c r="R140" s="52"/>
      <c r="S140" s="52"/>
      <c r="T140" s="52"/>
      <c r="U140" s="52"/>
      <c r="V140" s="52"/>
      <c r="W140" s="52"/>
      <c r="X140" s="55"/>
      <c r="Y140" s="55"/>
    </row>
    <row r="141" spans="1:25" ht="12.75" customHeight="1" thickBot="1" x14ac:dyDescent="0.25">
      <c r="A141" s="611"/>
      <c r="B141" s="668"/>
      <c r="C141" s="67" t="s">
        <v>138</v>
      </c>
      <c r="D141" s="611"/>
      <c r="E141" s="611"/>
      <c r="F141" s="82"/>
      <c r="G141" s="611"/>
      <c r="H141" s="611"/>
      <c r="I141" s="52"/>
      <c r="J141" s="52"/>
      <c r="K141" s="52"/>
      <c r="L141" s="52"/>
      <c r="M141" s="52"/>
      <c r="N141" s="52"/>
      <c r="O141" s="52"/>
      <c r="P141" s="52"/>
      <c r="Q141" s="52"/>
      <c r="R141" s="52"/>
      <c r="S141" s="52"/>
      <c r="T141" s="52"/>
      <c r="U141" s="52"/>
      <c r="V141" s="52"/>
      <c r="W141" s="52"/>
      <c r="X141" s="55"/>
      <c r="Y141" s="55"/>
    </row>
    <row r="142" spans="1:25" ht="12.75" customHeight="1" thickBot="1" x14ac:dyDescent="0.25">
      <c r="A142" s="611"/>
      <c r="B142" s="669"/>
      <c r="C142" s="120"/>
      <c r="D142" s="612"/>
      <c r="E142" s="612"/>
      <c r="F142" s="82"/>
      <c r="G142" s="612"/>
      <c r="H142" s="612"/>
      <c r="I142" s="52"/>
      <c r="J142" s="52"/>
      <c r="K142" s="52"/>
      <c r="L142" s="52"/>
      <c r="M142" s="52"/>
      <c r="N142" s="52"/>
      <c r="O142" s="52"/>
      <c r="P142" s="52"/>
      <c r="Q142" s="52"/>
      <c r="R142" s="52"/>
      <c r="S142" s="52"/>
      <c r="T142" s="52"/>
      <c r="U142" s="52"/>
      <c r="V142" s="52"/>
      <c r="W142" s="52"/>
      <c r="X142" s="55"/>
      <c r="Y142" s="55"/>
    </row>
    <row r="143" spans="1:25" ht="33" customHeight="1" x14ac:dyDescent="0.2">
      <c r="A143" s="611"/>
      <c r="B143" s="670" t="s">
        <v>202</v>
      </c>
      <c r="C143" s="114" t="s">
        <v>203</v>
      </c>
      <c r="D143" s="689"/>
      <c r="E143" s="689"/>
      <c r="F143" s="631"/>
      <c r="G143" s="610"/>
      <c r="H143" s="610"/>
      <c r="I143" s="52"/>
      <c r="J143" s="52"/>
      <c r="K143" s="52"/>
      <c r="L143" s="52"/>
      <c r="M143" s="52"/>
      <c r="N143" s="52"/>
      <c r="O143" s="52"/>
      <c r="P143" s="52"/>
      <c r="Q143" s="52"/>
      <c r="R143" s="52"/>
      <c r="S143" s="52"/>
      <c r="T143" s="52"/>
      <c r="U143" s="52"/>
      <c r="V143" s="52"/>
      <c r="W143" s="52"/>
      <c r="X143" s="55"/>
      <c r="Y143" s="55"/>
    </row>
    <row r="144" spans="1:25" ht="17.25" customHeight="1" x14ac:dyDescent="0.2">
      <c r="A144" s="611"/>
      <c r="B144" s="611"/>
      <c r="C144" s="67" t="s">
        <v>123</v>
      </c>
      <c r="D144" s="643"/>
      <c r="E144" s="643"/>
      <c r="F144" s="632"/>
      <c r="G144" s="611"/>
      <c r="H144" s="611"/>
      <c r="I144" s="52"/>
      <c r="J144" s="52"/>
      <c r="K144" s="52"/>
      <c r="L144" s="52"/>
      <c r="M144" s="52"/>
      <c r="N144" s="52"/>
      <c r="O144" s="52"/>
      <c r="P144" s="52"/>
      <c r="Q144" s="52"/>
      <c r="R144" s="52"/>
      <c r="S144" s="52"/>
      <c r="T144" s="52"/>
      <c r="U144" s="52"/>
      <c r="V144" s="52"/>
      <c r="W144" s="52"/>
      <c r="X144" s="55"/>
      <c r="Y144" s="55"/>
    </row>
    <row r="145" spans="1:25" ht="18.75" customHeight="1" x14ac:dyDescent="0.2">
      <c r="A145" s="611"/>
      <c r="B145" s="611"/>
      <c r="C145" s="67" t="s">
        <v>138</v>
      </c>
      <c r="D145" s="643"/>
      <c r="E145" s="643"/>
      <c r="F145" s="632"/>
      <c r="G145" s="611"/>
      <c r="H145" s="611"/>
      <c r="I145" s="52"/>
      <c r="J145" s="52"/>
      <c r="K145" s="52"/>
      <c r="L145" s="52"/>
      <c r="M145" s="52"/>
      <c r="N145" s="52"/>
      <c r="O145" s="52"/>
      <c r="P145" s="52"/>
      <c r="Q145" s="52"/>
      <c r="R145" s="52"/>
      <c r="S145" s="52"/>
      <c r="T145" s="52"/>
      <c r="U145" s="52"/>
      <c r="V145" s="52"/>
      <c r="W145" s="52"/>
      <c r="X145" s="55"/>
      <c r="Y145" s="55"/>
    </row>
    <row r="146" spans="1:25" ht="12.75" customHeight="1" thickBot="1" x14ac:dyDescent="0.25">
      <c r="A146" s="611"/>
      <c r="B146" s="612"/>
      <c r="C146" s="421"/>
      <c r="D146" s="633"/>
      <c r="E146" s="633"/>
      <c r="F146" s="633"/>
      <c r="G146" s="611"/>
      <c r="H146" s="611"/>
      <c r="I146" s="52"/>
      <c r="J146" s="52"/>
      <c r="K146" s="52"/>
      <c r="L146" s="52"/>
      <c r="M146" s="52"/>
      <c r="N146" s="52"/>
      <c r="O146" s="52"/>
      <c r="P146" s="52"/>
      <c r="Q146" s="52"/>
      <c r="R146" s="52"/>
      <c r="S146" s="52"/>
      <c r="T146" s="52"/>
      <c r="U146" s="52"/>
      <c r="V146" s="52"/>
      <c r="W146" s="52"/>
      <c r="X146" s="55"/>
      <c r="Y146" s="55"/>
    </row>
    <row r="147" spans="1:25" ht="28.5" customHeight="1" thickBot="1" x14ac:dyDescent="0.25">
      <c r="A147" s="650" t="s">
        <v>204</v>
      </c>
      <c r="B147" s="443">
        <v>6.2</v>
      </c>
      <c r="C147" s="623" t="s">
        <v>205</v>
      </c>
      <c r="D147" s="624"/>
      <c r="E147" s="624"/>
      <c r="F147" s="624"/>
      <c r="G147" s="624"/>
      <c r="H147" s="625"/>
      <c r="I147" s="52"/>
      <c r="J147" s="52"/>
      <c r="K147" s="52"/>
      <c r="L147" s="52"/>
      <c r="M147" s="52"/>
      <c r="N147" s="52"/>
      <c r="O147" s="52"/>
      <c r="P147" s="52"/>
      <c r="Q147" s="52"/>
      <c r="R147" s="52"/>
      <c r="S147" s="52"/>
      <c r="T147" s="52"/>
      <c r="U147" s="52"/>
      <c r="V147" s="52"/>
      <c r="W147" s="52"/>
      <c r="X147" s="55"/>
      <c r="Y147" s="55"/>
    </row>
    <row r="148" spans="1:25" ht="81" customHeight="1" x14ac:dyDescent="0.2">
      <c r="A148" s="611"/>
      <c r="B148" s="671" t="s">
        <v>206</v>
      </c>
      <c r="C148" s="451" t="s">
        <v>207</v>
      </c>
      <c r="D148" s="704"/>
      <c r="E148" s="704"/>
      <c r="F148" s="702"/>
      <c r="G148" s="613"/>
      <c r="H148" s="613"/>
      <c r="I148" s="52"/>
      <c r="J148" s="52"/>
      <c r="K148" s="52"/>
      <c r="L148" s="52"/>
      <c r="M148" s="52"/>
      <c r="N148" s="52"/>
      <c r="O148" s="52"/>
      <c r="P148" s="52"/>
      <c r="Q148" s="52"/>
      <c r="R148" s="52"/>
      <c r="S148" s="52"/>
      <c r="T148" s="52"/>
      <c r="U148" s="52"/>
      <c r="V148" s="52"/>
      <c r="W148" s="52"/>
      <c r="X148" s="55"/>
      <c r="Y148" s="55"/>
    </row>
    <row r="149" spans="1:25" ht="13.5" customHeight="1" x14ac:dyDescent="0.2">
      <c r="A149" s="611"/>
      <c r="B149" s="672"/>
      <c r="C149" s="448" t="s">
        <v>123</v>
      </c>
      <c r="D149" s="614"/>
      <c r="E149" s="614"/>
      <c r="F149" s="632"/>
      <c r="G149" s="614"/>
      <c r="H149" s="614"/>
      <c r="I149" s="52"/>
      <c r="J149" s="52"/>
      <c r="K149" s="52"/>
      <c r="L149" s="52"/>
      <c r="M149" s="52"/>
      <c r="N149" s="52"/>
      <c r="O149" s="52"/>
      <c r="P149" s="52"/>
      <c r="Q149" s="52"/>
      <c r="R149" s="52"/>
      <c r="S149" s="52"/>
      <c r="T149" s="52"/>
      <c r="U149" s="52"/>
      <c r="V149" s="52"/>
      <c r="W149" s="52"/>
      <c r="X149" s="55"/>
      <c r="Y149" s="55"/>
    </row>
    <row r="150" spans="1:25" ht="15" customHeight="1" x14ac:dyDescent="0.2">
      <c r="A150" s="611"/>
      <c r="B150" s="672"/>
      <c r="C150" s="448" t="s">
        <v>138</v>
      </c>
      <c r="D150" s="614"/>
      <c r="E150" s="614"/>
      <c r="F150" s="632"/>
      <c r="G150" s="614"/>
      <c r="H150" s="614"/>
      <c r="I150" s="52"/>
      <c r="J150" s="52"/>
      <c r="K150" s="52"/>
      <c r="L150" s="52"/>
      <c r="M150" s="52"/>
      <c r="N150" s="52"/>
      <c r="O150" s="52"/>
      <c r="P150" s="52"/>
      <c r="Q150" s="52"/>
      <c r="R150" s="52"/>
      <c r="S150" s="52"/>
      <c r="T150" s="52"/>
      <c r="U150" s="52"/>
      <c r="V150" s="52"/>
      <c r="W150" s="52"/>
      <c r="X150" s="55"/>
      <c r="Y150" s="55"/>
    </row>
    <row r="151" spans="1:25" ht="12.75" customHeight="1" thickBot="1" x14ac:dyDescent="0.25">
      <c r="A151" s="612"/>
      <c r="B151" s="672"/>
      <c r="C151" s="452"/>
      <c r="D151" s="615"/>
      <c r="E151" s="615"/>
      <c r="F151" s="632"/>
      <c r="G151" s="615"/>
      <c r="H151" s="615"/>
      <c r="I151" s="52"/>
      <c r="J151" s="52"/>
      <c r="K151" s="52"/>
      <c r="L151" s="52"/>
      <c r="M151" s="52"/>
      <c r="N151" s="52"/>
      <c r="O151" s="52"/>
      <c r="P151" s="52"/>
      <c r="Q151" s="52"/>
      <c r="R151" s="52"/>
      <c r="S151" s="52"/>
      <c r="T151" s="52"/>
      <c r="U151" s="52"/>
      <c r="V151" s="52"/>
      <c r="W151" s="52"/>
      <c r="X151" s="55"/>
      <c r="Y151" s="55"/>
    </row>
    <row r="152" spans="1:25" ht="20.25" customHeight="1" thickBot="1" x14ac:dyDescent="0.25">
      <c r="A152" s="650" t="s">
        <v>204</v>
      </c>
      <c r="B152" s="443">
        <v>6.3</v>
      </c>
      <c r="C152" s="677" t="s">
        <v>208</v>
      </c>
      <c r="D152" s="677"/>
      <c r="E152" s="677"/>
      <c r="F152" s="631"/>
      <c r="G152" s="629"/>
      <c r="H152" s="630"/>
      <c r="I152" s="52"/>
      <c r="J152" s="52"/>
      <c r="K152" s="52"/>
      <c r="L152" s="52"/>
      <c r="M152" s="52"/>
      <c r="N152" s="52"/>
      <c r="O152" s="52"/>
      <c r="P152" s="52"/>
      <c r="Q152" s="52"/>
      <c r="R152" s="52"/>
      <c r="S152" s="52"/>
      <c r="T152" s="52"/>
      <c r="U152" s="52"/>
      <c r="V152" s="52"/>
      <c r="W152" s="52"/>
      <c r="X152" s="55"/>
      <c r="Y152" s="55"/>
    </row>
    <row r="153" spans="1:25" ht="50.25" customHeight="1" x14ac:dyDescent="0.2">
      <c r="A153" s="611"/>
      <c r="B153" s="444" t="s">
        <v>209</v>
      </c>
      <c r="C153" s="445" t="s">
        <v>210</v>
      </c>
      <c r="D153" s="704"/>
      <c r="E153" s="704"/>
      <c r="F153" s="632"/>
      <c r="G153" s="613"/>
      <c r="H153" s="613"/>
      <c r="I153" s="52"/>
      <c r="J153" s="52"/>
      <c r="K153" s="52"/>
      <c r="L153" s="52"/>
      <c r="M153" s="52"/>
      <c r="N153" s="52"/>
      <c r="O153" s="52"/>
      <c r="P153" s="52"/>
      <c r="Q153" s="52"/>
      <c r="R153" s="52"/>
      <c r="S153" s="52"/>
      <c r="T153" s="52"/>
      <c r="U153" s="52"/>
      <c r="V153" s="52"/>
      <c r="W153" s="52"/>
      <c r="X153" s="55"/>
      <c r="Y153" s="55"/>
    </row>
    <row r="154" spans="1:25" ht="12.75" customHeight="1" x14ac:dyDescent="0.2">
      <c r="A154" s="611"/>
      <c r="B154" s="673"/>
      <c r="C154" s="446" t="s">
        <v>211</v>
      </c>
      <c r="D154" s="614"/>
      <c r="E154" s="614"/>
      <c r="F154" s="632"/>
      <c r="G154" s="614"/>
      <c r="H154" s="614"/>
      <c r="I154" s="52"/>
      <c r="J154" s="52"/>
      <c r="K154" s="52"/>
      <c r="L154" s="52"/>
      <c r="M154" s="52"/>
      <c r="N154" s="52"/>
      <c r="O154" s="52"/>
      <c r="P154" s="52"/>
      <c r="Q154" s="52"/>
      <c r="R154" s="52"/>
      <c r="S154" s="52"/>
      <c r="T154" s="52"/>
      <c r="U154" s="52"/>
      <c r="V154" s="52"/>
      <c r="W154" s="52"/>
      <c r="X154" s="55"/>
      <c r="Y154" s="55"/>
    </row>
    <row r="155" spans="1:25" ht="51" customHeight="1" x14ac:dyDescent="0.2">
      <c r="A155" s="611"/>
      <c r="B155" s="669"/>
      <c r="C155" s="447" t="s">
        <v>212</v>
      </c>
      <c r="D155" s="614"/>
      <c r="E155" s="614"/>
      <c r="F155" s="632"/>
      <c r="G155" s="614"/>
      <c r="H155" s="614"/>
      <c r="I155" s="52"/>
      <c r="J155" s="52"/>
      <c r="K155" s="52"/>
      <c r="L155" s="52"/>
      <c r="M155" s="52"/>
      <c r="N155" s="52"/>
      <c r="O155" s="52"/>
      <c r="P155" s="52"/>
      <c r="Q155" s="52"/>
      <c r="R155" s="52"/>
      <c r="S155" s="52"/>
      <c r="T155" s="52"/>
      <c r="U155" s="52"/>
      <c r="V155" s="52"/>
      <c r="W155" s="52"/>
      <c r="X155" s="55"/>
      <c r="Y155" s="55"/>
    </row>
    <row r="156" spans="1:25" ht="15" customHeight="1" x14ac:dyDescent="0.2">
      <c r="A156" s="611"/>
      <c r="B156" s="669"/>
      <c r="C156" s="448" t="s">
        <v>123</v>
      </c>
      <c r="D156" s="614"/>
      <c r="E156" s="614"/>
      <c r="F156" s="632"/>
      <c r="G156" s="614"/>
      <c r="H156" s="614"/>
      <c r="I156" s="52"/>
      <c r="J156" s="52"/>
      <c r="K156" s="52"/>
      <c r="L156" s="52"/>
      <c r="M156" s="52"/>
      <c r="N156" s="52"/>
      <c r="O156" s="52"/>
      <c r="P156" s="52"/>
      <c r="Q156" s="52"/>
      <c r="R156" s="52"/>
      <c r="S156" s="52"/>
      <c r="T156" s="52"/>
      <c r="U156" s="52"/>
      <c r="V156" s="52"/>
      <c r="W156" s="52"/>
      <c r="X156" s="55"/>
      <c r="Y156" s="55"/>
    </row>
    <row r="157" spans="1:25" ht="12.75" customHeight="1" x14ac:dyDescent="0.2">
      <c r="A157" s="611"/>
      <c r="B157" s="669"/>
      <c r="C157" s="448" t="s">
        <v>138</v>
      </c>
      <c r="D157" s="614"/>
      <c r="E157" s="614"/>
      <c r="F157" s="632"/>
      <c r="G157" s="614"/>
      <c r="H157" s="614"/>
      <c r="I157" s="52"/>
      <c r="J157" s="52"/>
      <c r="K157" s="52"/>
      <c r="L157" s="52"/>
      <c r="M157" s="52"/>
      <c r="N157" s="52"/>
      <c r="O157" s="52"/>
      <c r="P157" s="52"/>
      <c r="Q157" s="52"/>
      <c r="R157" s="52"/>
      <c r="S157" s="52"/>
      <c r="T157" s="52"/>
      <c r="U157" s="52"/>
      <c r="V157" s="52"/>
      <c r="W157" s="52"/>
      <c r="X157" s="55"/>
      <c r="Y157" s="55"/>
    </row>
    <row r="158" spans="1:25" ht="12.75" customHeight="1" thickBot="1" x14ac:dyDescent="0.25">
      <c r="A158" s="611"/>
      <c r="B158" s="669"/>
      <c r="C158" s="449"/>
      <c r="D158" s="615"/>
      <c r="E158" s="615"/>
      <c r="F158" s="632"/>
      <c r="G158" s="615"/>
      <c r="H158" s="615"/>
      <c r="I158" s="52"/>
      <c r="J158" s="52"/>
      <c r="K158" s="52"/>
      <c r="L158" s="52"/>
      <c r="M158" s="52"/>
      <c r="N158" s="52"/>
      <c r="O158" s="52"/>
      <c r="P158" s="52"/>
      <c r="Q158" s="52"/>
      <c r="R158" s="52"/>
      <c r="S158" s="52"/>
      <c r="T158" s="52"/>
      <c r="U158" s="52"/>
      <c r="V158" s="52"/>
      <c r="W158" s="52"/>
      <c r="X158" s="55"/>
      <c r="Y158" s="55"/>
    </row>
    <row r="159" spans="1:25" ht="29.25" customHeight="1" x14ac:dyDescent="0.2">
      <c r="A159" s="611"/>
      <c r="B159" s="611"/>
      <c r="C159" s="103" t="s">
        <v>213</v>
      </c>
      <c r="D159" s="689"/>
      <c r="E159" s="689"/>
      <c r="F159" s="632"/>
      <c r="G159" s="616"/>
      <c r="H159" s="616"/>
      <c r="I159" s="132"/>
      <c r="J159" s="132"/>
      <c r="K159" s="132"/>
      <c r="L159" s="132"/>
      <c r="M159" s="132"/>
      <c r="N159" s="132"/>
      <c r="O159" s="132"/>
      <c r="P159" s="132"/>
      <c r="Q159" s="132"/>
      <c r="R159" s="132"/>
      <c r="S159" s="132"/>
      <c r="T159" s="132"/>
      <c r="U159" s="132"/>
      <c r="V159" s="132"/>
      <c r="W159" s="132"/>
      <c r="X159" s="55"/>
      <c r="Y159" s="55"/>
    </row>
    <row r="160" spans="1:25" ht="26.25" customHeight="1" x14ac:dyDescent="0.2">
      <c r="A160" s="611"/>
      <c r="B160" s="611"/>
      <c r="C160" s="67" t="s">
        <v>123</v>
      </c>
      <c r="D160" s="643"/>
      <c r="E160" s="643"/>
      <c r="F160" s="632"/>
      <c r="G160" s="611"/>
      <c r="H160" s="611"/>
      <c r="I160" s="133"/>
      <c r="J160" s="133"/>
      <c r="K160" s="133"/>
      <c r="L160" s="133"/>
      <c r="M160" s="133"/>
      <c r="N160" s="133"/>
      <c r="O160" s="133"/>
      <c r="P160" s="133"/>
      <c r="Q160" s="133"/>
      <c r="R160" s="133"/>
      <c r="S160" s="133"/>
      <c r="T160" s="133"/>
      <c r="U160" s="133"/>
      <c r="V160" s="133"/>
      <c r="W160" s="133"/>
      <c r="X160" s="55"/>
      <c r="Y160" s="55"/>
    </row>
    <row r="161" spans="1:25" ht="12" customHeight="1" x14ac:dyDescent="0.2">
      <c r="A161" s="611"/>
      <c r="B161" s="611"/>
      <c r="C161" s="67" t="s">
        <v>138</v>
      </c>
      <c r="D161" s="643"/>
      <c r="E161" s="643"/>
      <c r="F161" s="632"/>
      <c r="G161" s="611"/>
      <c r="H161" s="611"/>
      <c r="I161" s="133"/>
      <c r="J161" s="133"/>
      <c r="K161" s="133"/>
      <c r="L161" s="133"/>
      <c r="M161" s="133"/>
      <c r="N161" s="133"/>
      <c r="O161" s="133"/>
      <c r="P161" s="133"/>
      <c r="Q161" s="133"/>
      <c r="R161" s="133"/>
      <c r="S161" s="133"/>
      <c r="T161" s="133"/>
      <c r="U161" s="133"/>
      <c r="V161" s="133"/>
      <c r="W161" s="133"/>
      <c r="X161" s="55"/>
      <c r="Y161" s="55"/>
    </row>
    <row r="162" spans="1:25" ht="12.75" customHeight="1" thickBot="1" x14ac:dyDescent="0.25">
      <c r="A162" s="611"/>
      <c r="B162" s="611"/>
      <c r="C162" s="128"/>
      <c r="D162" s="644"/>
      <c r="E162" s="644"/>
      <c r="F162" s="632"/>
      <c r="G162" s="612"/>
      <c r="H162" s="612"/>
      <c r="I162" s="52"/>
      <c r="J162" s="52"/>
      <c r="K162" s="52"/>
      <c r="L162" s="52"/>
      <c r="M162" s="52"/>
      <c r="N162" s="52"/>
      <c r="O162" s="52"/>
      <c r="P162" s="52"/>
      <c r="Q162" s="52"/>
      <c r="R162" s="52"/>
      <c r="S162" s="52"/>
      <c r="T162" s="52"/>
      <c r="U162" s="52"/>
      <c r="V162" s="52"/>
      <c r="W162" s="52"/>
      <c r="X162" s="55"/>
      <c r="Y162" s="55"/>
    </row>
    <row r="163" spans="1:25" ht="31.5" customHeight="1" x14ac:dyDescent="0.2">
      <c r="A163" s="611"/>
      <c r="B163" s="611"/>
      <c r="C163" s="130" t="s">
        <v>214</v>
      </c>
      <c r="D163" s="689"/>
      <c r="E163" s="689"/>
      <c r="F163" s="632"/>
      <c r="G163" s="610"/>
      <c r="H163" s="610"/>
      <c r="I163" s="52"/>
      <c r="J163" s="52"/>
      <c r="K163" s="52"/>
      <c r="L163" s="52"/>
      <c r="M163" s="52"/>
      <c r="N163" s="52"/>
      <c r="O163" s="52"/>
      <c r="P163" s="52"/>
      <c r="Q163" s="52"/>
      <c r="R163" s="52"/>
      <c r="S163" s="52"/>
      <c r="T163" s="52"/>
      <c r="U163" s="52"/>
      <c r="V163" s="52"/>
      <c r="W163" s="52"/>
      <c r="X163" s="55"/>
      <c r="Y163" s="55"/>
    </row>
    <row r="164" spans="1:25" ht="15" customHeight="1" x14ac:dyDescent="0.2">
      <c r="A164" s="611"/>
      <c r="B164" s="611"/>
      <c r="C164" s="134"/>
      <c r="D164" s="643"/>
      <c r="E164" s="643"/>
      <c r="F164" s="632"/>
      <c r="G164" s="611"/>
      <c r="H164" s="611"/>
      <c r="I164" s="52"/>
      <c r="J164" s="52"/>
      <c r="K164" s="52"/>
      <c r="L164" s="52"/>
      <c r="M164" s="52"/>
      <c r="N164" s="52"/>
      <c r="O164" s="52"/>
      <c r="P164" s="52"/>
      <c r="Q164" s="52"/>
      <c r="R164" s="52"/>
      <c r="S164" s="52"/>
      <c r="T164" s="52"/>
      <c r="U164" s="52"/>
      <c r="V164" s="52"/>
      <c r="W164" s="52"/>
      <c r="X164" s="55"/>
      <c r="Y164" s="55"/>
    </row>
    <row r="165" spans="1:25" ht="21" customHeight="1" x14ac:dyDescent="0.2">
      <c r="A165" s="611"/>
      <c r="B165" s="611"/>
      <c r="C165" s="67" t="s">
        <v>123</v>
      </c>
      <c r="D165" s="643"/>
      <c r="E165" s="643"/>
      <c r="F165" s="632"/>
      <c r="G165" s="611"/>
      <c r="H165" s="611"/>
      <c r="I165" s="52"/>
      <c r="J165" s="52"/>
      <c r="K165" s="52"/>
      <c r="L165" s="52"/>
      <c r="M165" s="52"/>
      <c r="N165" s="52"/>
      <c r="O165" s="52"/>
      <c r="P165" s="52"/>
      <c r="Q165" s="52"/>
      <c r="R165" s="52"/>
      <c r="S165" s="52"/>
      <c r="T165" s="52"/>
      <c r="U165" s="52"/>
      <c r="V165" s="52"/>
      <c r="W165" s="52"/>
      <c r="X165" s="55"/>
      <c r="Y165" s="55"/>
    </row>
    <row r="166" spans="1:25" ht="17.25" customHeight="1" thickBot="1" x14ac:dyDescent="0.25">
      <c r="A166" s="611"/>
      <c r="B166" s="611"/>
      <c r="C166" s="67" t="s">
        <v>138</v>
      </c>
      <c r="D166" s="643"/>
      <c r="E166" s="643"/>
      <c r="F166" s="637"/>
      <c r="G166" s="611"/>
      <c r="H166" s="611"/>
      <c r="I166" s="52"/>
      <c r="J166" s="52"/>
      <c r="K166" s="52"/>
      <c r="L166" s="52"/>
      <c r="M166" s="52"/>
      <c r="N166" s="52"/>
      <c r="O166" s="52"/>
      <c r="P166" s="52"/>
      <c r="Q166" s="52"/>
      <c r="R166" s="52"/>
      <c r="S166" s="52"/>
      <c r="T166" s="52"/>
      <c r="U166" s="52"/>
      <c r="V166" s="52"/>
      <c r="W166" s="52"/>
      <c r="X166" s="55"/>
      <c r="Y166" s="55"/>
    </row>
    <row r="167" spans="1:25" ht="24" customHeight="1" thickBot="1" x14ac:dyDescent="0.25">
      <c r="A167" s="611"/>
      <c r="B167" s="653"/>
      <c r="C167" s="135"/>
      <c r="D167" s="644"/>
      <c r="E167" s="644"/>
      <c r="F167" s="84"/>
      <c r="G167" s="612"/>
      <c r="H167" s="612"/>
      <c r="I167" s="52"/>
      <c r="J167" s="52"/>
      <c r="K167" s="52"/>
      <c r="L167" s="52"/>
      <c r="M167" s="52"/>
      <c r="N167" s="52"/>
      <c r="O167" s="52"/>
      <c r="P167" s="52"/>
      <c r="Q167" s="52"/>
      <c r="R167" s="52"/>
      <c r="S167" s="52"/>
      <c r="T167" s="52"/>
      <c r="U167" s="52"/>
      <c r="V167" s="52"/>
      <c r="W167" s="52"/>
      <c r="X167" s="55"/>
      <c r="Y167" s="55"/>
    </row>
    <row r="168" spans="1:25" ht="20.25" customHeight="1" thickBot="1" x14ac:dyDescent="0.25">
      <c r="A168" s="664" t="s">
        <v>215</v>
      </c>
      <c r="B168" s="79">
        <v>7</v>
      </c>
      <c r="C168" s="626" t="s">
        <v>216</v>
      </c>
      <c r="D168" s="627"/>
      <c r="E168" s="627"/>
      <c r="F168" s="627"/>
      <c r="G168" s="627"/>
      <c r="H168" s="628"/>
      <c r="I168" s="52"/>
      <c r="J168" s="52"/>
      <c r="K168" s="52"/>
      <c r="L168" s="52"/>
      <c r="M168" s="52"/>
      <c r="N168" s="52"/>
      <c r="O168" s="52"/>
      <c r="P168" s="52"/>
      <c r="Q168" s="52"/>
      <c r="R168" s="52"/>
      <c r="S168" s="52"/>
      <c r="T168" s="52"/>
      <c r="U168" s="52"/>
      <c r="V168" s="52"/>
      <c r="W168" s="52"/>
      <c r="X168" s="55"/>
      <c r="Y168" s="55"/>
    </row>
    <row r="169" spans="1:25" ht="48.75" customHeight="1" thickBot="1" x14ac:dyDescent="0.25">
      <c r="A169" s="611"/>
      <c r="B169" s="80">
        <v>7.1</v>
      </c>
      <c r="C169" s="136" t="s">
        <v>217</v>
      </c>
      <c r="D169" s="663"/>
      <c r="E169" s="663"/>
      <c r="F169" s="66"/>
      <c r="G169" s="610"/>
      <c r="H169" s="610"/>
      <c r="I169" s="52"/>
      <c r="J169" s="52"/>
      <c r="K169" s="52"/>
      <c r="L169" s="52"/>
      <c r="M169" s="52"/>
      <c r="N169" s="52"/>
      <c r="O169" s="52"/>
      <c r="P169" s="52"/>
      <c r="Q169" s="52"/>
      <c r="R169" s="52"/>
      <c r="S169" s="52"/>
      <c r="T169" s="52"/>
      <c r="U169" s="52"/>
      <c r="V169" s="52"/>
      <c r="W169" s="52"/>
      <c r="X169" s="55"/>
      <c r="Y169" s="55"/>
    </row>
    <row r="170" spans="1:25" ht="12.75" customHeight="1" thickBot="1" x14ac:dyDescent="0.25">
      <c r="A170" s="611"/>
      <c r="B170" s="137"/>
      <c r="C170" s="83"/>
      <c r="D170" s="611"/>
      <c r="E170" s="611"/>
      <c r="F170" s="66"/>
      <c r="G170" s="611"/>
      <c r="H170" s="611"/>
      <c r="I170" s="52"/>
      <c r="J170" s="52"/>
      <c r="K170" s="52"/>
      <c r="L170" s="52"/>
      <c r="M170" s="52"/>
      <c r="N170" s="52"/>
      <c r="O170" s="52"/>
      <c r="P170" s="52"/>
      <c r="Q170" s="52"/>
      <c r="R170" s="52"/>
      <c r="S170" s="52"/>
      <c r="T170" s="52"/>
      <c r="U170" s="52"/>
      <c r="V170" s="52"/>
      <c r="W170" s="52"/>
      <c r="X170" s="55"/>
      <c r="Y170" s="55"/>
    </row>
    <row r="171" spans="1:25" ht="15" customHeight="1" thickBot="1" x14ac:dyDescent="0.25">
      <c r="A171" s="611"/>
      <c r="B171" s="674" t="s">
        <v>218</v>
      </c>
      <c r="C171" s="67" t="s">
        <v>123</v>
      </c>
      <c r="D171" s="611"/>
      <c r="E171" s="611"/>
      <c r="F171" s="66"/>
      <c r="G171" s="611"/>
      <c r="H171" s="611"/>
      <c r="I171" s="52"/>
      <c r="J171" s="52"/>
      <c r="K171" s="52"/>
      <c r="L171" s="52"/>
      <c r="M171" s="52"/>
      <c r="N171" s="52"/>
      <c r="O171" s="52"/>
      <c r="P171" s="52"/>
      <c r="Q171" s="52"/>
      <c r="R171" s="52"/>
      <c r="S171" s="52"/>
      <c r="T171" s="52"/>
      <c r="U171" s="52"/>
      <c r="V171" s="52"/>
      <c r="W171" s="52"/>
      <c r="X171" s="55"/>
      <c r="Y171" s="55"/>
    </row>
    <row r="172" spans="1:25" ht="15" customHeight="1" thickBot="1" x14ac:dyDescent="0.25">
      <c r="A172" s="611"/>
      <c r="B172" s="643"/>
      <c r="C172" s="67" t="s">
        <v>138</v>
      </c>
      <c r="D172" s="611"/>
      <c r="E172" s="611"/>
      <c r="F172" s="66"/>
      <c r="G172" s="611"/>
      <c r="H172" s="611"/>
      <c r="I172" s="52"/>
      <c r="J172" s="52"/>
      <c r="K172" s="52"/>
      <c r="L172" s="52"/>
      <c r="M172" s="52"/>
      <c r="N172" s="52"/>
      <c r="O172" s="52"/>
      <c r="P172" s="52"/>
      <c r="Q172" s="52"/>
      <c r="R172" s="52"/>
      <c r="S172" s="52"/>
      <c r="T172" s="52"/>
      <c r="U172" s="52"/>
      <c r="V172" s="52"/>
      <c r="W172" s="52"/>
      <c r="X172" s="55"/>
      <c r="Y172" s="55"/>
    </row>
    <row r="173" spans="1:25" ht="12.75" customHeight="1" thickBot="1" x14ac:dyDescent="0.25">
      <c r="A173" s="612"/>
      <c r="B173" s="644"/>
      <c r="C173" s="138"/>
      <c r="D173" s="612"/>
      <c r="E173" s="612"/>
      <c r="F173" s="55"/>
      <c r="G173" s="612"/>
      <c r="H173" s="612"/>
      <c r="I173" s="52"/>
      <c r="J173" s="52"/>
      <c r="K173" s="52"/>
      <c r="L173" s="52"/>
      <c r="M173" s="52"/>
      <c r="N173" s="52"/>
      <c r="O173" s="52"/>
      <c r="P173" s="52"/>
      <c r="Q173" s="52"/>
      <c r="R173" s="52"/>
      <c r="S173" s="52"/>
      <c r="T173" s="52"/>
      <c r="U173" s="52"/>
      <c r="V173" s="52"/>
      <c r="W173" s="52"/>
      <c r="X173" s="55"/>
      <c r="Y173" s="55"/>
    </row>
    <row r="174" spans="1:25" ht="12.75" customHeight="1" x14ac:dyDescent="0.2">
      <c r="A174" s="52"/>
      <c r="B174" s="139"/>
      <c r="C174" s="140"/>
      <c r="D174" s="141"/>
      <c r="E174" s="141"/>
      <c r="F174" s="55"/>
      <c r="G174" s="55"/>
      <c r="H174" s="55"/>
      <c r="I174" s="52"/>
      <c r="J174" s="52"/>
      <c r="K174" s="52"/>
      <c r="L174" s="52"/>
      <c r="M174" s="52"/>
      <c r="N174" s="52"/>
      <c r="O174" s="52"/>
      <c r="P174" s="52"/>
      <c r="Q174" s="52"/>
      <c r="R174" s="52"/>
      <c r="S174" s="52"/>
      <c r="T174" s="52"/>
      <c r="U174" s="52"/>
      <c r="V174" s="52"/>
      <c r="W174" s="52"/>
      <c r="X174" s="55"/>
      <c r="Y174" s="55"/>
    </row>
    <row r="175" spans="1:25" ht="12.75" customHeight="1" x14ac:dyDescent="0.2">
      <c r="A175" s="52"/>
      <c r="B175" s="139"/>
      <c r="C175" s="140"/>
      <c r="D175" s="141"/>
      <c r="E175" s="141"/>
      <c r="F175" s="55"/>
      <c r="G175" s="55"/>
      <c r="H175" s="55"/>
      <c r="I175" s="52"/>
      <c r="J175" s="52"/>
      <c r="K175" s="52"/>
      <c r="L175" s="52"/>
      <c r="M175" s="52"/>
      <c r="N175" s="52"/>
      <c r="O175" s="52"/>
      <c r="P175" s="52"/>
      <c r="Q175" s="52"/>
      <c r="R175" s="52"/>
      <c r="S175" s="52"/>
      <c r="T175" s="52"/>
      <c r="U175" s="52"/>
      <c r="V175" s="52"/>
      <c r="W175" s="52"/>
      <c r="X175" s="55"/>
      <c r="Y175" s="55"/>
    </row>
    <row r="176" spans="1:25" ht="12.75" customHeight="1" x14ac:dyDescent="0.2">
      <c r="A176" s="52"/>
      <c r="B176" s="139"/>
      <c r="C176" s="140"/>
      <c r="D176" s="141"/>
      <c r="E176" s="141"/>
      <c r="F176" s="55"/>
      <c r="G176" s="55"/>
      <c r="H176" s="55"/>
      <c r="I176" s="52"/>
      <c r="J176" s="52"/>
      <c r="K176" s="52"/>
      <c r="L176" s="52"/>
      <c r="M176" s="52"/>
      <c r="N176" s="52"/>
      <c r="O176" s="52"/>
      <c r="P176" s="52"/>
      <c r="Q176" s="52"/>
      <c r="R176" s="52"/>
      <c r="S176" s="52"/>
      <c r="T176" s="52"/>
      <c r="U176" s="52"/>
      <c r="V176" s="52"/>
      <c r="W176" s="52"/>
      <c r="X176" s="55"/>
      <c r="Y176" s="55"/>
    </row>
    <row r="177" spans="1:25" ht="12.75" customHeight="1" x14ac:dyDescent="0.2">
      <c r="A177" s="52"/>
      <c r="B177" s="139"/>
      <c r="C177" s="140"/>
      <c r="D177" s="141"/>
      <c r="E177" s="141"/>
      <c r="F177" s="55"/>
      <c r="G177" s="55"/>
      <c r="H177" s="55"/>
      <c r="I177" s="52"/>
      <c r="J177" s="52"/>
      <c r="K177" s="52"/>
      <c r="L177" s="52"/>
      <c r="M177" s="52"/>
      <c r="N177" s="52"/>
      <c r="O177" s="52"/>
      <c r="P177" s="52"/>
      <c r="Q177" s="52"/>
      <c r="R177" s="52"/>
      <c r="S177" s="52"/>
      <c r="T177" s="52"/>
      <c r="U177" s="52"/>
      <c r="V177" s="52"/>
      <c r="W177" s="52"/>
      <c r="X177" s="55"/>
      <c r="Y177" s="55"/>
    </row>
    <row r="178" spans="1:25" ht="12.75" customHeight="1" x14ac:dyDescent="0.2">
      <c r="A178" s="52"/>
      <c r="B178" s="139"/>
      <c r="C178" s="140"/>
      <c r="D178" s="141"/>
      <c r="E178" s="141"/>
      <c r="F178" s="55"/>
      <c r="G178" s="55"/>
      <c r="H178" s="55"/>
      <c r="I178" s="52"/>
      <c r="J178" s="52"/>
      <c r="K178" s="52"/>
      <c r="L178" s="52"/>
      <c r="M178" s="52"/>
      <c r="N178" s="52"/>
      <c r="O178" s="52"/>
      <c r="P178" s="52"/>
      <c r="Q178" s="52"/>
      <c r="R178" s="52"/>
      <c r="S178" s="52"/>
      <c r="T178" s="52"/>
      <c r="U178" s="52"/>
      <c r="V178" s="52"/>
      <c r="W178" s="52"/>
      <c r="X178" s="55"/>
      <c r="Y178" s="55"/>
    </row>
    <row r="179" spans="1:25" ht="12.75" customHeight="1" x14ac:dyDescent="0.2">
      <c r="A179" s="52"/>
      <c r="B179" s="139"/>
      <c r="C179" s="140"/>
      <c r="D179" s="141"/>
      <c r="E179" s="141"/>
      <c r="F179" s="55"/>
      <c r="G179" s="55"/>
      <c r="H179" s="55"/>
      <c r="I179" s="52"/>
      <c r="J179" s="52"/>
      <c r="K179" s="52"/>
      <c r="L179" s="52"/>
      <c r="M179" s="52"/>
      <c r="N179" s="52"/>
      <c r="O179" s="52"/>
      <c r="P179" s="52"/>
      <c r="Q179" s="52"/>
      <c r="R179" s="52"/>
      <c r="S179" s="52"/>
      <c r="T179" s="52"/>
      <c r="U179" s="52"/>
      <c r="V179" s="52"/>
      <c r="W179" s="52"/>
      <c r="X179" s="55"/>
      <c r="Y179" s="55"/>
    </row>
    <row r="180" spans="1:25" ht="12.75" customHeight="1" x14ac:dyDescent="0.2">
      <c r="A180" s="52"/>
      <c r="B180" s="139"/>
      <c r="C180" s="140"/>
      <c r="D180" s="141"/>
      <c r="E180" s="141"/>
      <c r="F180" s="55"/>
      <c r="G180" s="55"/>
      <c r="H180" s="55"/>
      <c r="I180" s="52"/>
      <c r="J180" s="52"/>
      <c r="K180" s="52"/>
      <c r="L180" s="52"/>
      <c r="M180" s="52"/>
      <c r="N180" s="52"/>
      <c r="O180" s="52"/>
      <c r="P180" s="52"/>
      <c r="Q180" s="52"/>
      <c r="R180" s="52"/>
      <c r="S180" s="52"/>
      <c r="T180" s="52"/>
      <c r="U180" s="52"/>
      <c r="V180" s="52"/>
      <c r="W180" s="52"/>
      <c r="X180" s="55"/>
      <c r="Y180" s="55"/>
    </row>
    <row r="181" spans="1:25" ht="12.75" customHeight="1" x14ac:dyDescent="0.2">
      <c r="A181" s="52"/>
      <c r="B181" s="139"/>
      <c r="C181" s="140"/>
      <c r="D181" s="141"/>
      <c r="E181" s="141"/>
      <c r="F181" s="55"/>
      <c r="G181" s="55"/>
      <c r="H181" s="55"/>
      <c r="I181" s="52"/>
      <c r="J181" s="52"/>
      <c r="K181" s="52"/>
      <c r="L181" s="52"/>
      <c r="M181" s="52"/>
      <c r="N181" s="52"/>
      <c r="O181" s="52"/>
      <c r="P181" s="52"/>
      <c r="Q181" s="52"/>
      <c r="R181" s="52"/>
      <c r="S181" s="52"/>
      <c r="T181" s="52"/>
      <c r="U181" s="52"/>
      <c r="V181" s="52"/>
      <c r="W181" s="52"/>
      <c r="X181" s="55"/>
      <c r="Y181" s="55"/>
    </row>
    <row r="182" spans="1:25" ht="12.75" customHeight="1" x14ac:dyDescent="0.2">
      <c r="A182" s="52"/>
      <c r="B182" s="139"/>
      <c r="C182" s="140"/>
      <c r="D182" s="141"/>
      <c r="E182" s="141"/>
      <c r="F182" s="55"/>
      <c r="G182" s="55"/>
      <c r="H182" s="55"/>
      <c r="I182" s="52"/>
      <c r="J182" s="52"/>
      <c r="K182" s="52"/>
      <c r="L182" s="52"/>
      <c r="M182" s="52"/>
      <c r="N182" s="52"/>
      <c r="O182" s="52"/>
      <c r="P182" s="52"/>
      <c r="Q182" s="52"/>
      <c r="R182" s="52"/>
      <c r="S182" s="52"/>
      <c r="T182" s="52"/>
      <c r="U182" s="52"/>
      <c r="V182" s="52"/>
      <c r="W182" s="52"/>
      <c r="X182" s="55"/>
      <c r="Y182" s="55"/>
    </row>
    <row r="183" spans="1:25" ht="12.75" customHeight="1" x14ac:dyDescent="0.2">
      <c r="A183" s="52"/>
      <c r="B183" s="139"/>
      <c r="C183" s="140"/>
      <c r="D183" s="141"/>
      <c r="E183" s="141"/>
      <c r="F183" s="55"/>
      <c r="G183" s="55"/>
      <c r="H183" s="55"/>
      <c r="I183" s="52"/>
      <c r="J183" s="52"/>
      <c r="K183" s="52"/>
      <c r="L183" s="52"/>
      <c r="M183" s="52"/>
      <c r="N183" s="52"/>
      <c r="O183" s="52"/>
      <c r="P183" s="52"/>
      <c r="Q183" s="52"/>
      <c r="R183" s="52"/>
      <c r="S183" s="52"/>
      <c r="T183" s="52"/>
      <c r="U183" s="52"/>
      <c r="V183" s="52"/>
      <c r="W183" s="52"/>
      <c r="X183" s="55"/>
      <c r="Y183" s="55"/>
    </row>
    <row r="184" spans="1:25" ht="12.75" customHeight="1" x14ac:dyDescent="0.2">
      <c r="A184" s="52"/>
      <c r="B184" s="139"/>
      <c r="C184" s="140"/>
      <c r="D184" s="141"/>
      <c r="E184" s="141"/>
      <c r="F184" s="55"/>
      <c r="G184" s="55"/>
      <c r="H184" s="55"/>
      <c r="I184" s="52"/>
      <c r="J184" s="52"/>
      <c r="K184" s="52"/>
      <c r="L184" s="52"/>
      <c r="M184" s="52"/>
      <c r="N184" s="52"/>
      <c r="O184" s="52"/>
      <c r="P184" s="52"/>
      <c r="Q184" s="52"/>
      <c r="R184" s="52"/>
      <c r="S184" s="52"/>
      <c r="T184" s="52"/>
      <c r="U184" s="52"/>
      <c r="V184" s="52"/>
      <c r="W184" s="52"/>
      <c r="X184" s="55"/>
      <c r="Y184" s="55"/>
    </row>
    <row r="185" spans="1:25" ht="12.75" customHeight="1" x14ac:dyDescent="0.2">
      <c r="A185" s="52"/>
      <c r="B185" s="139"/>
      <c r="C185" s="140"/>
      <c r="D185" s="141"/>
      <c r="E185" s="141"/>
      <c r="F185" s="55"/>
      <c r="G185" s="55"/>
      <c r="H185" s="55"/>
      <c r="I185" s="52"/>
      <c r="J185" s="52"/>
      <c r="K185" s="52"/>
      <c r="L185" s="52"/>
      <c r="M185" s="52"/>
      <c r="N185" s="52"/>
      <c r="O185" s="52"/>
      <c r="P185" s="52"/>
      <c r="Q185" s="52"/>
      <c r="R185" s="52"/>
      <c r="S185" s="52"/>
      <c r="T185" s="52"/>
      <c r="U185" s="52"/>
      <c r="V185" s="52"/>
      <c r="W185" s="52"/>
      <c r="X185" s="55"/>
      <c r="Y185" s="55"/>
    </row>
    <row r="186" spans="1:25" ht="12.75" customHeight="1" x14ac:dyDescent="0.2">
      <c r="A186" s="52"/>
      <c r="B186" s="139"/>
      <c r="C186" s="140"/>
      <c r="D186" s="141"/>
      <c r="E186" s="141"/>
      <c r="F186" s="55"/>
      <c r="G186" s="55"/>
      <c r="H186" s="55"/>
      <c r="I186" s="52"/>
      <c r="J186" s="52"/>
      <c r="K186" s="52"/>
      <c r="L186" s="52"/>
      <c r="M186" s="52"/>
      <c r="N186" s="52"/>
      <c r="O186" s="52"/>
      <c r="P186" s="52"/>
      <c r="Q186" s="52"/>
      <c r="R186" s="52"/>
      <c r="S186" s="52"/>
      <c r="T186" s="52"/>
      <c r="U186" s="52"/>
      <c r="V186" s="52"/>
      <c r="W186" s="52"/>
      <c r="X186" s="55"/>
      <c r="Y186" s="55"/>
    </row>
    <row r="187" spans="1:25" ht="12.75" customHeight="1" x14ac:dyDescent="0.2">
      <c r="A187" s="52"/>
      <c r="B187" s="139"/>
      <c r="C187" s="140"/>
      <c r="D187" s="141"/>
      <c r="E187" s="141"/>
      <c r="F187" s="55"/>
      <c r="G187" s="55"/>
      <c r="H187" s="55"/>
      <c r="I187" s="52"/>
      <c r="J187" s="52"/>
      <c r="K187" s="52"/>
      <c r="L187" s="52"/>
      <c r="M187" s="52"/>
      <c r="N187" s="52"/>
      <c r="O187" s="52"/>
      <c r="P187" s="52"/>
      <c r="Q187" s="52"/>
      <c r="R187" s="52"/>
      <c r="S187" s="52"/>
      <c r="T187" s="52"/>
      <c r="U187" s="52"/>
      <c r="V187" s="52"/>
      <c r="W187" s="52"/>
      <c r="X187" s="55"/>
      <c r="Y187" s="55"/>
    </row>
    <row r="188" spans="1:25" ht="12.75" customHeight="1" x14ac:dyDescent="0.2">
      <c r="A188" s="52"/>
      <c r="B188" s="139"/>
      <c r="C188" s="140"/>
      <c r="D188" s="141"/>
      <c r="E188" s="141"/>
      <c r="F188" s="55"/>
      <c r="G188" s="55"/>
      <c r="H188" s="55"/>
      <c r="I188" s="52"/>
      <c r="J188" s="52"/>
      <c r="K188" s="52"/>
      <c r="L188" s="52"/>
      <c r="M188" s="52"/>
      <c r="N188" s="52"/>
      <c r="O188" s="52"/>
      <c r="P188" s="52"/>
      <c r="Q188" s="52"/>
      <c r="R188" s="52"/>
      <c r="S188" s="52"/>
      <c r="T188" s="52"/>
      <c r="U188" s="52"/>
      <c r="V188" s="52"/>
      <c r="W188" s="52"/>
      <c r="X188" s="55"/>
      <c r="Y188" s="55"/>
    </row>
    <row r="189" spans="1:25" ht="12.75" customHeight="1" x14ac:dyDescent="0.2">
      <c r="A189" s="52"/>
      <c r="B189" s="139"/>
      <c r="C189" s="140"/>
      <c r="D189" s="141"/>
      <c r="E189" s="141"/>
      <c r="F189" s="55"/>
      <c r="G189" s="55"/>
      <c r="H189" s="55"/>
      <c r="I189" s="52"/>
      <c r="J189" s="52"/>
      <c r="K189" s="52"/>
      <c r="L189" s="52"/>
      <c r="M189" s="52"/>
      <c r="N189" s="52"/>
      <c r="O189" s="52"/>
      <c r="P189" s="52"/>
      <c r="Q189" s="52"/>
      <c r="R189" s="52"/>
      <c r="S189" s="52"/>
      <c r="T189" s="52"/>
      <c r="U189" s="52"/>
      <c r="V189" s="52"/>
      <c r="W189" s="52"/>
      <c r="X189" s="55"/>
      <c r="Y189" s="55"/>
    </row>
    <row r="190" spans="1:25" ht="12.75" customHeight="1" x14ac:dyDescent="0.2">
      <c r="A190" s="52"/>
      <c r="B190" s="139"/>
      <c r="C190" s="140"/>
      <c r="D190" s="141"/>
      <c r="E190" s="141"/>
      <c r="F190" s="55"/>
      <c r="G190" s="55"/>
      <c r="H190" s="55"/>
      <c r="I190" s="52"/>
      <c r="J190" s="52"/>
      <c r="K190" s="52"/>
      <c r="L190" s="52"/>
      <c r="M190" s="52"/>
      <c r="N190" s="52"/>
      <c r="O190" s="52"/>
      <c r="P190" s="52"/>
      <c r="Q190" s="52"/>
      <c r="R190" s="52"/>
      <c r="S190" s="52"/>
      <c r="T190" s="52"/>
      <c r="U190" s="52"/>
      <c r="V190" s="52"/>
      <c r="W190" s="52"/>
      <c r="X190" s="55"/>
      <c r="Y190" s="55"/>
    </row>
    <row r="191" spans="1:25" ht="12.75" customHeight="1" x14ac:dyDescent="0.2">
      <c r="A191" s="52"/>
      <c r="B191" s="139"/>
      <c r="C191" s="140"/>
      <c r="D191" s="141"/>
      <c r="E191" s="141"/>
      <c r="F191" s="55"/>
      <c r="G191" s="55"/>
      <c r="H191" s="55"/>
      <c r="I191" s="52"/>
      <c r="J191" s="52"/>
      <c r="K191" s="52"/>
      <c r="L191" s="52"/>
      <c r="M191" s="52"/>
      <c r="N191" s="52"/>
      <c r="O191" s="52"/>
      <c r="P191" s="52"/>
      <c r="Q191" s="52"/>
      <c r="R191" s="52"/>
      <c r="S191" s="52"/>
      <c r="T191" s="52"/>
      <c r="U191" s="52"/>
      <c r="V191" s="52"/>
      <c r="W191" s="52"/>
      <c r="X191" s="55"/>
      <c r="Y191" s="55"/>
    </row>
    <row r="192" spans="1:25" ht="12.75" customHeight="1" x14ac:dyDescent="0.2">
      <c r="A192" s="52"/>
      <c r="B192" s="139"/>
      <c r="C192" s="140"/>
      <c r="D192" s="141"/>
      <c r="E192" s="141"/>
      <c r="F192" s="55"/>
      <c r="G192" s="55"/>
      <c r="H192" s="55"/>
      <c r="I192" s="52"/>
      <c r="J192" s="52"/>
      <c r="K192" s="52"/>
      <c r="L192" s="52"/>
      <c r="M192" s="52"/>
      <c r="N192" s="52"/>
      <c r="O192" s="52"/>
      <c r="P192" s="52"/>
      <c r="Q192" s="52"/>
      <c r="R192" s="52"/>
      <c r="S192" s="52"/>
      <c r="T192" s="52"/>
      <c r="U192" s="52"/>
      <c r="V192" s="52"/>
      <c r="W192" s="52"/>
      <c r="X192" s="55"/>
      <c r="Y192" s="55"/>
    </row>
    <row r="193" spans="1:25" ht="12.75" customHeight="1" x14ac:dyDescent="0.2">
      <c r="A193" s="52"/>
      <c r="B193" s="139"/>
      <c r="C193" s="140"/>
      <c r="D193" s="141"/>
      <c r="E193" s="141"/>
      <c r="F193" s="55"/>
      <c r="G193" s="55"/>
      <c r="H193" s="55"/>
      <c r="I193" s="52"/>
      <c r="J193" s="52"/>
      <c r="K193" s="52"/>
      <c r="L193" s="52"/>
      <c r="M193" s="52"/>
      <c r="N193" s="52"/>
      <c r="O193" s="52"/>
      <c r="P193" s="52"/>
      <c r="Q193" s="52"/>
      <c r="R193" s="52"/>
      <c r="S193" s="52"/>
      <c r="T193" s="52"/>
      <c r="U193" s="52"/>
      <c r="V193" s="52"/>
      <c r="W193" s="52"/>
      <c r="X193" s="55"/>
      <c r="Y193" s="55"/>
    </row>
    <row r="194" spans="1:25" ht="12.75" customHeight="1" x14ac:dyDescent="0.2">
      <c r="A194" s="52"/>
      <c r="B194" s="139"/>
      <c r="C194" s="140"/>
      <c r="D194" s="141"/>
      <c r="E194" s="141"/>
      <c r="F194" s="55"/>
      <c r="G194" s="55"/>
      <c r="H194" s="55"/>
      <c r="I194" s="52"/>
      <c r="J194" s="52"/>
      <c r="K194" s="52"/>
      <c r="L194" s="52"/>
      <c r="M194" s="52"/>
      <c r="N194" s="52"/>
      <c r="O194" s="52"/>
      <c r="P194" s="52"/>
      <c r="Q194" s="52"/>
      <c r="R194" s="52"/>
      <c r="S194" s="52"/>
      <c r="T194" s="52"/>
      <c r="U194" s="52"/>
      <c r="V194" s="52"/>
      <c r="W194" s="52"/>
      <c r="X194" s="55"/>
      <c r="Y194" s="55"/>
    </row>
    <row r="195" spans="1:25" ht="12.75" customHeight="1" x14ac:dyDescent="0.2">
      <c r="A195" s="52"/>
      <c r="B195" s="139"/>
      <c r="C195" s="140"/>
      <c r="D195" s="141"/>
      <c r="E195" s="141"/>
      <c r="F195" s="55"/>
      <c r="G195" s="55"/>
      <c r="H195" s="55"/>
      <c r="I195" s="52"/>
      <c r="J195" s="52"/>
      <c r="K195" s="52"/>
      <c r="L195" s="52"/>
      <c r="M195" s="52"/>
      <c r="N195" s="52"/>
      <c r="O195" s="52"/>
      <c r="P195" s="52"/>
      <c r="Q195" s="52"/>
      <c r="R195" s="52"/>
      <c r="S195" s="52"/>
      <c r="T195" s="52"/>
      <c r="U195" s="52"/>
      <c r="V195" s="52"/>
      <c r="W195" s="52"/>
      <c r="X195" s="55"/>
      <c r="Y195" s="55"/>
    </row>
    <row r="196" spans="1:25" ht="12.75" customHeight="1" x14ac:dyDescent="0.2">
      <c r="A196" s="52"/>
      <c r="B196" s="139"/>
      <c r="C196" s="140"/>
      <c r="D196" s="141"/>
      <c r="E196" s="141"/>
      <c r="F196" s="55"/>
      <c r="G196" s="55"/>
      <c r="H196" s="55"/>
      <c r="I196" s="52"/>
      <c r="J196" s="52"/>
      <c r="K196" s="52"/>
      <c r="L196" s="52"/>
      <c r="M196" s="52"/>
      <c r="N196" s="52"/>
      <c r="O196" s="52"/>
      <c r="P196" s="52"/>
      <c r="Q196" s="52"/>
      <c r="R196" s="52"/>
      <c r="S196" s="52"/>
      <c r="T196" s="52"/>
      <c r="U196" s="52"/>
      <c r="V196" s="52"/>
      <c r="W196" s="52"/>
      <c r="X196" s="55"/>
      <c r="Y196" s="55"/>
    </row>
    <row r="197" spans="1:25" ht="12.75" customHeight="1" x14ac:dyDescent="0.2">
      <c r="A197" s="52"/>
      <c r="B197" s="139"/>
      <c r="C197" s="140"/>
      <c r="D197" s="141"/>
      <c r="E197" s="141"/>
      <c r="F197" s="55"/>
      <c r="G197" s="55"/>
      <c r="H197" s="55"/>
      <c r="I197" s="52"/>
      <c r="J197" s="52"/>
      <c r="K197" s="52"/>
      <c r="L197" s="52"/>
      <c r="M197" s="52"/>
      <c r="N197" s="52"/>
      <c r="O197" s="52"/>
      <c r="P197" s="52"/>
      <c r="Q197" s="52"/>
      <c r="R197" s="52"/>
      <c r="S197" s="52"/>
      <c r="T197" s="52"/>
      <c r="U197" s="52"/>
      <c r="V197" s="52"/>
      <c r="W197" s="52"/>
      <c r="X197" s="55"/>
      <c r="Y197" s="55"/>
    </row>
    <row r="198" spans="1:25" ht="12.75" customHeight="1" x14ac:dyDescent="0.2">
      <c r="A198" s="52"/>
      <c r="B198" s="139"/>
      <c r="C198" s="140"/>
      <c r="D198" s="141"/>
      <c r="E198" s="141"/>
      <c r="F198" s="55"/>
      <c r="G198" s="55"/>
      <c r="H198" s="55"/>
      <c r="I198" s="52"/>
      <c r="J198" s="52"/>
      <c r="K198" s="52"/>
      <c r="L198" s="52"/>
      <c r="M198" s="52"/>
      <c r="N198" s="52"/>
      <c r="O198" s="52"/>
      <c r="P198" s="52"/>
      <c r="Q198" s="52"/>
      <c r="R198" s="52"/>
      <c r="S198" s="52"/>
      <c r="T198" s="52"/>
      <c r="U198" s="52"/>
      <c r="V198" s="52"/>
      <c r="W198" s="52"/>
      <c r="X198" s="55"/>
      <c r="Y198" s="55"/>
    </row>
    <row r="199" spans="1:25" ht="12.75" customHeight="1" x14ac:dyDescent="0.2">
      <c r="A199" s="52"/>
      <c r="B199" s="139"/>
      <c r="C199" s="140"/>
      <c r="D199" s="141"/>
      <c r="E199" s="141"/>
      <c r="F199" s="55"/>
      <c r="G199" s="55"/>
      <c r="H199" s="55"/>
      <c r="I199" s="52"/>
      <c r="J199" s="52"/>
      <c r="K199" s="52"/>
      <c r="L199" s="52"/>
      <c r="M199" s="52"/>
      <c r="N199" s="52"/>
      <c r="O199" s="52"/>
      <c r="P199" s="52"/>
      <c r="Q199" s="52"/>
      <c r="R199" s="52"/>
      <c r="S199" s="52"/>
      <c r="T199" s="52"/>
      <c r="U199" s="52"/>
      <c r="V199" s="52"/>
      <c r="W199" s="52"/>
      <c r="X199" s="55"/>
      <c r="Y199" s="55"/>
    </row>
    <row r="200" spans="1:25" ht="12.75" customHeight="1" x14ac:dyDescent="0.2">
      <c r="A200" s="52"/>
      <c r="B200" s="139"/>
      <c r="C200" s="140"/>
      <c r="D200" s="141"/>
      <c r="E200" s="141"/>
      <c r="F200" s="55"/>
      <c r="G200" s="55"/>
      <c r="H200" s="55"/>
      <c r="I200" s="52"/>
      <c r="J200" s="52"/>
      <c r="K200" s="52"/>
      <c r="L200" s="52"/>
      <c r="M200" s="52"/>
      <c r="N200" s="52"/>
      <c r="O200" s="52"/>
      <c r="P200" s="52"/>
      <c r="Q200" s="52"/>
      <c r="R200" s="52"/>
      <c r="S200" s="52"/>
      <c r="T200" s="52"/>
      <c r="U200" s="52"/>
      <c r="V200" s="52"/>
      <c r="W200" s="52"/>
      <c r="X200" s="55"/>
      <c r="Y200" s="55"/>
    </row>
    <row r="201" spans="1:25" ht="12.75" customHeight="1" x14ac:dyDescent="0.2">
      <c r="A201" s="52"/>
      <c r="B201" s="139"/>
      <c r="C201" s="140"/>
      <c r="D201" s="141"/>
      <c r="E201" s="141"/>
      <c r="F201" s="55"/>
      <c r="G201" s="55"/>
      <c r="H201" s="55"/>
      <c r="I201" s="52"/>
      <c r="J201" s="52"/>
      <c r="K201" s="52"/>
      <c r="L201" s="52"/>
      <c r="M201" s="52"/>
      <c r="N201" s="52"/>
      <c r="O201" s="52"/>
      <c r="P201" s="52"/>
      <c r="Q201" s="52"/>
      <c r="R201" s="52"/>
      <c r="S201" s="52"/>
      <c r="T201" s="52"/>
      <c r="U201" s="52"/>
      <c r="V201" s="52"/>
      <c r="W201" s="52"/>
      <c r="X201" s="55"/>
      <c r="Y201" s="55"/>
    </row>
    <row r="202" spans="1:25" ht="12.75" customHeight="1" x14ac:dyDescent="0.2">
      <c r="A202" s="52"/>
      <c r="B202" s="139"/>
      <c r="C202" s="140"/>
      <c r="D202" s="141"/>
      <c r="E202" s="141"/>
      <c r="F202" s="55"/>
      <c r="G202" s="55"/>
      <c r="H202" s="55"/>
      <c r="I202" s="52"/>
      <c r="J202" s="52"/>
      <c r="K202" s="52"/>
      <c r="L202" s="52"/>
      <c r="M202" s="52"/>
      <c r="N202" s="52"/>
      <c r="O202" s="52"/>
      <c r="P202" s="52"/>
      <c r="Q202" s="52"/>
      <c r="R202" s="52"/>
      <c r="S202" s="52"/>
      <c r="T202" s="52"/>
      <c r="U202" s="52"/>
      <c r="V202" s="52"/>
      <c r="W202" s="52"/>
      <c r="X202" s="55"/>
      <c r="Y202" s="55"/>
    </row>
    <row r="203" spans="1:25" ht="12.75" customHeight="1" x14ac:dyDescent="0.2">
      <c r="A203" s="52"/>
      <c r="B203" s="139"/>
      <c r="C203" s="140"/>
      <c r="D203" s="141"/>
      <c r="E203" s="141"/>
      <c r="F203" s="55"/>
      <c r="G203" s="55"/>
      <c r="H203" s="55"/>
      <c r="I203" s="52"/>
      <c r="J203" s="52"/>
      <c r="K203" s="52"/>
      <c r="L203" s="52"/>
      <c r="M203" s="52"/>
      <c r="N203" s="52"/>
      <c r="O203" s="52"/>
      <c r="P203" s="52"/>
      <c r="Q203" s="52"/>
      <c r="R203" s="52"/>
      <c r="S203" s="52"/>
      <c r="T203" s="52"/>
      <c r="U203" s="52"/>
      <c r="V203" s="52"/>
      <c r="W203" s="52"/>
      <c r="X203" s="55"/>
      <c r="Y203" s="55"/>
    </row>
    <row r="204" spans="1:25" ht="12.75" customHeight="1" x14ac:dyDescent="0.2">
      <c r="A204" s="52"/>
      <c r="B204" s="139"/>
      <c r="C204" s="140"/>
      <c r="D204" s="141"/>
      <c r="E204" s="141"/>
      <c r="F204" s="55"/>
      <c r="G204" s="55"/>
      <c r="H204" s="55"/>
      <c r="I204" s="52"/>
      <c r="J204" s="52"/>
      <c r="K204" s="52"/>
      <c r="L204" s="52"/>
      <c r="M204" s="52"/>
      <c r="N204" s="52"/>
      <c r="O204" s="52"/>
      <c r="P204" s="52"/>
      <c r="Q204" s="52"/>
      <c r="R204" s="52"/>
      <c r="S204" s="52"/>
      <c r="T204" s="52"/>
      <c r="U204" s="52"/>
      <c r="V204" s="52"/>
      <c r="W204" s="52"/>
      <c r="X204" s="55"/>
      <c r="Y204" s="55"/>
    </row>
    <row r="205" spans="1:25" ht="12.75" customHeight="1" x14ac:dyDescent="0.2">
      <c r="A205" s="52"/>
      <c r="B205" s="139"/>
      <c r="C205" s="140"/>
      <c r="D205" s="141"/>
      <c r="E205" s="141"/>
      <c r="F205" s="55"/>
      <c r="G205" s="55"/>
      <c r="H205" s="55"/>
      <c r="I205" s="52"/>
      <c r="J205" s="52"/>
      <c r="K205" s="52"/>
      <c r="L205" s="52"/>
      <c r="M205" s="52"/>
      <c r="N205" s="52"/>
      <c r="O205" s="52"/>
      <c r="P205" s="52"/>
      <c r="Q205" s="52"/>
      <c r="R205" s="52"/>
      <c r="S205" s="52"/>
      <c r="T205" s="52"/>
      <c r="U205" s="52"/>
      <c r="V205" s="52"/>
      <c r="W205" s="52"/>
      <c r="X205" s="55"/>
      <c r="Y205" s="55"/>
    </row>
    <row r="206" spans="1:25" ht="12.75" customHeight="1" x14ac:dyDescent="0.2">
      <c r="A206" s="52"/>
      <c r="B206" s="139"/>
      <c r="C206" s="140"/>
      <c r="D206" s="141"/>
      <c r="E206" s="141"/>
      <c r="F206" s="55"/>
      <c r="G206" s="55"/>
      <c r="H206" s="55"/>
      <c r="I206" s="52"/>
      <c r="J206" s="52"/>
      <c r="K206" s="52"/>
      <c r="L206" s="52"/>
      <c r="M206" s="52"/>
      <c r="N206" s="52"/>
      <c r="O206" s="52"/>
      <c r="P206" s="52"/>
      <c r="Q206" s="52"/>
      <c r="R206" s="52"/>
      <c r="S206" s="52"/>
      <c r="T206" s="52"/>
      <c r="U206" s="52"/>
      <c r="V206" s="52"/>
      <c r="W206" s="52"/>
      <c r="X206" s="55"/>
      <c r="Y206" s="55"/>
    </row>
    <row r="207" spans="1:25" ht="12.75" customHeight="1" x14ac:dyDescent="0.2">
      <c r="A207" s="52"/>
      <c r="B207" s="139"/>
      <c r="C207" s="140"/>
      <c r="D207" s="141"/>
      <c r="E207" s="141"/>
      <c r="F207" s="55"/>
      <c r="G207" s="55"/>
      <c r="H207" s="55"/>
      <c r="I207" s="52"/>
      <c r="J207" s="52"/>
      <c r="K207" s="52"/>
      <c r="L207" s="52"/>
      <c r="M207" s="52"/>
      <c r="N207" s="52"/>
      <c r="O207" s="52"/>
      <c r="P207" s="52"/>
      <c r="Q207" s="52"/>
      <c r="R207" s="52"/>
      <c r="S207" s="52"/>
      <c r="T207" s="52"/>
      <c r="U207" s="52"/>
      <c r="V207" s="52"/>
      <c r="W207" s="52"/>
      <c r="X207" s="55"/>
      <c r="Y207" s="55"/>
    </row>
    <row r="208" spans="1:25" ht="12.75" customHeight="1" x14ac:dyDescent="0.2">
      <c r="A208" s="52"/>
      <c r="B208" s="139"/>
      <c r="C208" s="140"/>
      <c r="D208" s="141"/>
      <c r="E208" s="141"/>
      <c r="F208" s="55"/>
      <c r="G208" s="55"/>
      <c r="H208" s="55"/>
      <c r="I208" s="52"/>
      <c r="J208" s="52"/>
      <c r="K208" s="52"/>
      <c r="L208" s="52"/>
      <c r="M208" s="52"/>
      <c r="N208" s="52"/>
      <c r="O208" s="52"/>
      <c r="P208" s="52"/>
      <c r="Q208" s="52"/>
      <c r="R208" s="52"/>
      <c r="S208" s="52"/>
      <c r="T208" s="52"/>
      <c r="U208" s="52"/>
      <c r="V208" s="52"/>
      <c r="W208" s="52"/>
      <c r="X208" s="55"/>
      <c r="Y208" s="55"/>
    </row>
    <row r="209" spans="1:25" ht="12.75" customHeight="1" x14ac:dyDescent="0.2">
      <c r="A209" s="52"/>
      <c r="B209" s="139"/>
      <c r="C209" s="140"/>
      <c r="D209" s="141"/>
      <c r="E209" s="141"/>
      <c r="F209" s="55"/>
      <c r="G209" s="55"/>
      <c r="H209" s="55"/>
      <c r="I209" s="52"/>
      <c r="J209" s="52"/>
      <c r="K209" s="52"/>
      <c r="L209" s="52"/>
      <c r="M209" s="52"/>
      <c r="N209" s="52"/>
      <c r="O209" s="52"/>
      <c r="P209" s="52"/>
      <c r="Q209" s="52"/>
      <c r="R209" s="52"/>
      <c r="S209" s="52"/>
      <c r="T209" s="52"/>
      <c r="U209" s="52"/>
      <c r="V209" s="52"/>
      <c r="W209" s="52"/>
      <c r="X209" s="55"/>
      <c r="Y209" s="55"/>
    </row>
    <row r="210" spans="1:25" ht="12.75" customHeight="1" x14ac:dyDescent="0.2">
      <c r="A210" s="52"/>
      <c r="B210" s="139"/>
      <c r="C210" s="140"/>
      <c r="D210" s="141"/>
      <c r="E210" s="141"/>
      <c r="F210" s="55"/>
      <c r="G210" s="55"/>
      <c r="H210" s="55"/>
      <c r="I210" s="52"/>
      <c r="J210" s="52"/>
      <c r="K210" s="52"/>
      <c r="L210" s="52"/>
      <c r="M210" s="52"/>
      <c r="N210" s="52"/>
      <c r="O210" s="52"/>
      <c r="P210" s="52"/>
      <c r="Q210" s="52"/>
      <c r="R210" s="52"/>
      <c r="S210" s="52"/>
      <c r="T210" s="52"/>
      <c r="U210" s="52"/>
      <c r="V210" s="52"/>
      <c r="W210" s="52"/>
      <c r="X210" s="55"/>
      <c r="Y210" s="55"/>
    </row>
    <row r="211" spans="1:25" ht="12.75" customHeight="1" x14ac:dyDescent="0.2">
      <c r="A211" s="52"/>
      <c r="B211" s="139"/>
      <c r="C211" s="140"/>
      <c r="D211" s="141"/>
      <c r="E211" s="141"/>
      <c r="F211" s="55"/>
      <c r="G211" s="55"/>
      <c r="H211" s="55"/>
      <c r="I211" s="52"/>
      <c r="J211" s="52"/>
      <c r="K211" s="52"/>
      <c r="L211" s="52"/>
      <c r="M211" s="52"/>
      <c r="N211" s="52"/>
      <c r="O211" s="52"/>
      <c r="P211" s="52"/>
      <c r="Q211" s="52"/>
      <c r="R211" s="52"/>
      <c r="S211" s="52"/>
      <c r="T211" s="52"/>
      <c r="U211" s="52"/>
      <c r="V211" s="52"/>
      <c r="W211" s="52"/>
      <c r="X211" s="55"/>
      <c r="Y211" s="55"/>
    </row>
    <row r="212" spans="1:25" ht="12.75" customHeight="1" x14ac:dyDescent="0.2">
      <c r="A212" s="52"/>
      <c r="B212" s="139"/>
      <c r="C212" s="140"/>
      <c r="D212" s="141"/>
      <c r="E212" s="141"/>
      <c r="F212" s="55"/>
      <c r="G212" s="55"/>
      <c r="H212" s="55"/>
      <c r="I212" s="52"/>
      <c r="J212" s="52"/>
      <c r="K212" s="52"/>
      <c r="L212" s="52"/>
      <c r="M212" s="52"/>
      <c r="N212" s="52"/>
      <c r="O212" s="52"/>
      <c r="P212" s="52"/>
      <c r="Q212" s="52"/>
      <c r="R212" s="52"/>
      <c r="S212" s="52"/>
      <c r="T212" s="52"/>
      <c r="U212" s="52"/>
      <c r="V212" s="52"/>
      <c r="W212" s="52"/>
      <c r="X212" s="55"/>
      <c r="Y212" s="55"/>
    </row>
    <row r="213" spans="1:25" ht="12.75" customHeight="1" x14ac:dyDescent="0.2">
      <c r="A213" s="52"/>
      <c r="B213" s="139"/>
      <c r="C213" s="140"/>
      <c r="D213" s="141"/>
      <c r="E213" s="141"/>
      <c r="F213" s="55"/>
      <c r="G213" s="55"/>
      <c r="H213" s="55"/>
      <c r="I213" s="52"/>
      <c r="J213" s="52"/>
      <c r="K213" s="52"/>
      <c r="L213" s="52"/>
      <c r="M213" s="52"/>
      <c r="N213" s="52"/>
      <c r="O213" s="52"/>
      <c r="P213" s="52"/>
      <c r="Q213" s="52"/>
      <c r="R213" s="52"/>
      <c r="S213" s="52"/>
      <c r="T213" s="52"/>
      <c r="U213" s="52"/>
      <c r="V213" s="52"/>
      <c r="W213" s="52"/>
      <c r="X213" s="55"/>
      <c r="Y213" s="55"/>
    </row>
    <row r="214" spans="1:25" ht="12.75" customHeight="1" x14ac:dyDescent="0.2">
      <c r="A214" s="52"/>
      <c r="B214" s="139"/>
      <c r="C214" s="140"/>
      <c r="D214" s="141"/>
      <c r="E214" s="141"/>
      <c r="F214" s="55"/>
      <c r="G214" s="55"/>
      <c r="H214" s="55"/>
      <c r="I214" s="52"/>
      <c r="J214" s="52"/>
      <c r="K214" s="52"/>
      <c r="L214" s="52"/>
      <c r="M214" s="52"/>
      <c r="N214" s="52"/>
      <c r="O214" s="52"/>
      <c r="P214" s="52"/>
      <c r="Q214" s="52"/>
      <c r="R214" s="52"/>
      <c r="S214" s="52"/>
      <c r="T214" s="52"/>
      <c r="U214" s="52"/>
      <c r="V214" s="52"/>
      <c r="W214" s="52"/>
      <c r="X214" s="55"/>
      <c r="Y214" s="55"/>
    </row>
    <row r="215" spans="1:25" ht="12.75" customHeight="1" x14ac:dyDescent="0.2">
      <c r="A215" s="52"/>
      <c r="B215" s="139"/>
      <c r="C215" s="140"/>
      <c r="D215" s="141"/>
      <c r="E215" s="141"/>
      <c r="F215" s="55"/>
      <c r="G215" s="55"/>
      <c r="H215" s="55"/>
      <c r="I215" s="52"/>
      <c r="J215" s="52"/>
      <c r="K215" s="52"/>
      <c r="L215" s="52"/>
      <c r="M215" s="52"/>
      <c r="N215" s="52"/>
      <c r="O215" s="52"/>
      <c r="P215" s="52"/>
      <c r="Q215" s="52"/>
      <c r="R215" s="52"/>
      <c r="S215" s="52"/>
      <c r="T215" s="52"/>
      <c r="U215" s="52"/>
      <c r="V215" s="52"/>
      <c r="W215" s="52"/>
      <c r="X215" s="55"/>
      <c r="Y215" s="55"/>
    </row>
    <row r="216" spans="1:25" ht="12.75" customHeight="1" x14ac:dyDescent="0.2">
      <c r="A216" s="52"/>
      <c r="B216" s="139"/>
      <c r="C216" s="140"/>
      <c r="D216" s="141"/>
      <c r="E216" s="141"/>
      <c r="F216" s="55"/>
      <c r="G216" s="55"/>
      <c r="H216" s="55"/>
      <c r="I216" s="52"/>
      <c r="J216" s="52"/>
      <c r="K216" s="52"/>
      <c r="L216" s="52"/>
      <c r="M216" s="52"/>
      <c r="N216" s="52"/>
      <c r="O216" s="52"/>
      <c r="P216" s="52"/>
      <c r="Q216" s="52"/>
      <c r="R216" s="52"/>
      <c r="S216" s="52"/>
      <c r="T216" s="52"/>
      <c r="U216" s="52"/>
      <c r="V216" s="52"/>
      <c r="W216" s="52"/>
      <c r="X216" s="55"/>
      <c r="Y216" s="55"/>
    </row>
    <row r="217" spans="1:25" ht="12.75" customHeight="1" x14ac:dyDescent="0.2">
      <c r="A217" s="52"/>
      <c r="B217" s="139"/>
      <c r="C217" s="140"/>
      <c r="D217" s="141"/>
      <c r="E217" s="141"/>
      <c r="F217" s="55"/>
      <c r="G217" s="55"/>
      <c r="H217" s="55"/>
      <c r="I217" s="52"/>
      <c r="J217" s="52"/>
      <c r="K217" s="52"/>
      <c r="L217" s="52"/>
      <c r="M217" s="52"/>
      <c r="N217" s="52"/>
      <c r="O217" s="52"/>
      <c r="P217" s="52"/>
      <c r="Q217" s="52"/>
      <c r="R217" s="52"/>
      <c r="S217" s="52"/>
      <c r="T217" s="52"/>
      <c r="U217" s="52"/>
      <c r="V217" s="52"/>
      <c r="W217" s="52"/>
      <c r="X217" s="55"/>
      <c r="Y217" s="55"/>
    </row>
    <row r="218" spans="1:25" ht="12.75" customHeight="1" x14ac:dyDescent="0.2">
      <c r="A218" s="52"/>
      <c r="B218" s="139"/>
      <c r="C218" s="140"/>
      <c r="D218" s="141"/>
      <c r="E218" s="141"/>
      <c r="F218" s="55"/>
      <c r="G218" s="55"/>
      <c r="H218" s="55"/>
      <c r="I218" s="52"/>
      <c r="J218" s="52"/>
      <c r="K218" s="52"/>
      <c r="L218" s="52"/>
      <c r="M218" s="52"/>
      <c r="N218" s="52"/>
      <c r="O218" s="52"/>
      <c r="P218" s="52"/>
      <c r="Q218" s="52"/>
      <c r="R218" s="52"/>
      <c r="S218" s="52"/>
      <c r="T218" s="52"/>
      <c r="U218" s="52"/>
      <c r="V218" s="52"/>
      <c r="W218" s="52"/>
      <c r="X218" s="55"/>
      <c r="Y218" s="55"/>
    </row>
    <row r="219" spans="1:25" ht="12.75" customHeight="1" x14ac:dyDescent="0.2">
      <c r="A219" s="52"/>
      <c r="B219" s="139"/>
      <c r="C219" s="140"/>
      <c r="D219" s="141"/>
      <c r="E219" s="141"/>
      <c r="F219" s="55"/>
      <c r="G219" s="55"/>
      <c r="H219" s="55"/>
      <c r="I219" s="52"/>
      <c r="J219" s="52"/>
      <c r="K219" s="52"/>
      <c r="L219" s="52"/>
      <c r="M219" s="52"/>
      <c r="N219" s="52"/>
      <c r="O219" s="52"/>
      <c r="P219" s="52"/>
      <c r="Q219" s="52"/>
      <c r="R219" s="52"/>
      <c r="S219" s="52"/>
      <c r="T219" s="52"/>
      <c r="U219" s="52"/>
      <c r="V219" s="52"/>
      <c r="W219" s="52"/>
      <c r="X219" s="55"/>
      <c r="Y219" s="55"/>
    </row>
    <row r="220" spans="1:25" ht="12.75" customHeight="1" x14ac:dyDescent="0.2">
      <c r="A220" s="52"/>
      <c r="B220" s="139"/>
      <c r="C220" s="140"/>
      <c r="D220" s="141"/>
      <c r="E220" s="141"/>
      <c r="F220" s="55"/>
      <c r="G220" s="55"/>
      <c r="H220" s="55"/>
      <c r="I220" s="52"/>
      <c r="J220" s="52"/>
      <c r="K220" s="52"/>
      <c r="L220" s="52"/>
      <c r="M220" s="52"/>
      <c r="N220" s="52"/>
      <c r="O220" s="52"/>
      <c r="P220" s="52"/>
      <c r="Q220" s="52"/>
      <c r="R220" s="52"/>
      <c r="S220" s="52"/>
      <c r="T220" s="52"/>
      <c r="U220" s="52"/>
      <c r="V220" s="52"/>
      <c r="W220" s="52"/>
      <c r="X220" s="55"/>
      <c r="Y220" s="55"/>
    </row>
    <row r="221" spans="1:25" ht="12.75" customHeight="1" x14ac:dyDescent="0.2">
      <c r="A221" s="52"/>
      <c r="B221" s="139"/>
      <c r="C221" s="140"/>
      <c r="D221" s="141"/>
      <c r="E221" s="141"/>
      <c r="F221" s="55"/>
      <c r="G221" s="55"/>
      <c r="H221" s="55"/>
      <c r="I221" s="52"/>
      <c r="J221" s="52"/>
      <c r="K221" s="52"/>
      <c r="L221" s="52"/>
      <c r="M221" s="52"/>
      <c r="N221" s="52"/>
      <c r="O221" s="52"/>
      <c r="P221" s="52"/>
      <c r="Q221" s="52"/>
      <c r="R221" s="52"/>
      <c r="S221" s="52"/>
      <c r="T221" s="52"/>
      <c r="U221" s="52"/>
      <c r="V221" s="52"/>
      <c r="W221" s="52"/>
      <c r="X221" s="55"/>
      <c r="Y221" s="55"/>
    </row>
    <row r="222" spans="1:25" ht="12.75" customHeight="1" x14ac:dyDescent="0.2">
      <c r="A222" s="52"/>
      <c r="B222" s="139"/>
      <c r="C222" s="140"/>
      <c r="D222" s="141"/>
      <c r="E222" s="141"/>
      <c r="F222" s="55"/>
      <c r="G222" s="55"/>
      <c r="H222" s="55"/>
      <c r="I222" s="52"/>
      <c r="J222" s="52"/>
      <c r="K222" s="52"/>
      <c r="L222" s="52"/>
      <c r="M222" s="52"/>
      <c r="N222" s="52"/>
      <c r="O222" s="52"/>
      <c r="P222" s="52"/>
      <c r="Q222" s="52"/>
      <c r="R222" s="52"/>
      <c r="S222" s="52"/>
      <c r="T222" s="52"/>
      <c r="U222" s="52"/>
      <c r="V222" s="52"/>
      <c r="W222" s="52"/>
      <c r="X222" s="55"/>
      <c r="Y222" s="55"/>
    </row>
    <row r="223" spans="1:25" ht="12.75" customHeight="1" x14ac:dyDescent="0.2">
      <c r="A223" s="52"/>
      <c r="B223" s="139"/>
      <c r="C223" s="140"/>
      <c r="D223" s="142"/>
      <c r="E223" s="142"/>
      <c r="F223" s="55"/>
      <c r="G223" s="55"/>
      <c r="H223" s="55"/>
      <c r="I223" s="52"/>
      <c r="J223" s="52"/>
      <c r="K223" s="52"/>
      <c r="L223" s="52"/>
      <c r="M223" s="52"/>
      <c r="N223" s="52"/>
      <c r="O223" s="52"/>
      <c r="P223" s="52"/>
      <c r="Q223" s="52"/>
      <c r="R223" s="52"/>
      <c r="S223" s="52"/>
      <c r="T223" s="52"/>
      <c r="U223" s="52"/>
      <c r="V223" s="52"/>
      <c r="W223" s="52"/>
      <c r="X223" s="55"/>
      <c r="Y223" s="55"/>
    </row>
    <row r="224" spans="1:25" ht="12.75" customHeight="1" x14ac:dyDescent="0.2">
      <c r="A224" s="52"/>
      <c r="B224" s="139"/>
      <c r="C224" s="140"/>
      <c r="D224" s="142"/>
      <c r="E224" s="142"/>
      <c r="F224" s="55"/>
      <c r="G224" s="55"/>
      <c r="H224" s="55"/>
      <c r="I224" s="52"/>
      <c r="J224" s="52"/>
      <c r="K224" s="52"/>
      <c r="L224" s="52"/>
      <c r="M224" s="52"/>
      <c r="N224" s="52"/>
      <c r="O224" s="52"/>
      <c r="P224" s="52"/>
      <c r="Q224" s="52"/>
      <c r="R224" s="52"/>
      <c r="S224" s="52"/>
      <c r="T224" s="52"/>
      <c r="U224" s="52"/>
      <c r="V224" s="52"/>
      <c r="W224" s="52"/>
      <c r="X224" s="55"/>
      <c r="Y224" s="55"/>
    </row>
    <row r="225" spans="1:25" ht="12.75" customHeight="1" x14ac:dyDescent="0.2">
      <c r="A225" s="52"/>
      <c r="B225" s="139"/>
      <c r="C225" s="140"/>
      <c r="D225" s="142"/>
      <c r="E225" s="142"/>
      <c r="F225" s="55"/>
      <c r="G225" s="55"/>
      <c r="H225" s="55"/>
      <c r="I225" s="52"/>
      <c r="J225" s="52"/>
      <c r="K225" s="52"/>
      <c r="L225" s="52"/>
      <c r="M225" s="52"/>
      <c r="N225" s="52"/>
      <c r="O225" s="52"/>
      <c r="P225" s="52"/>
      <c r="Q225" s="52"/>
      <c r="R225" s="52"/>
      <c r="S225" s="52"/>
      <c r="T225" s="52"/>
      <c r="U225" s="52"/>
      <c r="V225" s="52"/>
      <c r="W225" s="52"/>
      <c r="X225" s="55"/>
      <c r="Y225" s="55"/>
    </row>
    <row r="226" spans="1:25" ht="12.75" customHeight="1" x14ac:dyDescent="0.2">
      <c r="A226" s="52"/>
      <c r="B226" s="139"/>
      <c r="C226" s="140"/>
      <c r="D226" s="142"/>
      <c r="E226" s="142"/>
      <c r="F226" s="55"/>
      <c r="G226" s="55"/>
      <c r="H226" s="55"/>
      <c r="I226" s="52"/>
      <c r="J226" s="52"/>
      <c r="K226" s="52"/>
      <c r="L226" s="52"/>
      <c r="M226" s="52"/>
      <c r="N226" s="52"/>
      <c r="O226" s="52"/>
      <c r="P226" s="52"/>
      <c r="Q226" s="52"/>
      <c r="R226" s="52"/>
      <c r="S226" s="52"/>
      <c r="T226" s="52"/>
      <c r="U226" s="52"/>
      <c r="V226" s="52"/>
      <c r="W226" s="52"/>
      <c r="X226" s="55"/>
      <c r="Y226" s="55"/>
    </row>
    <row r="227" spans="1:25" ht="12.75" customHeight="1" x14ac:dyDescent="0.2">
      <c r="A227" s="52"/>
      <c r="B227" s="139"/>
      <c r="C227" s="140"/>
      <c r="D227" s="142"/>
      <c r="E227" s="142"/>
      <c r="F227" s="55"/>
      <c r="G227" s="55"/>
      <c r="H227" s="55"/>
      <c r="I227" s="52"/>
      <c r="J227" s="52"/>
      <c r="K227" s="52"/>
      <c r="L227" s="52"/>
      <c r="M227" s="52"/>
      <c r="N227" s="52"/>
      <c r="O227" s="52"/>
      <c r="P227" s="52"/>
      <c r="Q227" s="52"/>
      <c r="R227" s="52"/>
      <c r="S227" s="52"/>
      <c r="T227" s="52"/>
      <c r="U227" s="52"/>
      <c r="V227" s="52"/>
      <c r="W227" s="52"/>
      <c r="X227" s="55"/>
      <c r="Y227" s="55"/>
    </row>
    <row r="228" spans="1:25" ht="12.75" customHeight="1" x14ac:dyDescent="0.2">
      <c r="A228" s="52"/>
      <c r="B228" s="139"/>
      <c r="C228" s="140"/>
      <c r="D228" s="142"/>
      <c r="E228" s="142"/>
      <c r="F228" s="55"/>
      <c r="G228" s="55"/>
      <c r="H228" s="55"/>
      <c r="I228" s="52"/>
      <c r="J228" s="52"/>
      <c r="K228" s="52"/>
      <c r="L228" s="52"/>
      <c r="M228" s="52"/>
      <c r="N228" s="52"/>
      <c r="O228" s="52"/>
      <c r="P228" s="52"/>
      <c r="Q228" s="52"/>
      <c r="R228" s="52"/>
      <c r="S228" s="52"/>
      <c r="T228" s="52"/>
      <c r="U228" s="52"/>
      <c r="V228" s="52"/>
      <c r="W228" s="52"/>
      <c r="X228" s="55"/>
      <c r="Y228" s="55"/>
    </row>
    <row r="229" spans="1:25" ht="12.75" customHeight="1" x14ac:dyDescent="0.2">
      <c r="A229" s="52"/>
      <c r="B229" s="139"/>
      <c r="C229" s="140"/>
      <c r="D229" s="142"/>
      <c r="E229" s="142"/>
      <c r="F229" s="55"/>
      <c r="G229" s="55"/>
      <c r="H229" s="55"/>
      <c r="I229" s="52"/>
      <c r="J229" s="52"/>
      <c r="K229" s="52"/>
      <c r="L229" s="52"/>
      <c r="M229" s="52"/>
      <c r="N229" s="52"/>
      <c r="O229" s="52"/>
      <c r="P229" s="52"/>
      <c r="Q229" s="52"/>
      <c r="R229" s="52"/>
      <c r="S229" s="52"/>
      <c r="T229" s="52"/>
      <c r="U229" s="52"/>
      <c r="V229" s="52"/>
      <c r="W229" s="52"/>
      <c r="X229" s="55"/>
      <c r="Y229" s="55"/>
    </row>
    <row r="230" spans="1:25" ht="12.75" customHeight="1" x14ac:dyDescent="0.2">
      <c r="A230" s="52"/>
      <c r="B230" s="139"/>
      <c r="C230" s="140"/>
      <c r="D230" s="142"/>
      <c r="E230" s="142"/>
      <c r="F230" s="55"/>
      <c r="G230" s="55"/>
      <c r="H230" s="55"/>
      <c r="I230" s="52"/>
      <c r="J230" s="52"/>
      <c r="K230" s="52"/>
      <c r="L230" s="52"/>
      <c r="M230" s="52"/>
      <c r="N230" s="52"/>
      <c r="O230" s="52"/>
      <c r="P230" s="52"/>
      <c r="Q230" s="52"/>
      <c r="R230" s="52"/>
      <c r="S230" s="52"/>
      <c r="T230" s="52"/>
      <c r="U230" s="52"/>
      <c r="V230" s="52"/>
      <c r="W230" s="52"/>
      <c r="X230" s="55"/>
      <c r="Y230" s="55"/>
    </row>
    <row r="231" spans="1:25" ht="12.75" customHeight="1" x14ac:dyDescent="0.2">
      <c r="A231" s="52"/>
      <c r="B231" s="139"/>
      <c r="C231" s="140"/>
      <c r="D231" s="142"/>
      <c r="E231" s="142"/>
      <c r="F231" s="55"/>
      <c r="G231" s="55"/>
      <c r="H231" s="55"/>
      <c r="I231" s="52"/>
      <c r="J231" s="52"/>
      <c r="K231" s="52"/>
      <c r="L231" s="52"/>
      <c r="M231" s="52"/>
      <c r="N231" s="52"/>
      <c r="O231" s="52"/>
      <c r="P231" s="52"/>
      <c r="Q231" s="52"/>
      <c r="R231" s="52"/>
      <c r="S231" s="52"/>
      <c r="T231" s="52"/>
      <c r="U231" s="52"/>
      <c r="V231" s="52"/>
      <c r="W231" s="52"/>
      <c r="X231" s="55"/>
      <c r="Y231" s="55"/>
    </row>
    <row r="232" spans="1:25" ht="12.75" customHeight="1" x14ac:dyDescent="0.2">
      <c r="A232" s="52"/>
      <c r="B232" s="139"/>
      <c r="C232" s="140"/>
      <c r="D232" s="142"/>
      <c r="E232" s="142"/>
      <c r="F232" s="55"/>
      <c r="G232" s="55"/>
      <c r="H232" s="55"/>
      <c r="I232" s="52"/>
      <c r="J232" s="52"/>
      <c r="K232" s="52"/>
      <c r="L232" s="52"/>
      <c r="M232" s="52"/>
      <c r="N232" s="52"/>
      <c r="O232" s="52"/>
      <c r="P232" s="52"/>
      <c r="Q232" s="52"/>
      <c r="R232" s="52"/>
      <c r="S232" s="52"/>
      <c r="T232" s="52"/>
      <c r="U232" s="52"/>
      <c r="V232" s="52"/>
      <c r="W232" s="52"/>
      <c r="X232" s="55"/>
      <c r="Y232" s="55"/>
    </row>
    <row r="233" spans="1:25" ht="12.75" customHeight="1" x14ac:dyDescent="0.2">
      <c r="A233" s="52"/>
      <c r="B233" s="139"/>
      <c r="C233" s="140"/>
      <c r="D233" s="142"/>
      <c r="E233" s="142"/>
      <c r="F233" s="55"/>
      <c r="G233" s="55"/>
      <c r="H233" s="55"/>
      <c r="I233" s="52"/>
      <c r="J233" s="52"/>
      <c r="K233" s="52"/>
      <c r="L233" s="52"/>
      <c r="M233" s="52"/>
      <c r="N233" s="52"/>
      <c r="O233" s="52"/>
      <c r="P233" s="52"/>
      <c r="Q233" s="52"/>
      <c r="R233" s="52"/>
      <c r="S233" s="52"/>
      <c r="T233" s="52"/>
      <c r="U233" s="52"/>
      <c r="V233" s="52"/>
      <c r="W233" s="52"/>
      <c r="X233" s="55"/>
      <c r="Y233" s="55"/>
    </row>
    <row r="234" spans="1:25" ht="12.75" customHeight="1" x14ac:dyDescent="0.2">
      <c r="A234" s="52"/>
      <c r="B234" s="139"/>
      <c r="C234" s="140"/>
      <c r="D234" s="142"/>
      <c r="E234" s="142"/>
      <c r="F234" s="55"/>
      <c r="G234" s="55"/>
      <c r="H234" s="55"/>
      <c r="I234" s="52"/>
      <c r="J234" s="52"/>
      <c r="K234" s="52"/>
      <c r="L234" s="52"/>
      <c r="M234" s="52"/>
      <c r="N234" s="52"/>
      <c r="O234" s="52"/>
      <c r="P234" s="52"/>
      <c r="Q234" s="52"/>
      <c r="R234" s="52"/>
      <c r="S234" s="52"/>
      <c r="T234" s="52"/>
      <c r="U234" s="52"/>
      <c r="V234" s="52"/>
      <c r="W234" s="52"/>
      <c r="X234" s="55"/>
      <c r="Y234" s="55"/>
    </row>
    <row r="235" spans="1:25" ht="12.75" customHeight="1" x14ac:dyDescent="0.2">
      <c r="A235" s="52"/>
      <c r="B235" s="139"/>
      <c r="C235" s="140"/>
      <c r="D235" s="142"/>
      <c r="E235" s="142"/>
      <c r="F235" s="55"/>
      <c r="G235" s="55"/>
      <c r="H235" s="55"/>
      <c r="I235" s="52"/>
      <c r="J235" s="52"/>
      <c r="K235" s="52"/>
      <c r="L235" s="52"/>
      <c r="M235" s="52"/>
      <c r="N235" s="52"/>
      <c r="O235" s="52"/>
      <c r="P235" s="52"/>
      <c r="Q235" s="52"/>
      <c r="R235" s="52"/>
      <c r="S235" s="52"/>
      <c r="T235" s="52"/>
      <c r="U235" s="52"/>
      <c r="V235" s="52"/>
      <c r="W235" s="52"/>
      <c r="X235" s="55"/>
      <c r="Y235" s="55"/>
    </row>
    <row r="236" spans="1:25" ht="12.75" customHeight="1" x14ac:dyDescent="0.2">
      <c r="A236" s="52"/>
      <c r="B236" s="139"/>
      <c r="C236" s="140"/>
      <c r="D236" s="142"/>
      <c r="E236" s="142"/>
      <c r="F236" s="55"/>
      <c r="G236" s="55"/>
      <c r="H236" s="55"/>
      <c r="I236" s="52"/>
      <c r="J236" s="52"/>
      <c r="K236" s="52"/>
      <c r="L236" s="52"/>
      <c r="M236" s="52"/>
      <c r="N236" s="52"/>
      <c r="O236" s="52"/>
      <c r="P236" s="52"/>
      <c r="Q236" s="52"/>
      <c r="R236" s="52"/>
      <c r="S236" s="52"/>
      <c r="T236" s="52"/>
      <c r="U236" s="52"/>
      <c r="V236" s="52"/>
      <c r="W236" s="52"/>
      <c r="X236" s="55"/>
      <c r="Y236" s="55"/>
    </row>
    <row r="237" spans="1:25" ht="12.75" customHeight="1" x14ac:dyDescent="0.2">
      <c r="A237" s="52"/>
      <c r="B237" s="139"/>
      <c r="C237" s="140"/>
      <c r="D237" s="142"/>
      <c r="E237" s="142"/>
      <c r="F237" s="55"/>
      <c r="G237" s="55"/>
      <c r="H237" s="55"/>
      <c r="I237" s="52"/>
      <c r="J237" s="52"/>
      <c r="K237" s="52"/>
      <c r="L237" s="52"/>
      <c r="M237" s="52"/>
      <c r="N237" s="52"/>
      <c r="O237" s="52"/>
      <c r="P237" s="52"/>
      <c r="Q237" s="52"/>
      <c r="R237" s="52"/>
      <c r="S237" s="52"/>
      <c r="T237" s="52"/>
      <c r="U237" s="52"/>
      <c r="V237" s="52"/>
      <c r="W237" s="52"/>
      <c r="X237" s="55"/>
      <c r="Y237" s="55"/>
    </row>
    <row r="238" spans="1:25" ht="12.75" customHeight="1" x14ac:dyDescent="0.2">
      <c r="A238" s="52"/>
      <c r="B238" s="139"/>
      <c r="C238" s="140"/>
      <c r="D238" s="142"/>
      <c r="E238" s="142"/>
      <c r="F238" s="55"/>
      <c r="G238" s="55"/>
      <c r="H238" s="55"/>
      <c r="I238" s="52"/>
      <c r="J238" s="52"/>
      <c r="K238" s="52"/>
      <c r="L238" s="52"/>
      <c r="M238" s="52"/>
      <c r="N238" s="52"/>
      <c r="O238" s="52"/>
      <c r="P238" s="52"/>
      <c r="Q238" s="52"/>
      <c r="R238" s="52"/>
      <c r="S238" s="52"/>
      <c r="T238" s="52"/>
      <c r="U238" s="52"/>
      <c r="V238" s="52"/>
      <c r="W238" s="52"/>
      <c r="X238" s="55"/>
      <c r="Y238" s="55"/>
    </row>
    <row r="239" spans="1:25" ht="12.75" customHeight="1" x14ac:dyDescent="0.2">
      <c r="A239" s="52"/>
      <c r="B239" s="139"/>
      <c r="C239" s="140"/>
      <c r="D239" s="142"/>
      <c r="E239" s="142"/>
      <c r="F239" s="55"/>
      <c r="G239" s="55"/>
      <c r="H239" s="55"/>
      <c r="I239" s="52"/>
      <c r="J239" s="52"/>
      <c r="K239" s="52"/>
      <c r="L239" s="52"/>
      <c r="M239" s="52"/>
      <c r="N239" s="52"/>
      <c r="O239" s="52"/>
      <c r="P239" s="52"/>
      <c r="Q239" s="52"/>
      <c r="R239" s="52"/>
      <c r="S239" s="52"/>
      <c r="T239" s="52"/>
      <c r="U239" s="52"/>
      <c r="V239" s="52"/>
      <c r="W239" s="52"/>
      <c r="X239" s="55"/>
      <c r="Y239" s="55"/>
    </row>
    <row r="240" spans="1:25" ht="12.75" customHeight="1" x14ac:dyDescent="0.2">
      <c r="A240" s="52"/>
      <c r="B240" s="139"/>
      <c r="C240" s="140"/>
      <c r="D240" s="142"/>
      <c r="E240" s="142"/>
      <c r="F240" s="55"/>
      <c r="G240" s="55"/>
      <c r="H240" s="55"/>
      <c r="I240" s="52"/>
      <c r="J240" s="52"/>
      <c r="K240" s="52"/>
      <c r="L240" s="52"/>
      <c r="M240" s="52"/>
      <c r="N240" s="52"/>
      <c r="O240" s="52"/>
      <c r="P240" s="52"/>
      <c r="Q240" s="52"/>
      <c r="R240" s="52"/>
      <c r="S240" s="52"/>
      <c r="T240" s="52"/>
      <c r="U240" s="52"/>
      <c r="V240" s="52"/>
      <c r="W240" s="52"/>
      <c r="X240" s="55"/>
      <c r="Y240" s="55"/>
    </row>
    <row r="241" spans="1:25" ht="12.75" customHeight="1" x14ac:dyDescent="0.2">
      <c r="A241" s="52"/>
      <c r="B241" s="139"/>
      <c r="C241" s="140"/>
      <c r="D241" s="142"/>
      <c r="E241" s="142"/>
      <c r="F241" s="55"/>
      <c r="G241" s="55"/>
      <c r="H241" s="55"/>
      <c r="I241" s="52"/>
      <c r="J241" s="52"/>
      <c r="K241" s="52"/>
      <c r="L241" s="52"/>
      <c r="M241" s="52"/>
      <c r="N241" s="52"/>
      <c r="O241" s="52"/>
      <c r="P241" s="52"/>
      <c r="Q241" s="52"/>
      <c r="R241" s="52"/>
      <c r="S241" s="52"/>
      <c r="T241" s="52"/>
      <c r="U241" s="52"/>
      <c r="V241" s="52"/>
      <c r="W241" s="52"/>
      <c r="X241" s="55"/>
      <c r="Y241" s="55"/>
    </row>
    <row r="242" spans="1:25" ht="12.75" customHeight="1" x14ac:dyDescent="0.2">
      <c r="A242" s="52"/>
      <c r="B242" s="139"/>
      <c r="C242" s="140"/>
      <c r="D242" s="142"/>
      <c r="E242" s="142"/>
      <c r="F242" s="55"/>
      <c r="G242" s="55"/>
      <c r="H242" s="55"/>
      <c r="I242" s="52"/>
      <c r="J242" s="52"/>
      <c r="K242" s="52"/>
      <c r="L242" s="52"/>
      <c r="M242" s="52"/>
      <c r="N242" s="52"/>
      <c r="O242" s="52"/>
      <c r="P242" s="52"/>
      <c r="Q242" s="52"/>
      <c r="R242" s="52"/>
      <c r="S242" s="52"/>
      <c r="T242" s="52"/>
      <c r="U242" s="52"/>
      <c r="V242" s="52"/>
      <c r="W242" s="52"/>
      <c r="X242" s="55"/>
      <c r="Y242" s="55"/>
    </row>
    <row r="243" spans="1:25" ht="12.75" customHeight="1" x14ac:dyDescent="0.2">
      <c r="A243" s="52"/>
      <c r="B243" s="139"/>
      <c r="C243" s="140"/>
      <c r="D243" s="142"/>
      <c r="E243" s="142"/>
      <c r="F243" s="55"/>
      <c r="G243" s="55"/>
      <c r="H243" s="55"/>
      <c r="I243" s="52"/>
      <c r="J243" s="52"/>
      <c r="K243" s="52"/>
      <c r="L243" s="52"/>
      <c r="M243" s="52"/>
      <c r="N243" s="52"/>
      <c r="O243" s="52"/>
      <c r="P243" s="52"/>
      <c r="Q243" s="52"/>
      <c r="R243" s="52"/>
      <c r="S243" s="52"/>
      <c r="T243" s="52"/>
      <c r="U243" s="52"/>
      <c r="V243" s="52"/>
      <c r="W243" s="52"/>
      <c r="X243" s="55"/>
      <c r="Y243" s="55"/>
    </row>
    <row r="244" spans="1:25" ht="12.75" customHeight="1" x14ac:dyDescent="0.2">
      <c r="A244" s="52"/>
      <c r="B244" s="139"/>
      <c r="C244" s="140"/>
      <c r="D244" s="142"/>
      <c r="E244" s="142"/>
      <c r="F244" s="55"/>
      <c r="G244" s="55"/>
      <c r="H244" s="55"/>
      <c r="I244" s="52"/>
      <c r="J244" s="52"/>
      <c r="K244" s="52"/>
      <c r="L244" s="52"/>
      <c r="M244" s="52"/>
      <c r="N244" s="52"/>
      <c r="O244" s="52"/>
      <c r="P244" s="52"/>
      <c r="Q244" s="52"/>
      <c r="R244" s="52"/>
      <c r="S244" s="52"/>
      <c r="T244" s="52"/>
      <c r="U244" s="52"/>
      <c r="V244" s="52"/>
      <c r="W244" s="52"/>
      <c r="X244" s="55"/>
      <c r="Y244" s="55"/>
    </row>
    <row r="245" spans="1:25" ht="12.75" customHeight="1" x14ac:dyDescent="0.2">
      <c r="A245" s="52"/>
      <c r="B245" s="139"/>
      <c r="C245" s="140"/>
      <c r="D245" s="142"/>
      <c r="E245" s="142"/>
      <c r="F245" s="55"/>
      <c r="G245" s="55"/>
      <c r="H245" s="55"/>
      <c r="I245" s="52"/>
      <c r="J245" s="52"/>
      <c r="K245" s="52"/>
      <c r="L245" s="52"/>
      <c r="M245" s="52"/>
      <c r="N245" s="52"/>
      <c r="O245" s="52"/>
      <c r="P245" s="52"/>
      <c r="Q245" s="52"/>
      <c r="R245" s="52"/>
      <c r="S245" s="52"/>
      <c r="T245" s="52"/>
      <c r="U245" s="52"/>
      <c r="V245" s="52"/>
      <c r="W245" s="52"/>
      <c r="X245" s="55"/>
      <c r="Y245" s="55"/>
    </row>
    <row r="246" spans="1:25" ht="12.75" customHeight="1" x14ac:dyDescent="0.2">
      <c r="A246" s="52"/>
      <c r="B246" s="139"/>
      <c r="C246" s="140"/>
      <c r="D246" s="142"/>
      <c r="E246" s="142"/>
      <c r="F246" s="55"/>
      <c r="G246" s="55"/>
      <c r="H246" s="55"/>
      <c r="I246" s="52"/>
      <c r="J246" s="52"/>
      <c r="K246" s="52"/>
      <c r="L246" s="52"/>
      <c r="M246" s="52"/>
      <c r="N246" s="52"/>
      <c r="O246" s="52"/>
      <c r="P246" s="52"/>
      <c r="Q246" s="52"/>
      <c r="R246" s="52"/>
      <c r="S246" s="52"/>
      <c r="T246" s="52"/>
      <c r="U246" s="52"/>
      <c r="V246" s="52"/>
      <c r="W246" s="52"/>
      <c r="X246" s="55"/>
      <c r="Y246" s="55"/>
    </row>
    <row r="247" spans="1:25" ht="12.75" customHeight="1" x14ac:dyDescent="0.2">
      <c r="A247" s="52"/>
      <c r="B247" s="139"/>
      <c r="C247" s="140"/>
      <c r="D247" s="142"/>
      <c r="E247" s="142"/>
      <c r="F247" s="55"/>
      <c r="G247" s="55"/>
      <c r="H247" s="55"/>
      <c r="I247" s="52"/>
      <c r="J247" s="52"/>
      <c r="K247" s="52"/>
      <c r="L247" s="52"/>
      <c r="M247" s="52"/>
      <c r="N247" s="52"/>
      <c r="O247" s="52"/>
      <c r="P247" s="52"/>
      <c r="Q247" s="52"/>
      <c r="R247" s="52"/>
      <c r="S247" s="52"/>
      <c r="T247" s="52"/>
      <c r="U247" s="52"/>
      <c r="V247" s="52"/>
      <c r="W247" s="52"/>
      <c r="X247" s="55"/>
      <c r="Y247" s="55"/>
    </row>
    <row r="248" spans="1:25" ht="12.75" customHeight="1" x14ac:dyDescent="0.2">
      <c r="A248" s="52"/>
      <c r="B248" s="139"/>
      <c r="C248" s="140"/>
      <c r="D248" s="142"/>
      <c r="E248" s="142"/>
      <c r="F248" s="55"/>
      <c r="G248" s="55"/>
      <c r="H248" s="55"/>
      <c r="I248" s="52"/>
      <c r="J248" s="52"/>
      <c r="K248" s="52"/>
      <c r="L248" s="52"/>
      <c r="M248" s="52"/>
      <c r="N248" s="52"/>
      <c r="O248" s="52"/>
      <c r="P248" s="52"/>
      <c r="Q248" s="52"/>
      <c r="R248" s="52"/>
      <c r="S248" s="52"/>
      <c r="T248" s="52"/>
      <c r="U248" s="52"/>
      <c r="V248" s="52"/>
      <c r="W248" s="52"/>
      <c r="X248" s="55"/>
      <c r="Y248" s="55"/>
    </row>
    <row r="249" spans="1:25" ht="12.75" customHeight="1" x14ac:dyDescent="0.2">
      <c r="A249" s="52"/>
      <c r="B249" s="139"/>
      <c r="C249" s="140"/>
      <c r="D249" s="142"/>
      <c r="E249" s="142"/>
      <c r="F249" s="55"/>
      <c r="G249" s="55"/>
      <c r="H249" s="55"/>
      <c r="I249" s="52"/>
      <c r="J249" s="52"/>
      <c r="K249" s="52"/>
      <c r="L249" s="52"/>
      <c r="M249" s="52"/>
      <c r="N249" s="52"/>
      <c r="O249" s="52"/>
      <c r="P249" s="52"/>
      <c r="Q249" s="52"/>
      <c r="R249" s="52"/>
      <c r="S249" s="52"/>
      <c r="T249" s="52"/>
      <c r="U249" s="52"/>
      <c r="V249" s="52"/>
      <c r="W249" s="52"/>
      <c r="X249" s="55"/>
      <c r="Y249" s="55"/>
    </row>
    <row r="250" spans="1:25" ht="12.75" customHeight="1" x14ac:dyDescent="0.2">
      <c r="A250" s="52"/>
      <c r="B250" s="139"/>
      <c r="C250" s="140"/>
      <c r="D250" s="142"/>
      <c r="E250" s="142"/>
      <c r="F250" s="55"/>
      <c r="G250" s="55"/>
      <c r="H250" s="55"/>
      <c r="I250" s="52"/>
      <c r="J250" s="52"/>
      <c r="K250" s="52"/>
      <c r="L250" s="52"/>
      <c r="M250" s="52"/>
      <c r="N250" s="52"/>
      <c r="O250" s="52"/>
      <c r="P250" s="52"/>
      <c r="Q250" s="52"/>
      <c r="R250" s="52"/>
      <c r="S250" s="52"/>
      <c r="T250" s="52"/>
      <c r="U250" s="52"/>
      <c r="V250" s="52"/>
      <c r="W250" s="52"/>
      <c r="X250" s="55"/>
      <c r="Y250" s="55"/>
    </row>
    <row r="251" spans="1:25" ht="12.75" customHeight="1" x14ac:dyDescent="0.2">
      <c r="A251" s="52"/>
      <c r="B251" s="139"/>
      <c r="C251" s="140"/>
      <c r="D251" s="142"/>
      <c r="E251" s="142"/>
      <c r="F251" s="55"/>
      <c r="G251" s="55"/>
      <c r="H251" s="55"/>
      <c r="I251" s="52"/>
      <c r="J251" s="52"/>
      <c r="K251" s="52"/>
      <c r="L251" s="52"/>
      <c r="M251" s="52"/>
      <c r="N251" s="52"/>
      <c r="O251" s="52"/>
      <c r="P251" s="52"/>
      <c r="Q251" s="52"/>
      <c r="R251" s="52"/>
      <c r="S251" s="52"/>
      <c r="T251" s="52"/>
      <c r="U251" s="52"/>
      <c r="V251" s="52"/>
      <c r="W251" s="52"/>
      <c r="X251" s="55"/>
      <c r="Y251" s="55"/>
    </row>
    <row r="252" spans="1:25" ht="12.75" customHeight="1" x14ac:dyDescent="0.2">
      <c r="A252" s="52"/>
      <c r="B252" s="139"/>
      <c r="C252" s="140"/>
      <c r="D252" s="142"/>
      <c r="E252" s="142"/>
      <c r="F252" s="55"/>
      <c r="G252" s="55"/>
      <c r="H252" s="55"/>
      <c r="I252" s="52"/>
      <c r="J252" s="52"/>
      <c r="K252" s="52"/>
      <c r="L252" s="52"/>
      <c r="M252" s="52"/>
      <c r="N252" s="52"/>
      <c r="O252" s="52"/>
      <c r="P252" s="52"/>
      <c r="Q252" s="52"/>
      <c r="R252" s="52"/>
      <c r="S252" s="52"/>
      <c r="T252" s="52"/>
      <c r="U252" s="52"/>
      <c r="V252" s="52"/>
      <c r="W252" s="52"/>
      <c r="X252" s="55"/>
      <c r="Y252" s="55"/>
    </row>
    <row r="253" spans="1:25" ht="12.75" customHeight="1" x14ac:dyDescent="0.2">
      <c r="A253" s="52"/>
      <c r="B253" s="139"/>
      <c r="C253" s="140"/>
      <c r="D253" s="142"/>
      <c r="E253" s="142"/>
      <c r="F253" s="55"/>
      <c r="G253" s="55"/>
      <c r="H253" s="55"/>
      <c r="I253" s="52"/>
      <c r="J253" s="52"/>
      <c r="K253" s="52"/>
      <c r="L253" s="52"/>
      <c r="M253" s="52"/>
      <c r="N253" s="52"/>
      <c r="O253" s="52"/>
      <c r="P253" s="52"/>
      <c r="Q253" s="52"/>
      <c r="R253" s="52"/>
      <c r="S253" s="52"/>
      <c r="T253" s="52"/>
      <c r="U253" s="52"/>
      <c r="V253" s="52"/>
      <c r="W253" s="52"/>
      <c r="X253" s="55"/>
      <c r="Y253" s="55"/>
    </row>
    <row r="254" spans="1:25" ht="12.75" customHeight="1" x14ac:dyDescent="0.2">
      <c r="A254" s="52"/>
      <c r="B254" s="139"/>
      <c r="C254" s="140"/>
      <c r="D254" s="142"/>
      <c r="E254" s="142"/>
      <c r="F254" s="55"/>
      <c r="G254" s="55"/>
      <c r="H254" s="55"/>
      <c r="I254" s="52"/>
      <c r="J254" s="52"/>
      <c r="K254" s="52"/>
      <c r="L254" s="52"/>
      <c r="M254" s="52"/>
      <c r="N254" s="52"/>
      <c r="O254" s="52"/>
      <c r="P254" s="52"/>
      <c r="Q254" s="52"/>
      <c r="R254" s="52"/>
      <c r="S254" s="52"/>
      <c r="T254" s="52"/>
      <c r="U254" s="52"/>
      <c r="V254" s="52"/>
      <c r="W254" s="52"/>
      <c r="X254" s="55"/>
      <c r="Y254" s="55"/>
    </row>
    <row r="255" spans="1:25" ht="12.75" customHeight="1" x14ac:dyDescent="0.2">
      <c r="A255" s="52"/>
      <c r="B255" s="139"/>
      <c r="C255" s="140"/>
      <c r="D255" s="142"/>
      <c r="E255" s="142"/>
      <c r="F255" s="55"/>
      <c r="G255" s="55"/>
      <c r="H255" s="55"/>
      <c r="I255" s="52"/>
      <c r="J255" s="52"/>
      <c r="K255" s="52"/>
      <c r="L255" s="52"/>
      <c r="M255" s="52"/>
      <c r="N255" s="52"/>
      <c r="O255" s="52"/>
      <c r="P255" s="52"/>
      <c r="Q255" s="52"/>
      <c r="R255" s="52"/>
      <c r="S255" s="52"/>
      <c r="T255" s="52"/>
      <c r="U255" s="52"/>
      <c r="V255" s="52"/>
      <c r="W255" s="52"/>
      <c r="X255" s="55"/>
      <c r="Y255" s="55"/>
    </row>
    <row r="256" spans="1:25" ht="12.75" customHeight="1" x14ac:dyDescent="0.2">
      <c r="A256" s="52"/>
      <c r="B256" s="139"/>
      <c r="C256" s="140"/>
      <c r="D256" s="142"/>
      <c r="E256" s="142"/>
      <c r="F256" s="55"/>
      <c r="G256" s="55"/>
      <c r="H256" s="55"/>
      <c r="I256" s="52"/>
      <c r="J256" s="52"/>
      <c r="K256" s="52"/>
      <c r="L256" s="52"/>
      <c r="M256" s="52"/>
      <c r="N256" s="52"/>
      <c r="O256" s="52"/>
      <c r="P256" s="52"/>
      <c r="Q256" s="52"/>
      <c r="R256" s="52"/>
      <c r="S256" s="52"/>
      <c r="T256" s="52"/>
      <c r="U256" s="52"/>
      <c r="V256" s="52"/>
      <c r="W256" s="52"/>
      <c r="X256" s="55"/>
      <c r="Y256" s="55"/>
    </row>
    <row r="257" spans="1:25" ht="12.75" customHeight="1" x14ac:dyDescent="0.2">
      <c r="A257" s="52"/>
      <c r="B257" s="139"/>
      <c r="C257" s="140"/>
      <c r="D257" s="142"/>
      <c r="E257" s="142"/>
      <c r="F257" s="55"/>
      <c r="G257" s="55"/>
      <c r="H257" s="55"/>
      <c r="I257" s="52"/>
      <c r="J257" s="52"/>
      <c r="K257" s="52"/>
      <c r="L257" s="52"/>
      <c r="M257" s="52"/>
      <c r="N257" s="52"/>
      <c r="O257" s="52"/>
      <c r="P257" s="52"/>
      <c r="Q257" s="52"/>
      <c r="R257" s="52"/>
      <c r="S257" s="52"/>
      <c r="T257" s="52"/>
      <c r="U257" s="52"/>
      <c r="V257" s="52"/>
      <c r="W257" s="52"/>
      <c r="X257" s="55"/>
      <c r="Y257" s="55"/>
    </row>
    <row r="258" spans="1:25" ht="12.75" customHeight="1" x14ac:dyDescent="0.2">
      <c r="A258" s="52"/>
      <c r="B258" s="139"/>
      <c r="C258" s="140"/>
      <c r="D258" s="142"/>
      <c r="E258" s="142"/>
      <c r="F258" s="55"/>
      <c r="G258" s="55"/>
      <c r="H258" s="55"/>
      <c r="I258" s="52"/>
      <c r="J258" s="52"/>
      <c r="K258" s="52"/>
      <c r="L258" s="52"/>
      <c r="M258" s="52"/>
      <c r="N258" s="52"/>
      <c r="O258" s="52"/>
      <c r="P258" s="52"/>
      <c r="Q258" s="52"/>
      <c r="R258" s="52"/>
      <c r="S258" s="52"/>
      <c r="T258" s="52"/>
      <c r="U258" s="52"/>
      <c r="V258" s="52"/>
      <c r="W258" s="52"/>
      <c r="X258" s="55"/>
      <c r="Y258" s="55"/>
    </row>
    <row r="259" spans="1:25" ht="12.75" customHeight="1" x14ac:dyDescent="0.2">
      <c r="A259" s="52"/>
      <c r="B259" s="139"/>
      <c r="C259" s="140"/>
      <c r="D259" s="142"/>
      <c r="E259" s="142"/>
      <c r="F259" s="55"/>
      <c r="G259" s="55"/>
      <c r="H259" s="55"/>
      <c r="I259" s="52"/>
      <c r="J259" s="52"/>
      <c r="K259" s="52"/>
      <c r="L259" s="52"/>
      <c r="M259" s="52"/>
      <c r="N259" s="52"/>
      <c r="O259" s="52"/>
      <c r="P259" s="52"/>
      <c r="Q259" s="52"/>
      <c r="R259" s="52"/>
      <c r="S259" s="52"/>
      <c r="T259" s="52"/>
      <c r="U259" s="52"/>
      <c r="V259" s="52"/>
      <c r="W259" s="52"/>
      <c r="X259" s="55"/>
      <c r="Y259" s="55"/>
    </row>
    <row r="260" spans="1:25" ht="12.75" customHeight="1" x14ac:dyDescent="0.2">
      <c r="A260" s="52"/>
      <c r="B260" s="139"/>
      <c r="C260" s="140"/>
      <c r="D260" s="142"/>
      <c r="E260" s="142"/>
      <c r="F260" s="55"/>
      <c r="G260" s="55"/>
      <c r="H260" s="55"/>
      <c r="I260" s="52"/>
      <c r="J260" s="52"/>
      <c r="K260" s="52"/>
      <c r="L260" s="52"/>
      <c r="M260" s="52"/>
      <c r="N260" s="52"/>
      <c r="O260" s="52"/>
      <c r="P260" s="52"/>
      <c r="Q260" s="52"/>
      <c r="R260" s="52"/>
      <c r="S260" s="52"/>
      <c r="T260" s="52"/>
      <c r="U260" s="52"/>
      <c r="V260" s="52"/>
      <c r="W260" s="52"/>
      <c r="X260" s="55"/>
      <c r="Y260" s="55"/>
    </row>
    <row r="261" spans="1:25" ht="12.75" customHeight="1" x14ac:dyDescent="0.2">
      <c r="A261" s="52"/>
      <c r="B261" s="139"/>
      <c r="C261" s="140"/>
      <c r="D261" s="142"/>
      <c r="E261" s="142"/>
      <c r="F261" s="55"/>
      <c r="G261" s="55"/>
      <c r="H261" s="55"/>
      <c r="I261" s="52"/>
      <c r="J261" s="52"/>
      <c r="K261" s="52"/>
      <c r="L261" s="52"/>
      <c r="M261" s="52"/>
      <c r="N261" s="52"/>
      <c r="O261" s="52"/>
      <c r="P261" s="52"/>
      <c r="Q261" s="52"/>
      <c r="R261" s="52"/>
      <c r="S261" s="52"/>
      <c r="T261" s="52"/>
      <c r="U261" s="52"/>
      <c r="V261" s="52"/>
      <c r="W261" s="52"/>
      <c r="X261" s="55"/>
      <c r="Y261" s="55"/>
    </row>
    <row r="262" spans="1:25" ht="12.75" customHeight="1" x14ac:dyDescent="0.2">
      <c r="A262" s="52"/>
      <c r="B262" s="139"/>
      <c r="C262" s="140"/>
      <c r="D262" s="142"/>
      <c r="E262" s="142"/>
      <c r="F262" s="55"/>
      <c r="G262" s="55"/>
      <c r="H262" s="55"/>
      <c r="I262" s="52"/>
      <c r="J262" s="52"/>
      <c r="K262" s="52"/>
      <c r="L262" s="52"/>
      <c r="M262" s="52"/>
      <c r="N262" s="52"/>
      <c r="O262" s="52"/>
      <c r="P262" s="52"/>
      <c r="Q262" s="52"/>
      <c r="R262" s="52"/>
      <c r="S262" s="52"/>
      <c r="T262" s="52"/>
      <c r="U262" s="52"/>
      <c r="V262" s="52"/>
      <c r="W262" s="52"/>
      <c r="X262" s="55"/>
      <c r="Y262" s="55"/>
    </row>
    <row r="263" spans="1:25" ht="12.75" customHeight="1" x14ac:dyDescent="0.2">
      <c r="A263" s="52"/>
      <c r="B263" s="139"/>
      <c r="C263" s="140"/>
      <c r="D263" s="142"/>
      <c r="E263" s="142"/>
      <c r="F263" s="55"/>
      <c r="G263" s="55"/>
      <c r="H263" s="55"/>
      <c r="I263" s="52"/>
      <c r="J263" s="52"/>
      <c r="K263" s="52"/>
      <c r="L263" s="52"/>
      <c r="M263" s="52"/>
      <c r="N263" s="52"/>
      <c r="O263" s="52"/>
      <c r="P263" s="52"/>
      <c r="Q263" s="52"/>
      <c r="R263" s="52"/>
      <c r="S263" s="52"/>
      <c r="T263" s="52"/>
      <c r="U263" s="52"/>
      <c r="V263" s="52"/>
      <c r="W263" s="52"/>
      <c r="X263" s="55"/>
      <c r="Y263" s="55"/>
    </row>
    <row r="264" spans="1:25" ht="12.75" customHeight="1" x14ac:dyDescent="0.2">
      <c r="A264" s="52"/>
      <c r="B264" s="139"/>
      <c r="C264" s="140"/>
      <c r="D264" s="142"/>
      <c r="E264" s="142"/>
      <c r="F264" s="55"/>
      <c r="G264" s="55"/>
      <c r="H264" s="55"/>
      <c r="I264" s="52"/>
      <c r="J264" s="52"/>
      <c r="K264" s="52"/>
      <c r="L264" s="52"/>
      <c r="M264" s="52"/>
      <c r="N264" s="52"/>
      <c r="O264" s="52"/>
      <c r="P264" s="52"/>
      <c r="Q264" s="52"/>
      <c r="R264" s="52"/>
      <c r="S264" s="52"/>
      <c r="T264" s="52"/>
      <c r="U264" s="52"/>
      <c r="V264" s="52"/>
      <c r="W264" s="52"/>
      <c r="X264" s="55"/>
      <c r="Y264" s="55"/>
    </row>
    <row r="265" spans="1:25" ht="12.75" customHeight="1" x14ac:dyDescent="0.2">
      <c r="A265" s="52"/>
      <c r="B265" s="139"/>
      <c r="C265" s="140"/>
      <c r="D265" s="142"/>
      <c r="E265" s="142"/>
      <c r="F265" s="55"/>
      <c r="G265" s="55"/>
      <c r="H265" s="55"/>
      <c r="I265" s="52"/>
      <c r="J265" s="52"/>
      <c r="K265" s="52"/>
      <c r="L265" s="52"/>
      <c r="M265" s="52"/>
      <c r="N265" s="52"/>
      <c r="O265" s="52"/>
      <c r="P265" s="52"/>
      <c r="Q265" s="52"/>
      <c r="R265" s="52"/>
      <c r="S265" s="52"/>
      <c r="T265" s="52"/>
      <c r="U265" s="52"/>
      <c r="V265" s="52"/>
      <c r="W265" s="52"/>
      <c r="X265" s="55"/>
      <c r="Y265" s="55"/>
    </row>
    <row r="266" spans="1:25" ht="12.75" customHeight="1" x14ac:dyDescent="0.2">
      <c r="A266" s="52"/>
      <c r="B266" s="139"/>
      <c r="C266" s="140"/>
      <c r="D266" s="142"/>
      <c r="E266" s="142"/>
      <c r="F266" s="55"/>
      <c r="G266" s="55"/>
      <c r="H266" s="55"/>
      <c r="I266" s="52"/>
      <c r="J266" s="52"/>
      <c r="K266" s="52"/>
      <c r="L266" s="52"/>
      <c r="M266" s="52"/>
      <c r="N266" s="52"/>
      <c r="O266" s="52"/>
      <c r="P266" s="52"/>
      <c r="Q266" s="52"/>
      <c r="R266" s="52"/>
      <c r="S266" s="52"/>
      <c r="T266" s="52"/>
      <c r="U266" s="52"/>
      <c r="V266" s="52"/>
      <c r="W266" s="52"/>
      <c r="X266" s="55"/>
      <c r="Y266" s="55"/>
    </row>
    <row r="267" spans="1:25" ht="12.75" customHeight="1" x14ac:dyDescent="0.2">
      <c r="A267" s="52"/>
      <c r="B267" s="139"/>
      <c r="C267" s="140"/>
      <c r="D267" s="142"/>
      <c r="E267" s="142"/>
      <c r="F267" s="55"/>
      <c r="G267" s="55"/>
      <c r="H267" s="55"/>
      <c r="I267" s="52"/>
      <c r="J267" s="52"/>
      <c r="K267" s="52"/>
      <c r="L267" s="52"/>
      <c r="M267" s="52"/>
      <c r="N267" s="52"/>
      <c r="O267" s="52"/>
      <c r="P267" s="52"/>
      <c r="Q267" s="52"/>
      <c r="R267" s="52"/>
      <c r="S267" s="52"/>
      <c r="T267" s="52"/>
      <c r="U267" s="52"/>
      <c r="V267" s="52"/>
      <c r="W267" s="52"/>
      <c r="X267" s="55"/>
      <c r="Y267" s="55"/>
    </row>
    <row r="268" spans="1:25" ht="12.75" customHeight="1" x14ac:dyDescent="0.2">
      <c r="A268" s="52"/>
      <c r="B268" s="139"/>
      <c r="C268" s="140"/>
      <c r="D268" s="142"/>
      <c r="E268" s="142"/>
      <c r="F268" s="55"/>
      <c r="G268" s="55"/>
      <c r="H268" s="55"/>
      <c r="I268" s="52"/>
      <c r="J268" s="52"/>
      <c r="K268" s="52"/>
      <c r="L268" s="52"/>
      <c r="M268" s="52"/>
      <c r="N268" s="52"/>
      <c r="O268" s="52"/>
      <c r="P268" s="52"/>
      <c r="Q268" s="52"/>
      <c r="R268" s="52"/>
      <c r="S268" s="52"/>
      <c r="T268" s="52"/>
      <c r="U268" s="52"/>
      <c r="V268" s="52"/>
      <c r="W268" s="52"/>
      <c r="X268" s="55"/>
      <c r="Y268" s="55"/>
    </row>
    <row r="269" spans="1:25" ht="12.75" customHeight="1" x14ac:dyDescent="0.2">
      <c r="A269" s="52"/>
      <c r="B269" s="139"/>
      <c r="C269" s="140"/>
      <c r="D269" s="142"/>
      <c r="E269" s="142"/>
      <c r="F269" s="55"/>
      <c r="G269" s="55"/>
      <c r="H269" s="55"/>
      <c r="I269" s="52"/>
      <c r="J269" s="52"/>
      <c r="K269" s="52"/>
      <c r="L269" s="52"/>
      <c r="M269" s="52"/>
      <c r="N269" s="52"/>
      <c r="O269" s="52"/>
      <c r="P269" s="52"/>
      <c r="Q269" s="52"/>
      <c r="R269" s="52"/>
      <c r="S269" s="52"/>
      <c r="T269" s="52"/>
      <c r="U269" s="52"/>
      <c r="V269" s="52"/>
      <c r="W269" s="52"/>
      <c r="X269" s="55"/>
      <c r="Y269" s="55"/>
    </row>
    <row r="270" spans="1:25" ht="12.75" customHeight="1" x14ac:dyDescent="0.2">
      <c r="A270" s="52"/>
      <c r="B270" s="139"/>
      <c r="C270" s="140"/>
      <c r="D270" s="142"/>
      <c r="E270" s="142"/>
      <c r="F270" s="55"/>
      <c r="G270" s="55"/>
      <c r="H270" s="55"/>
      <c r="I270" s="52"/>
      <c r="J270" s="52"/>
      <c r="K270" s="52"/>
      <c r="L270" s="52"/>
      <c r="M270" s="52"/>
      <c r="N270" s="52"/>
      <c r="O270" s="52"/>
      <c r="P270" s="52"/>
      <c r="Q270" s="52"/>
      <c r="R270" s="52"/>
      <c r="S270" s="52"/>
      <c r="T270" s="52"/>
      <c r="U270" s="52"/>
      <c r="V270" s="52"/>
      <c r="W270" s="52"/>
      <c r="X270" s="55"/>
      <c r="Y270" s="55"/>
    </row>
    <row r="271" spans="1:25" ht="12.75" customHeight="1" x14ac:dyDescent="0.2">
      <c r="A271" s="52"/>
      <c r="B271" s="139"/>
      <c r="C271" s="140"/>
      <c r="D271" s="142"/>
      <c r="E271" s="142"/>
      <c r="F271" s="55"/>
      <c r="G271" s="55"/>
      <c r="H271" s="55"/>
      <c r="I271" s="52"/>
      <c r="J271" s="52"/>
      <c r="K271" s="52"/>
      <c r="L271" s="52"/>
      <c r="M271" s="52"/>
      <c r="N271" s="52"/>
      <c r="O271" s="52"/>
      <c r="P271" s="52"/>
      <c r="Q271" s="52"/>
      <c r="R271" s="52"/>
      <c r="S271" s="52"/>
      <c r="T271" s="52"/>
      <c r="U271" s="52"/>
      <c r="V271" s="52"/>
      <c r="W271" s="52"/>
      <c r="X271" s="55"/>
      <c r="Y271" s="55"/>
    </row>
    <row r="272" spans="1:25" ht="12.75" customHeight="1" x14ac:dyDescent="0.2">
      <c r="A272" s="52"/>
      <c r="B272" s="139"/>
      <c r="C272" s="140"/>
      <c r="D272" s="142"/>
      <c r="E272" s="142"/>
      <c r="F272" s="55"/>
      <c r="G272" s="55"/>
      <c r="H272" s="55"/>
      <c r="I272" s="52"/>
      <c r="J272" s="52"/>
      <c r="K272" s="52"/>
      <c r="L272" s="52"/>
      <c r="M272" s="52"/>
      <c r="N272" s="52"/>
      <c r="O272" s="52"/>
      <c r="P272" s="52"/>
      <c r="Q272" s="52"/>
      <c r="R272" s="52"/>
      <c r="S272" s="52"/>
      <c r="T272" s="52"/>
      <c r="U272" s="52"/>
      <c r="V272" s="52"/>
      <c r="W272" s="52"/>
      <c r="X272" s="55"/>
      <c r="Y272" s="55"/>
    </row>
    <row r="273" spans="1:25" ht="12.75" customHeight="1" x14ac:dyDescent="0.2">
      <c r="A273" s="52"/>
      <c r="B273" s="139"/>
      <c r="C273" s="140"/>
      <c r="D273" s="142"/>
      <c r="E273" s="142"/>
      <c r="F273" s="55"/>
      <c r="G273" s="55"/>
      <c r="H273" s="55"/>
      <c r="I273" s="52"/>
      <c r="J273" s="52"/>
      <c r="K273" s="52"/>
      <c r="L273" s="52"/>
      <c r="M273" s="52"/>
      <c r="N273" s="52"/>
      <c r="O273" s="52"/>
      <c r="P273" s="52"/>
      <c r="Q273" s="52"/>
      <c r="R273" s="52"/>
      <c r="S273" s="52"/>
      <c r="T273" s="52"/>
      <c r="U273" s="52"/>
      <c r="V273" s="52"/>
      <c r="W273" s="52"/>
      <c r="X273" s="55"/>
      <c r="Y273" s="55"/>
    </row>
    <row r="274" spans="1:25" ht="12.75" customHeight="1" x14ac:dyDescent="0.2">
      <c r="A274" s="52"/>
      <c r="B274" s="139"/>
      <c r="C274" s="140"/>
      <c r="D274" s="142"/>
      <c r="E274" s="142"/>
      <c r="F274" s="55"/>
      <c r="G274" s="55"/>
      <c r="H274" s="55"/>
      <c r="I274" s="52"/>
      <c r="J274" s="52"/>
      <c r="K274" s="52"/>
      <c r="L274" s="52"/>
      <c r="M274" s="52"/>
      <c r="N274" s="52"/>
      <c r="O274" s="52"/>
      <c r="P274" s="52"/>
      <c r="Q274" s="52"/>
      <c r="R274" s="52"/>
      <c r="S274" s="52"/>
      <c r="T274" s="52"/>
      <c r="U274" s="52"/>
      <c r="V274" s="52"/>
      <c r="W274" s="52"/>
      <c r="X274" s="55"/>
      <c r="Y274" s="55"/>
    </row>
    <row r="275" spans="1:25" ht="12.75" customHeight="1" x14ac:dyDescent="0.2">
      <c r="A275" s="52"/>
      <c r="B275" s="139"/>
      <c r="C275" s="140"/>
      <c r="D275" s="142"/>
      <c r="E275" s="142"/>
      <c r="F275" s="55"/>
      <c r="G275" s="55"/>
      <c r="H275" s="55"/>
      <c r="I275" s="52"/>
      <c r="J275" s="52"/>
      <c r="K275" s="52"/>
      <c r="L275" s="52"/>
      <c r="M275" s="52"/>
      <c r="N275" s="52"/>
      <c r="O275" s="52"/>
      <c r="P275" s="52"/>
      <c r="Q275" s="52"/>
      <c r="R275" s="52"/>
      <c r="S275" s="52"/>
      <c r="T275" s="52"/>
      <c r="U275" s="52"/>
      <c r="V275" s="52"/>
      <c r="W275" s="52"/>
      <c r="X275" s="55"/>
      <c r="Y275" s="55"/>
    </row>
    <row r="276" spans="1:25" ht="12.75" customHeight="1" x14ac:dyDescent="0.2">
      <c r="A276" s="52"/>
      <c r="B276" s="139"/>
      <c r="C276" s="140"/>
      <c r="D276" s="142"/>
      <c r="E276" s="142"/>
      <c r="F276" s="55"/>
      <c r="G276" s="55"/>
      <c r="H276" s="55"/>
      <c r="I276" s="52"/>
      <c r="J276" s="52"/>
      <c r="K276" s="52"/>
      <c r="L276" s="52"/>
      <c r="M276" s="52"/>
      <c r="N276" s="52"/>
      <c r="O276" s="52"/>
      <c r="P276" s="52"/>
      <c r="Q276" s="52"/>
      <c r="R276" s="52"/>
      <c r="S276" s="52"/>
      <c r="T276" s="52"/>
      <c r="U276" s="52"/>
      <c r="V276" s="52"/>
      <c r="W276" s="52"/>
      <c r="X276" s="55"/>
      <c r="Y276" s="55"/>
    </row>
    <row r="277" spans="1:25" ht="12.75" customHeight="1" x14ac:dyDescent="0.2">
      <c r="A277" s="52"/>
      <c r="B277" s="139"/>
      <c r="C277" s="140"/>
      <c r="D277" s="142"/>
      <c r="E277" s="142"/>
      <c r="F277" s="55"/>
      <c r="G277" s="55"/>
      <c r="H277" s="55"/>
      <c r="I277" s="52"/>
      <c r="J277" s="52"/>
      <c r="K277" s="52"/>
      <c r="L277" s="52"/>
      <c r="M277" s="52"/>
      <c r="N277" s="52"/>
      <c r="O277" s="52"/>
      <c r="P277" s="52"/>
      <c r="Q277" s="52"/>
      <c r="R277" s="52"/>
      <c r="S277" s="52"/>
      <c r="T277" s="52"/>
      <c r="U277" s="52"/>
      <c r="V277" s="52"/>
      <c r="W277" s="52"/>
      <c r="X277" s="55"/>
      <c r="Y277" s="55"/>
    </row>
    <row r="278" spans="1:25" ht="12.75" customHeight="1" x14ac:dyDescent="0.2">
      <c r="A278" s="52"/>
      <c r="B278" s="139"/>
      <c r="C278" s="140"/>
      <c r="D278" s="142"/>
      <c r="E278" s="142"/>
      <c r="F278" s="55"/>
      <c r="G278" s="55"/>
      <c r="H278" s="55"/>
      <c r="I278" s="52"/>
      <c r="J278" s="52"/>
      <c r="K278" s="52"/>
      <c r="L278" s="52"/>
      <c r="M278" s="52"/>
      <c r="N278" s="52"/>
      <c r="O278" s="52"/>
      <c r="P278" s="52"/>
      <c r="Q278" s="52"/>
      <c r="R278" s="52"/>
      <c r="S278" s="52"/>
      <c r="T278" s="52"/>
      <c r="U278" s="52"/>
      <c r="V278" s="52"/>
      <c r="W278" s="52"/>
      <c r="X278" s="55"/>
      <c r="Y278" s="55"/>
    </row>
    <row r="279" spans="1:25" ht="12.75" customHeight="1" x14ac:dyDescent="0.2">
      <c r="A279" s="52"/>
      <c r="B279" s="139"/>
      <c r="C279" s="140"/>
      <c r="D279" s="142"/>
      <c r="E279" s="142"/>
      <c r="F279" s="55"/>
      <c r="G279" s="55"/>
      <c r="H279" s="55"/>
      <c r="I279" s="52"/>
      <c r="J279" s="52"/>
      <c r="K279" s="52"/>
      <c r="L279" s="52"/>
      <c r="M279" s="52"/>
      <c r="N279" s="52"/>
      <c r="O279" s="52"/>
      <c r="P279" s="52"/>
      <c r="Q279" s="52"/>
      <c r="R279" s="52"/>
      <c r="S279" s="52"/>
      <c r="T279" s="52"/>
      <c r="U279" s="52"/>
      <c r="V279" s="52"/>
      <c r="W279" s="52"/>
      <c r="X279" s="55"/>
      <c r="Y279" s="55"/>
    </row>
    <row r="280" spans="1:25" ht="12.75" customHeight="1" x14ac:dyDescent="0.2">
      <c r="A280" s="52"/>
      <c r="B280" s="139"/>
      <c r="C280" s="140"/>
      <c r="D280" s="142"/>
      <c r="E280" s="142"/>
      <c r="F280" s="55"/>
      <c r="G280" s="55"/>
      <c r="H280" s="55"/>
      <c r="I280" s="52"/>
      <c r="J280" s="52"/>
      <c r="K280" s="52"/>
      <c r="L280" s="52"/>
      <c r="M280" s="52"/>
      <c r="N280" s="52"/>
      <c r="O280" s="52"/>
      <c r="P280" s="52"/>
      <c r="Q280" s="52"/>
      <c r="R280" s="52"/>
      <c r="S280" s="52"/>
      <c r="T280" s="52"/>
      <c r="U280" s="52"/>
      <c r="V280" s="52"/>
      <c r="W280" s="52"/>
      <c r="X280" s="55"/>
      <c r="Y280" s="55"/>
    </row>
    <row r="281" spans="1:25" ht="12.75" customHeight="1" x14ac:dyDescent="0.2">
      <c r="A281" s="52"/>
      <c r="B281" s="139"/>
      <c r="C281" s="140"/>
      <c r="D281" s="142"/>
      <c r="E281" s="142"/>
      <c r="F281" s="55"/>
      <c r="G281" s="55"/>
      <c r="H281" s="55"/>
      <c r="I281" s="52"/>
      <c r="J281" s="52"/>
      <c r="K281" s="52"/>
      <c r="L281" s="52"/>
      <c r="M281" s="52"/>
      <c r="N281" s="52"/>
      <c r="O281" s="52"/>
      <c r="P281" s="52"/>
      <c r="Q281" s="52"/>
      <c r="R281" s="52"/>
      <c r="S281" s="52"/>
      <c r="T281" s="52"/>
      <c r="U281" s="52"/>
      <c r="V281" s="52"/>
      <c r="W281" s="52"/>
      <c r="X281" s="55"/>
      <c r="Y281" s="55"/>
    </row>
    <row r="282" spans="1:25" ht="12.75" customHeight="1" x14ac:dyDescent="0.2">
      <c r="A282" s="52"/>
      <c r="B282" s="139"/>
      <c r="C282" s="140"/>
      <c r="D282" s="142"/>
      <c r="E282" s="142"/>
      <c r="F282" s="55"/>
      <c r="G282" s="55"/>
      <c r="H282" s="55"/>
      <c r="I282" s="52"/>
      <c r="J282" s="52"/>
      <c r="K282" s="52"/>
      <c r="L282" s="52"/>
      <c r="M282" s="52"/>
      <c r="N282" s="52"/>
      <c r="O282" s="52"/>
      <c r="P282" s="52"/>
      <c r="Q282" s="52"/>
      <c r="R282" s="52"/>
      <c r="S282" s="52"/>
      <c r="T282" s="52"/>
      <c r="U282" s="52"/>
      <c r="V282" s="52"/>
      <c r="W282" s="52"/>
      <c r="X282" s="55"/>
      <c r="Y282" s="55"/>
    </row>
    <row r="283" spans="1:25" ht="12.75" customHeight="1" x14ac:dyDescent="0.2">
      <c r="A283" s="52"/>
      <c r="B283" s="139"/>
      <c r="C283" s="140"/>
      <c r="D283" s="142"/>
      <c r="E283" s="142"/>
      <c r="F283" s="55"/>
      <c r="G283" s="55"/>
      <c r="H283" s="55"/>
      <c r="I283" s="52"/>
      <c r="J283" s="52"/>
      <c r="K283" s="52"/>
      <c r="L283" s="52"/>
      <c r="M283" s="52"/>
      <c r="N283" s="52"/>
      <c r="O283" s="52"/>
      <c r="P283" s="52"/>
      <c r="Q283" s="52"/>
      <c r="R283" s="52"/>
      <c r="S283" s="52"/>
      <c r="T283" s="52"/>
      <c r="U283" s="52"/>
      <c r="V283" s="52"/>
      <c r="W283" s="52"/>
      <c r="X283" s="55"/>
      <c r="Y283" s="55"/>
    </row>
    <row r="284" spans="1:25" ht="12.75" customHeight="1" x14ac:dyDescent="0.2">
      <c r="A284" s="52"/>
      <c r="B284" s="139"/>
      <c r="C284" s="140"/>
      <c r="D284" s="142"/>
      <c r="E284" s="142"/>
      <c r="F284" s="55"/>
      <c r="G284" s="55"/>
      <c r="H284" s="55"/>
      <c r="I284" s="52"/>
      <c r="J284" s="52"/>
      <c r="K284" s="52"/>
      <c r="L284" s="52"/>
      <c r="M284" s="52"/>
      <c r="N284" s="52"/>
      <c r="O284" s="52"/>
      <c r="P284" s="52"/>
      <c r="Q284" s="52"/>
      <c r="R284" s="52"/>
      <c r="S284" s="52"/>
      <c r="T284" s="52"/>
      <c r="U284" s="52"/>
      <c r="V284" s="52"/>
      <c r="W284" s="52"/>
      <c r="X284" s="55"/>
      <c r="Y284" s="55"/>
    </row>
    <row r="285" spans="1:25" ht="12.75" customHeight="1" x14ac:dyDescent="0.2">
      <c r="A285" s="52"/>
      <c r="B285" s="139"/>
      <c r="C285" s="140"/>
      <c r="D285" s="142"/>
      <c r="E285" s="142"/>
      <c r="F285" s="55"/>
      <c r="G285" s="55"/>
      <c r="H285" s="55"/>
      <c r="I285" s="52"/>
      <c r="J285" s="52"/>
      <c r="K285" s="52"/>
      <c r="L285" s="52"/>
      <c r="M285" s="52"/>
      <c r="N285" s="52"/>
      <c r="O285" s="52"/>
      <c r="P285" s="52"/>
      <c r="Q285" s="52"/>
      <c r="R285" s="52"/>
      <c r="S285" s="52"/>
      <c r="T285" s="52"/>
      <c r="U285" s="52"/>
      <c r="V285" s="52"/>
      <c r="W285" s="52"/>
      <c r="X285" s="55"/>
      <c r="Y285" s="55"/>
    </row>
    <row r="286" spans="1:25" ht="12.75" customHeight="1" x14ac:dyDescent="0.2">
      <c r="A286" s="52"/>
      <c r="B286" s="139"/>
      <c r="C286" s="140"/>
      <c r="D286" s="142"/>
      <c r="E286" s="142"/>
      <c r="F286" s="55"/>
      <c r="G286" s="55"/>
      <c r="H286" s="55"/>
      <c r="I286" s="52"/>
      <c r="J286" s="52"/>
      <c r="K286" s="52"/>
      <c r="L286" s="52"/>
      <c r="M286" s="52"/>
      <c r="N286" s="52"/>
      <c r="O286" s="52"/>
      <c r="P286" s="52"/>
      <c r="Q286" s="52"/>
      <c r="R286" s="52"/>
      <c r="S286" s="52"/>
      <c r="T286" s="52"/>
      <c r="U286" s="52"/>
      <c r="V286" s="52"/>
      <c r="W286" s="52"/>
      <c r="X286" s="55"/>
      <c r="Y286" s="55"/>
    </row>
    <row r="287" spans="1:25" ht="12.75" customHeight="1" x14ac:dyDescent="0.2">
      <c r="A287" s="52"/>
      <c r="B287" s="139"/>
      <c r="C287" s="140"/>
      <c r="D287" s="142"/>
      <c r="E287" s="142"/>
      <c r="F287" s="55"/>
      <c r="G287" s="55"/>
      <c r="H287" s="55"/>
      <c r="I287" s="52"/>
      <c r="J287" s="52"/>
      <c r="K287" s="52"/>
      <c r="L287" s="52"/>
      <c r="M287" s="52"/>
      <c r="N287" s="52"/>
      <c r="O287" s="52"/>
      <c r="P287" s="52"/>
      <c r="Q287" s="52"/>
      <c r="R287" s="52"/>
      <c r="S287" s="52"/>
      <c r="T287" s="52"/>
      <c r="U287" s="52"/>
      <c r="V287" s="52"/>
      <c r="W287" s="52"/>
      <c r="X287" s="55"/>
      <c r="Y287" s="55"/>
    </row>
    <row r="288" spans="1:25" ht="12.75" customHeight="1" x14ac:dyDescent="0.2">
      <c r="A288" s="52"/>
      <c r="B288" s="139"/>
      <c r="C288" s="140"/>
      <c r="D288" s="142"/>
      <c r="E288" s="142"/>
      <c r="F288" s="55"/>
      <c r="G288" s="55"/>
      <c r="H288" s="55"/>
      <c r="I288" s="52"/>
      <c r="J288" s="52"/>
      <c r="K288" s="52"/>
      <c r="L288" s="52"/>
      <c r="M288" s="52"/>
      <c r="N288" s="52"/>
      <c r="O288" s="52"/>
      <c r="P288" s="52"/>
      <c r="Q288" s="52"/>
      <c r="R288" s="52"/>
      <c r="S288" s="52"/>
      <c r="T288" s="52"/>
      <c r="U288" s="52"/>
      <c r="V288" s="52"/>
      <c r="W288" s="52"/>
      <c r="X288" s="55"/>
      <c r="Y288" s="55"/>
    </row>
    <row r="289" spans="1:25" ht="12.75" customHeight="1" x14ac:dyDescent="0.2">
      <c r="A289" s="52"/>
      <c r="B289" s="139"/>
      <c r="C289" s="140"/>
      <c r="D289" s="142"/>
      <c r="E289" s="142"/>
      <c r="F289" s="55"/>
      <c r="G289" s="55"/>
      <c r="H289" s="55"/>
      <c r="I289" s="52"/>
      <c r="J289" s="52"/>
      <c r="K289" s="52"/>
      <c r="L289" s="52"/>
      <c r="M289" s="52"/>
      <c r="N289" s="52"/>
      <c r="O289" s="52"/>
      <c r="P289" s="52"/>
      <c r="Q289" s="52"/>
      <c r="R289" s="52"/>
      <c r="S289" s="52"/>
      <c r="T289" s="52"/>
      <c r="U289" s="52"/>
      <c r="V289" s="52"/>
      <c r="W289" s="52"/>
      <c r="X289" s="55"/>
      <c r="Y289" s="55"/>
    </row>
    <row r="290" spans="1:25" ht="12.75" customHeight="1" x14ac:dyDescent="0.2">
      <c r="A290" s="52"/>
      <c r="B290" s="139"/>
      <c r="C290" s="140"/>
      <c r="D290" s="142"/>
      <c r="E290" s="142"/>
      <c r="F290" s="55"/>
      <c r="G290" s="55"/>
      <c r="H290" s="55"/>
      <c r="I290" s="52"/>
      <c r="J290" s="52"/>
      <c r="K290" s="52"/>
      <c r="L290" s="52"/>
      <c r="M290" s="52"/>
      <c r="N290" s="52"/>
      <c r="O290" s="52"/>
      <c r="P290" s="52"/>
      <c r="Q290" s="52"/>
      <c r="R290" s="52"/>
      <c r="S290" s="52"/>
      <c r="T290" s="52"/>
      <c r="U290" s="52"/>
      <c r="V290" s="52"/>
      <c r="W290" s="52"/>
      <c r="X290" s="55"/>
      <c r="Y290" s="55"/>
    </row>
    <row r="291" spans="1:25" ht="12.75" customHeight="1" x14ac:dyDescent="0.2">
      <c r="A291" s="52"/>
      <c r="B291" s="139"/>
      <c r="C291" s="140"/>
      <c r="D291" s="142"/>
      <c r="E291" s="142"/>
      <c r="F291" s="55"/>
      <c r="G291" s="55"/>
      <c r="H291" s="55"/>
      <c r="I291" s="52"/>
      <c r="J291" s="52"/>
      <c r="K291" s="52"/>
      <c r="L291" s="52"/>
      <c r="M291" s="52"/>
      <c r="N291" s="52"/>
      <c r="O291" s="52"/>
      <c r="P291" s="52"/>
      <c r="Q291" s="52"/>
      <c r="R291" s="52"/>
      <c r="S291" s="52"/>
      <c r="T291" s="52"/>
      <c r="U291" s="52"/>
      <c r="V291" s="52"/>
      <c r="W291" s="52"/>
      <c r="X291" s="55"/>
      <c r="Y291" s="55"/>
    </row>
    <row r="292" spans="1:25" ht="12.75" customHeight="1" x14ac:dyDescent="0.2">
      <c r="A292" s="52"/>
      <c r="B292" s="139"/>
      <c r="C292" s="140"/>
      <c r="D292" s="142"/>
      <c r="E292" s="142"/>
      <c r="F292" s="55"/>
      <c r="G292" s="55"/>
      <c r="H292" s="55"/>
      <c r="I292" s="52"/>
      <c r="J292" s="52"/>
      <c r="K292" s="52"/>
      <c r="L292" s="52"/>
      <c r="M292" s="52"/>
      <c r="N292" s="52"/>
      <c r="O292" s="52"/>
      <c r="P292" s="52"/>
      <c r="Q292" s="52"/>
      <c r="R292" s="52"/>
      <c r="S292" s="52"/>
      <c r="T292" s="52"/>
      <c r="U292" s="52"/>
      <c r="V292" s="52"/>
      <c r="W292" s="52"/>
      <c r="X292" s="55"/>
      <c r="Y292" s="55"/>
    </row>
    <row r="293" spans="1:25" ht="12.75" customHeight="1" x14ac:dyDescent="0.2">
      <c r="A293" s="52"/>
      <c r="B293" s="139"/>
      <c r="C293" s="140"/>
      <c r="D293" s="142"/>
      <c r="E293" s="142"/>
      <c r="F293" s="55"/>
      <c r="G293" s="55"/>
      <c r="H293" s="55"/>
      <c r="I293" s="52"/>
      <c r="J293" s="52"/>
      <c r="K293" s="52"/>
      <c r="L293" s="52"/>
      <c r="M293" s="52"/>
      <c r="N293" s="52"/>
      <c r="O293" s="52"/>
      <c r="P293" s="52"/>
      <c r="Q293" s="52"/>
      <c r="R293" s="52"/>
      <c r="S293" s="52"/>
      <c r="T293" s="52"/>
      <c r="U293" s="52"/>
      <c r="V293" s="52"/>
      <c r="W293" s="52"/>
      <c r="X293" s="55"/>
      <c r="Y293" s="55"/>
    </row>
    <row r="294" spans="1:25" ht="12.75" customHeight="1" x14ac:dyDescent="0.2">
      <c r="A294" s="52"/>
      <c r="B294" s="139"/>
      <c r="C294" s="140"/>
      <c r="D294" s="142"/>
      <c r="E294" s="142"/>
      <c r="F294" s="55"/>
      <c r="G294" s="55"/>
      <c r="H294" s="55"/>
      <c r="I294" s="52"/>
      <c r="J294" s="52"/>
      <c r="K294" s="52"/>
      <c r="L294" s="52"/>
      <c r="M294" s="52"/>
      <c r="N294" s="52"/>
      <c r="O294" s="52"/>
      <c r="P294" s="52"/>
      <c r="Q294" s="52"/>
      <c r="R294" s="52"/>
      <c r="S294" s="52"/>
      <c r="T294" s="52"/>
      <c r="U294" s="52"/>
      <c r="V294" s="52"/>
      <c r="W294" s="52"/>
      <c r="X294" s="55"/>
      <c r="Y294" s="55"/>
    </row>
    <row r="295" spans="1:25" ht="12.75" customHeight="1" x14ac:dyDescent="0.2">
      <c r="A295" s="52"/>
      <c r="B295" s="139"/>
      <c r="C295" s="140"/>
      <c r="D295" s="142"/>
      <c r="E295" s="142"/>
      <c r="F295" s="55"/>
      <c r="G295" s="55"/>
      <c r="H295" s="55"/>
      <c r="I295" s="52"/>
      <c r="J295" s="52"/>
      <c r="K295" s="52"/>
      <c r="L295" s="52"/>
      <c r="M295" s="52"/>
      <c r="N295" s="52"/>
      <c r="O295" s="52"/>
      <c r="P295" s="52"/>
      <c r="Q295" s="52"/>
      <c r="R295" s="52"/>
      <c r="S295" s="52"/>
      <c r="T295" s="52"/>
      <c r="U295" s="52"/>
      <c r="V295" s="52"/>
      <c r="W295" s="52"/>
      <c r="X295" s="55"/>
      <c r="Y295" s="55"/>
    </row>
    <row r="296" spans="1:25" ht="12.75" customHeight="1" x14ac:dyDescent="0.2">
      <c r="A296" s="52"/>
      <c r="B296" s="139"/>
      <c r="C296" s="140"/>
      <c r="D296" s="142"/>
      <c r="E296" s="142"/>
      <c r="F296" s="55"/>
      <c r="G296" s="55"/>
      <c r="H296" s="55"/>
      <c r="I296" s="52"/>
      <c r="J296" s="52"/>
      <c r="K296" s="52"/>
      <c r="L296" s="52"/>
      <c r="M296" s="52"/>
      <c r="N296" s="52"/>
      <c r="O296" s="52"/>
      <c r="P296" s="52"/>
      <c r="Q296" s="52"/>
      <c r="R296" s="52"/>
      <c r="S296" s="52"/>
      <c r="T296" s="52"/>
      <c r="U296" s="52"/>
      <c r="V296" s="52"/>
      <c r="W296" s="52"/>
      <c r="X296" s="55"/>
      <c r="Y296" s="55"/>
    </row>
    <row r="297" spans="1:25" ht="12.75" customHeight="1" x14ac:dyDescent="0.2">
      <c r="A297" s="52"/>
      <c r="B297" s="139"/>
      <c r="C297" s="140"/>
      <c r="D297" s="142"/>
      <c r="E297" s="142"/>
      <c r="F297" s="55"/>
      <c r="G297" s="55"/>
      <c r="H297" s="55"/>
      <c r="I297" s="52"/>
      <c r="J297" s="52"/>
      <c r="K297" s="52"/>
      <c r="L297" s="52"/>
      <c r="M297" s="52"/>
      <c r="N297" s="52"/>
      <c r="O297" s="52"/>
      <c r="P297" s="52"/>
      <c r="Q297" s="52"/>
      <c r="R297" s="52"/>
      <c r="S297" s="52"/>
      <c r="T297" s="52"/>
      <c r="U297" s="52"/>
      <c r="V297" s="52"/>
      <c r="W297" s="52"/>
      <c r="X297" s="55"/>
      <c r="Y297" s="55"/>
    </row>
    <row r="298" spans="1:25" ht="12.75" customHeight="1" x14ac:dyDescent="0.2">
      <c r="A298" s="52"/>
      <c r="B298" s="139"/>
      <c r="C298" s="140"/>
      <c r="D298" s="142"/>
      <c r="E298" s="142"/>
      <c r="F298" s="55"/>
      <c r="G298" s="55"/>
      <c r="H298" s="55"/>
      <c r="I298" s="52"/>
      <c r="J298" s="52"/>
      <c r="K298" s="52"/>
      <c r="L298" s="52"/>
      <c r="M298" s="52"/>
      <c r="N298" s="52"/>
      <c r="O298" s="52"/>
      <c r="P298" s="52"/>
      <c r="Q298" s="52"/>
      <c r="R298" s="52"/>
      <c r="S298" s="52"/>
      <c r="T298" s="52"/>
      <c r="U298" s="52"/>
      <c r="V298" s="52"/>
      <c r="W298" s="52"/>
      <c r="X298" s="55"/>
      <c r="Y298" s="55"/>
    </row>
    <row r="299" spans="1:25" ht="12.75" customHeight="1" x14ac:dyDescent="0.2">
      <c r="A299" s="52"/>
      <c r="B299" s="139"/>
      <c r="C299" s="140"/>
      <c r="D299" s="142"/>
      <c r="E299" s="142"/>
      <c r="F299" s="55"/>
      <c r="G299" s="55"/>
      <c r="H299" s="55"/>
      <c r="I299" s="52"/>
      <c r="J299" s="52"/>
      <c r="K299" s="52"/>
      <c r="L299" s="52"/>
      <c r="M299" s="52"/>
      <c r="N299" s="52"/>
      <c r="O299" s="52"/>
      <c r="P299" s="52"/>
      <c r="Q299" s="52"/>
      <c r="R299" s="52"/>
      <c r="S299" s="52"/>
      <c r="T299" s="52"/>
      <c r="U299" s="52"/>
      <c r="V299" s="52"/>
      <c r="W299" s="52"/>
      <c r="X299" s="55"/>
      <c r="Y299" s="55"/>
    </row>
    <row r="300" spans="1:25" ht="12.75" customHeight="1" x14ac:dyDescent="0.2">
      <c r="A300" s="52"/>
      <c r="B300" s="139"/>
      <c r="C300" s="140"/>
      <c r="D300" s="142"/>
      <c r="E300" s="142"/>
      <c r="F300" s="55"/>
      <c r="G300" s="55"/>
      <c r="H300" s="55"/>
      <c r="I300" s="52"/>
      <c r="J300" s="52"/>
      <c r="K300" s="52"/>
      <c r="L300" s="52"/>
      <c r="M300" s="52"/>
      <c r="N300" s="52"/>
      <c r="O300" s="52"/>
      <c r="P300" s="52"/>
      <c r="Q300" s="52"/>
      <c r="R300" s="52"/>
      <c r="S300" s="52"/>
      <c r="T300" s="52"/>
      <c r="U300" s="52"/>
      <c r="V300" s="52"/>
      <c r="W300" s="52"/>
      <c r="X300" s="55"/>
      <c r="Y300" s="55"/>
    </row>
    <row r="301" spans="1:25" ht="12.75" customHeight="1" x14ac:dyDescent="0.2">
      <c r="A301" s="52"/>
      <c r="B301" s="139"/>
      <c r="C301" s="140"/>
      <c r="D301" s="142"/>
      <c r="E301" s="142"/>
      <c r="F301" s="55"/>
      <c r="G301" s="55"/>
      <c r="H301" s="55"/>
      <c r="I301" s="52"/>
      <c r="J301" s="52"/>
      <c r="K301" s="52"/>
      <c r="L301" s="52"/>
      <c r="M301" s="52"/>
      <c r="N301" s="52"/>
      <c r="O301" s="52"/>
      <c r="P301" s="52"/>
      <c r="Q301" s="52"/>
      <c r="R301" s="52"/>
      <c r="S301" s="52"/>
      <c r="T301" s="52"/>
      <c r="U301" s="52"/>
      <c r="V301" s="52"/>
      <c r="W301" s="52"/>
      <c r="X301" s="55"/>
      <c r="Y301" s="55"/>
    </row>
    <row r="302" spans="1:25" ht="12.75" customHeight="1" x14ac:dyDescent="0.2">
      <c r="A302" s="52"/>
      <c r="B302" s="139"/>
      <c r="C302" s="140"/>
      <c r="D302" s="142"/>
      <c r="E302" s="142"/>
      <c r="F302" s="55"/>
      <c r="G302" s="55"/>
      <c r="H302" s="55"/>
      <c r="I302" s="52"/>
      <c r="J302" s="52"/>
      <c r="K302" s="52"/>
      <c r="L302" s="52"/>
      <c r="M302" s="52"/>
      <c r="N302" s="52"/>
      <c r="O302" s="52"/>
      <c r="P302" s="52"/>
      <c r="Q302" s="52"/>
      <c r="R302" s="52"/>
      <c r="S302" s="52"/>
      <c r="T302" s="52"/>
      <c r="U302" s="52"/>
      <c r="V302" s="52"/>
      <c r="W302" s="52"/>
      <c r="X302" s="55"/>
      <c r="Y302" s="55"/>
    </row>
    <row r="303" spans="1:25" ht="12.75" customHeight="1" x14ac:dyDescent="0.2">
      <c r="A303" s="52"/>
      <c r="B303" s="139"/>
      <c r="C303" s="140"/>
      <c r="D303" s="142"/>
      <c r="E303" s="142"/>
      <c r="F303" s="55"/>
      <c r="G303" s="55"/>
      <c r="H303" s="55"/>
      <c r="I303" s="52"/>
      <c r="J303" s="52"/>
      <c r="K303" s="52"/>
      <c r="L303" s="52"/>
      <c r="M303" s="52"/>
      <c r="N303" s="52"/>
      <c r="O303" s="52"/>
      <c r="P303" s="52"/>
      <c r="Q303" s="52"/>
      <c r="R303" s="52"/>
      <c r="S303" s="52"/>
      <c r="T303" s="52"/>
      <c r="U303" s="52"/>
      <c r="V303" s="52"/>
      <c r="W303" s="52"/>
      <c r="X303" s="55"/>
      <c r="Y303" s="55"/>
    </row>
    <row r="304" spans="1:25" ht="12.75" customHeight="1" x14ac:dyDescent="0.2">
      <c r="A304" s="52"/>
      <c r="B304" s="139"/>
      <c r="C304" s="140"/>
      <c r="D304" s="142"/>
      <c r="E304" s="142"/>
      <c r="F304" s="55"/>
      <c r="G304" s="55"/>
      <c r="H304" s="55"/>
      <c r="I304" s="52"/>
      <c r="J304" s="52"/>
      <c r="K304" s="52"/>
      <c r="L304" s="52"/>
      <c r="M304" s="52"/>
      <c r="N304" s="52"/>
      <c r="O304" s="52"/>
      <c r="P304" s="52"/>
      <c r="Q304" s="52"/>
      <c r="R304" s="52"/>
      <c r="S304" s="52"/>
      <c r="T304" s="52"/>
      <c r="U304" s="52"/>
      <c r="V304" s="52"/>
      <c r="W304" s="52"/>
      <c r="X304" s="55"/>
      <c r="Y304" s="55"/>
    </row>
    <row r="305" spans="1:25" ht="12.75" customHeight="1" x14ac:dyDescent="0.2">
      <c r="A305" s="52"/>
      <c r="B305" s="139"/>
      <c r="C305" s="140"/>
      <c r="D305" s="142"/>
      <c r="E305" s="142"/>
      <c r="F305" s="55"/>
      <c r="G305" s="55"/>
      <c r="H305" s="55"/>
      <c r="I305" s="52"/>
      <c r="J305" s="52"/>
      <c r="K305" s="52"/>
      <c r="L305" s="52"/>
      <c r="M305" s="52"/>
      <c r="N305" s="52"/>
      <c r="O305" s="52"/>
      <c r="P305" s="52"/>
      <c r="Q305" s="52"/>
      <c r="R305" s="52"/>
      <c r="S305" s="52"/>
      <c r="T305" s="52"/>
      <c r="U305" s="52"/>
      <c r="V305" s="52"/>
      <c r="W305" s="52"/>
      <c r="X305" s="55"/>
      <c r="Y305" s="55"/>
    </row>
    <row r="306" spans="1:25" ht="12.75" customHeight="1" x14ac:dyDescent="0.2">
      <c r="A306" s="52"/>
      <c r="B306" s="139"/>
      <c r="C306" s="140"/>
      <c r="D306" s="142"/>
      <c r="E306" s="142"/>
      <c r="F306" s="55"/>
      <c r="G306" s="55"/>
      <c r="H306" s="55"/>
      <c r="I306" s="52"/>
      <c r="J306" s="52"/>
      <c r="K306" s="52"/>
      <c r="L306" s="52"/>
      <c r="M306" s="52"/>
      <c r="N306" s="52"/>
      <c r="O306" s="52"/>
      <c r="P306" s="52"/>
      <c r="Q306" s="52"/>
      <c r="R306" s="52"/>
      <c r="S306" s="52"/>
      <c r="T306" s="52"/>
      <c r="U306" s="52"/>
      <c r="V306" s="52"/>
      <c r="W306" s="52"/>
      <c r="X306" s="55"/>
      <c r="Y306" s="55"/>
    </row>
    <row r="307" spans="1:25" ht="12.75" customHeight="1" x14ac:dyDescent="0.2">
      <c r="A307" s="52"/>
      <c r="B307" s="139"/>
      <c r="C307" s="140"/>
      <c r="D307" s="142"/>
      <c r="E307" s="142"/>
      <c r="F307" s="55"/>
      <c r="G307" s="55"/>
      <c r="H307" s="55"/>
      <c r="I307" s="52"/>
      <c r="J307" s="52"/>
      <c r="K307" s="52"/>
      <c r="L307" s="52"/>
      <c r="M307" s="52"/>
      <c r="N307" s="52"/>
      <c r="O307" s="52"/>
      <c r="P307" s="52"/>
      <c r="Q307" s="52"/>
      <c r="R307" s="52"/>
      <c r="S307" s="52"/>
      <c r="T307" s="52"/>
      <c r="U307" s="52"/>
      <c r="V307" s="52"/>
      <c r="W307" s="52"/>
      <c r="X307" s="55"/>
      <c r="Y307" s="55"/>
    </row>
    <row r="308" spans="1:25" ht="12.75" customHeight="1" x14ac:dyDescent="0.2">
      <c r="A308" s="52"/>
      <c r="B308" s="139"/>
      <c r="C308" s="140"/>
      <c r="D308" s="142"/>
      <c r="E308" s="142"/>
      <c r="F308" s="55"/>
      <c r="G308" s="55"/>
      <c r="H308" s="55"/>
      <c r="I308" s="52"/>
      <c r="J308" s="52"/>
      <c r="K308" s="52"/>
      <c r="L308" s="52"/>
      <c r="M308" s="52"/>
      <c r="N308" s="52"/>
      <c r="O308" s="52"/>
      <c r="P308" s="52"/>
      <c r="Q308" s="52"/>
      <c r="R308" s="52"/>
      <c r="S308" s="52"/>
      <c r="T308" s="52"/>
      <c r="U308" s="52"/>
      <c r="V308" s="52"/>
      <c r="W308" s="52"/>
      <c r="X308" s="55"/>
      <c r="Y308" s="55"/>
    </row>
    <row r="309" spans="1:25" ht="12.75" customHeight="1" x14ac:dyDescent="0.2">
      <c r="A309" s="52"/>
      <c r="B309" s="139"/>
      <c r="C309" s="140"/>
      <c r="D309" s="142"/>
      <c r="E309" s="142"/>
      <c r="F309" s="55"/>
      <c r="G309" s="55"/>
      <c r="H309" s="55"/>
      <c r="I309" s="52"/>
      <c r="J309" s="52"/>
      <c r="K309" s="52"/>
      <c r="L309" s="52"/>
      <c r="M309" s="52"/>
      <c r="N309" s="52"/>
      <c r="O309" s="52"/>
      <c r="P309" s="52"/>
      <c r="Q309" s="52"/>
      <c r="R309" s="52"/>
      <c r="S309" s="52"/>
      <c r="T309" s="52"/>
      <c r="U309" s="52"/>
      <c r="V309" s="52"/>
      <c r="W309" s="52"/>
      <c r="X309" s="55"/>
      <c r="Y309" s="55"/>
    </row>
    <row r="310" spans="1:25" ht="12.75" customHeight="1" x14ac:dyDescent="0.2">
      <c r="A310" s="52"/>
      <c r="B310" s="139"/>
      <c r="C310" s="140"/>
      <c r="D310" s="142"/>
      <c r="E310" s="142"/>
      <c r="F310" s="55"/>
      <c r="G310" s="55"/>
      <c r="H310" s="55"/>
      <c r="I310" s="52"/>
      <c r="J310" s="52"/>
      <c r="K310" s="52"/>
      <c r="L310" s="52"/>
      <c r="M310" s="52"/>
      <c r="N310" s="52"/>
      <c r="O310" s="52"/>
      <c r="P310" s="52"/>
      <c r="Q310" s="52"/>
      <c r="R310" s="52"/>
      <c r="S310" s="52"/>
      <c r="T310" s="52"/>
      <c r="U310" s="52"/>
      <c r="V310" s="52"/>
      <c r="W310" s="52"/>
      <c r="X310" s="55"/>
      <c r="Y310" s="55"/>
    </row>
    <row r="311" spans="1:25" ht="12.75" customHeight="1" x14ac:dyDescent="0.2">
      <c r="A311" s="52"/>
      <c r="B311" s="139"/>
      <c r="C311" s="140"/>
      <c r="D311" s="142"/>
      <c r="E311" s="142"/>
      <c r="F311" s="55"/>
      <c r="G311" s="55"/>
      <c r="H311" s="55"/>
      <c r="I311" s="52"/>
      <c r="J311" s="52"/>
      <c r="K311" s="52"/>
      <c r="L311" s="52"/>
      <c r="M311" s="52"/>
      <c r="N311" s="52"/>
      <c r="O311" s="52"/>
      <c r="P311" s="52"/>
      <c r="Q311" s="52"/>
      <c r="R311" s="52"/>
      <c r="S311" s="52"/>
      <c r="T311" s="52"/>
      <c r="U311" s="52"/>
      <c r="V311" s="52"/>
      <c r="W311" s="52"/>
      <c r="X311" s="55"/>
      <c r="Y311" s="55"/>
    </row>
    <row r="312" spans="1:25" ht="12.75" customHeight="1" x14ac:dyDescent="0.2">
      <c r="A312" s="52"/>
      <c r="B312" s="139"/>
      <c r="C312" s="140"/>
      <c r="D312" s="142"/>
      <c r="E312" s="142"/>
      <c r="F312" s="55"/>
      <c r="G312" s="55"/>
      <c r="H312" s="55"/>
      <c r="I312" s="52"/>
      <c r="J312" s="52"/>
      <c r="K312" s="52"/>
      <c r="L312" s="52"/>
      <c r="M312" s="52"/>
      <c r="N312" s="52"/>
      <c r="O312" s="52"/>
      <c r="P312" s="52"/>
      <c r="Q312" s="52"/>
      <c r="R312" s="52"/>
      <c r="S312" s="52"/>
      <c r="T312" s="52"/>
      <c r="U312" s="52"/>
      <c r="V312" s="52"/>
      <c r="W312" s="52"/>
      <c r="X312" s="55"/>
      <c r="Y312" s="55"/>
    </row>
    <row r="313" spans="1:25" ht="12.75" customHeight="1" x14ac:dyDescent="0.2">
      <c r="A313" s="52"/>
      <c r="B313" s="139"/>
      <c r="C313" s="140"/>
      <c r="D313" s="142"/>
      <c r="E313" s="142"/>
      <c r="F313" s="55"/>
      <c r="G313" s="55"/>
      <c r="H313" s="55"/>
      <c r="I313" s="52"/>
      <c r="J313" s="52"/>
      <c r="K313" s="52"/>
      <c r="L313" s="52"/>
      <c r="M313" s="52"/>
      <c r="N313" s="52"/>
      <c r="O313" s="52"/>
      <c r="P313" s="52"/>
      <c r="Q313" s="52"/>
      <c r="R313" s="52"/>
      <c r="S313" s="52"/>
      <c r="T313" s="52"/>
      <c r="U313" s="52"/>
      <c r="V313" s="52"/>
      <c r="W313" s="52"/>
      <c r="X313" s="55"/>
      <c r="Y313" s="55"/>
    </row>
    <row r="314" spans="1:25" ht="12.75" customHeight="1" x14ac:dyDescent="0.2">
      <c r="A314" s="52"/>
      <c r="B314" s="139"/>
      <c r="C314" s="140"/>
      <c r="D314" s="142"/>
      <c r="E314" s="142"/>
      <c r="F314" s="55"/>
      <c r="G314" s="55"/>
      <c r="H314" s="55"/>
      <c r="I314" s="52"/>
      <c r="J314" s="52"/>
      <c r="K314" s="52"/>
      <c r="L314" s="52"/>
      <c r="M314" s="52"/>
      <c r="N314" s="52"/>
      <c r="O314" s="52"/>
      <c r="P314" s="52"/>
      <c r="Q314" s="52"/>
      <c r="R314" s="52"/>
      <c r="S314" s="52"/>
      <c r="T314" s="52"/>
      <c r="U314" s="52"/>
      <c r="V314" s="52"/>
      <c r="W314" s="52"/>
      <c r="X314" s="55"/>
      <c r="Y314" s="55"/>
    </row>
    <row r="315" spans="1:25" ht="12.75" customHeight="1" x14ac:dyDescent="0.2">
      <c r="A315" s="52"/>
      <c r="B315" s="139"/>
      <c r="C315" s="140"/>
      <c r="D315" s="142"/>
      <c r="E315" s="142"/>
      <c r="F315" s="55"/>
      <c r="G315" s="55"/>
      <c r="H315" s="55"/>
      <c r="I315" s="52"/>
      <c r="J315" s="52"/>
      <c r="K315" s="52"/>
      <c r="L315" s="52"/>
      <c r="M315" s="52"/>
      <c r="N315" s="52"/>
      <c r="O315" s="52"/>
      <c r="P315" s="52"/>
      <c r="Q315" s="52"/>
      <c r="R315" s="52"/>
      <c r="S315" s="52"/>
      <c r="T315" s="52"/>
      <c r="U315" s="52"/>
      <c r="V315" s="52"/>
      <c r="W315" s="52"/>
      <c r="X315" s="55"/>
      <c r="Y315" s="55"/>
    </row>
    <row r="316" spans="1:25" ht="12.75" customHeight="1" x14ac:dyDescent="0.2">
      <c r="A316" s="52"/>
      <c r="B316" s="139"/>
      <c r="C316" s="140"/>
      <c r="D316" s="142"/>
      <c r="E316" s="142"/>
      <c r="F316" s="55"/>
      <c r="G316" s="55"/>
      <c r="H316" s="55"/>
      <c r="I316" s="52"/>
      <c r="J316" s="52"/>
      <c r="K316" s="52"/>
      <c r="L316" s="52"/>
      <c r="M316" s="52"/>
      <c r="N316" s="52"/>
      <c r="O316" s="52"/>
      <c r="P316" s="52"/>
      <c r="Q316" s="52"/>
      <c r="R316" s="52"/>
      <c r="S316" s="52"/>
      <c r="T316" s="52"/>
      <c r="U316" s="52"/>
      <c r="V316" s="52"/>
      <c r="W316" s="52"/>
      <c r="X316" s="55"/>
      <c r="Y316" s="55"/>
    </row>
    <row r="317" spans="1:25" ht="12.75" customHeight="1" x14ac:dyDescent="0.2">
      <c r="A317" s="52"/>
      <c r="B317" s="139"/>
      <c r="C317" s="140"/>
      <c r="D317" s="142"/>
      <c r="E317" s="142"/>
      <c r="F317" s="55"/>
      <c r="G317" s="55"/>
      <c r="H317" s="55"/>
      <c r="I317" s="52"/>
      <c r="J317" s="52"/>
      <c r="K317" s="52"/>
      <c r="L317" s="52"/>
      <c r="M317" s="52"/>
      <c r="N317" s="52"/>
      <c r="O317" s="52"/>
      <c r="P317" s="52"/>
      <c r="Q317" s="52"/>
      <c r="R317" s="52"/>
      <c r="S317" s="52"/>
      <c r="T317" s="52"/>
      <c r="U317" s="52"/>
      <c r="V317" s="52"/>
      <c r="W317" s="52"/>
      <c r="X317" s="55"/>
      <c r="Y317" s="55"/>
    </row>
    <row r="318" spans="1:25" ht="12.75" customHeight="1" x14ac:dyDescent="0.2">
      <c r="A318" s="52"/>
      <c r="B318" s="139"/>
      <c r="C318" s="140"/>
      <c r="D318" s="142"/>
      <c r="E318" s="142"/>
      <c r="F318" s="55"/>
      <c r="G318" s="55"/>
      <c r="H318" s="55"/>
      <c r="I318" s="52"/>
      <c r="J318" s="52"/>
      <c r="K318" s="52"/>
      <c r="L318" s="52"/>
      <c r="M318" s="52"/>
      <c r="N318" s="52"/>
      <c r="O318" s="52"/>
      <c r="P318" s="52"/>
      <c r="Q318" s="52"/>
      <c r="R318" s="52"/>
      <c r="S318" s="52"/>
      <c r="T318" s="52"/>
      <c r="U318" s="52"/>
      <c r="V318" s="52"/>
      <c r="W318" s="52"/>
      <c r="X318" s="55"/>
      <c r="Y318" s="55"/>
    </row>
    <row r="319" spans="1:25" ht="12.75" customHeight="1" x14ac:dyDescent="0.2">
      <c r="A319" s="52"/>
      <c r="B319" s="139"/>
      <c r="C319" s="140"/>
      <c r="D319" s="142"/>
      <c r="E319" s="142"/>
      <c r="F319" s="55"/>
      <c r="G319" s="55"/>
      <c r="H319" s="55"/>
      <c r="I319" s="52"/>
      <c r="J319" s="52"/>
      <c r="K319" s="52"/>
      <c r="L319" s="52"/>
      <c r="M319" s="52"/>
      <c r="N319" s="52"/>
      <c r="O319" s="52"/>
      <c r="P319" s="52"/>
      <c r="Q319" s="52"/>
      <c r="R319" s="52"/>
      <c r="S319" s="52"/>
      <c r="T319" s="52"/>
      <c r="U319" s="52"/>
      <c r="V319" s="52"/>
      <c r="W319" s="52"/>
      <c r="X319" s="55"/>
      <c r="Y319" s="55"/>
    </row>
    <row r="320" spans="1:25" ht="12.75" customHeight="1" x14ac:dyDescent="0.2">
      <c r="A320" s="52"/>
      <c r="B320" s="139"/>
      <c r="C320" s="140"/>
      <c r="D320" s="142"/>
      <c r="E320" s="142"/>
      <c r="F320" s="55"/>
      <c r="G320" s="55"/>
      <c r="H320" s="55"/>
      <c r="I320" s="52"/>
      <c r="J320" s="52"/>
      <c r="K320" s="52"/>
      <c r="L320" s="52"/>
      <c r="M320" s="52"/>
      <c r="N320" s="52"/>
      <c r="O320" s="52"/>
      <c r="P320" s="52"/>
      <c r="Q320" s="52"/>
      <c r="R320" s="52"/>
      <c r="S320" s="52"/>
      <c r="T320" s="52"/>
      <c r="U320" s="52"/>
      <c r="V320" s="52"/>
      <c r="W320" s="52"/>
      <c r="X320" s="55"/>
      <c r="Y320" s="55"/>
    </row>
    <row r="321" spans="1:25" ht="12.75" customHeight="1" x14ac:dyDescent="0.2">
      <c r="A321" s="52"/>
      <c r="B321" s="139"/>
      <c r="C321" s="140"/>
      <c r="D321" s="142"/>
      <c r="E321" s="142"/>
      <c r="F321" s="55"/>
      <c r="G321" s="55"/>
      <c r="H321" s="55"/>
      <c r="I321" s="52"/>
      <c r="J321" s="52"/>
      <c r="K321" s="52"/>
      <c r="L321" s="52"/>
      <c r="M321" s="52"/>
      <c r="N321" s="52"/>
      <c r="O321" s="52"/>
      <c r="P321" s="52"/>
      <c r="Q321" s="52"/>
      <c r="R321" s="52"/>
      <c r="S321" s="52"/>
      <c r="T321" s="52"/>
      <c r="U321" s="52"/>
      <c r="V321" s="52"/>
      <c r="W321" s="52"/>
      <c r="X321" s="55"/>
      <c r="Y321" s="55"/>
    </row>
    <row r="322" spans="1:25" ht="12.75" customHeight="1" x14ac:dyDescent="0.2">
      <c r="A322" s="52"/>
      <c r="B322" s="139"/>
      <c r="C322" s="140"/>
      <c r="D322" s="142"/>
      <c r="E322" s="142"/>
      <c r="F322" s="55"/>
      <c r="G322" s="55"/>
      <c r="H322" s="55"/>
      <c r="I322" s="52"/>
      <c r="J322" s="52"/>
      <c r="K322" s="52"/>
      <c r="L322" s="52"/>
      <c r="M322" s="52"/>
      <c r="N322" s="52"/>
      <c r="O322" s="52"/>
      <c r="P322" s="52"/>
      <c r="Q322" s="52"/>
      <c r="R322" s="52"/>
      <c r="S322" s="52"/>
      <c r="T322" s="52"/>
      <c r="U322" s="52"/>
      <c r="V322" s="52"/>
      <c r="W322" s="52"/>
      <c r="X322" s="55"/>
      <c r="Y322" s="55"/>
    </row>
    <row r="323" spans="1:25" ht="12.75" customHeight="1" x14ac:dyDescent="0.2">
      <c r="A323" s="52"/>
      <c r="B323" s="139"/>
      <c r="C323" s="140"/>
      <c r="D323" s="142"/>
      <c r="E323" s="142"/>
      <c r="F323" s="55"/>
      <c r="G323" s="55"/>
      <c r="H323" s="55"/>
      <c r="I323" s="52"/>
      <c r="J323" s="52"/>
      <c r="K323" s="52"/>
      <c r="L323" s="52"/>
      <c r="M323" s="52"/>
      <c r="N323" s="52"/>
      <c r="O323" s="52"/>
      <c r="P323" s="52"/>
      <c r="Q323" s="52"/>
      <c r="R323" s="52"/>
      <c r="S323" s="52"/>
      <c r="T323" s="52"/>
      <c r="U323" s="52"/>
      <c r="V323" s="52"/>
      <c r="W323" s="52"/>
      <c r="X323" s="55"/>
      <c r="Y323" s="55"/>
    </row>
    <row r="324" spans="1:25" ht="12.75" customHeight="1" x14ac:dyDescent="0.2">
      <c r="A324" s="52"/>
      <c r="B324" s="139"/>
      <c r="C324" s="140"/>
      <c r="D324" s="142"/>
      <c r="E324" s="142"/>
      <c r="F324" s="55"/>
      <c r="G324" s="55"/>
      <c r="H324" s="55"/>
      <c r="I324" s="52"/>
      <c r="J324" s="52"/>
      <c r="K324" s="52"/>
      <c r="L324" s="52"/>
      <c r="M324" s="52"/>
      <c r="N324" s="52"/>
      <c r="O324" s="52"/>
      <c r="P324" s="52"/>
      <c r="Q324" s="52"/>
      <c r="R324" s="52"/>
      <c r="S324" s="52"/>
      <c r="T324" s="52"/>
      <c r="U324" s="52"/>
      <c r="V324" s="52"/>
      <c r="W324" s="52"/>
      <c r="X324" s="55"/>
      <c r="Y324" s="55"/>
    </row>
    <row r="325" spans="1:25" ht="12.75" customHeight="1" x14ac:dyDescent="0.2">
      <c r="A325" s="52"/>
      <c r="B325" s="139"/>
      <c r="C325" s="140"/>
      <c r="D325" s="142"/>
      <c r="E325" s="142"/>
      <c r="F325" s="55"/>
      <c r="G325" s="55"/>
      <c r="H325" s="55"/>
      <c r="I325" s="52"/>
      <c r="J325" s="52"/>
      <c r="K325" s="52"/>
      <c r="L325" s="52"/>
      <c r="M325" s="52"/>
      <c r="N325" s="52"/>
      <c r="O325" s="52"/>
      <c r="P325" s="52"/>
      <c r="Q325" s="52"/>
      <c r="R325" s="52"/>
      <c r="S325" s="52"/>
      <c r="T325" s="52"/>
      <c r="U325" s="52"/>
      <c r="V325" s="52"/>
      <c r="W325" s="52"/>
      <c r="X325" s="55"/>
      <c r="Y325" s="55"/>
    </row>
    <row r="326" spans="1:25" ht="12.75" customHeight="1" x14ac:dyDescent="0.2">
      <c r="A326" s="52"/>
      <c r="B326" s="139"/>
      <c r="C326" s="140"/>
      <c r="D326" s="142"/>
      <c r="E326" s="142"/>
      <c r="F326" s="55"/>
      <c r="G326" s="55"/>
      <c r="H326" s="55"/>
      <c r="I326" s="52"/>
      <c r="J326" s="52"/>
      <c r="K326" s="52"/>
      <c r="L326" s="52"/>
      <c r="M326" s="52"/>
      <c r="N326" s="52"/>
      <c r="O326" s="52"/>
      <c r="P326" s="52"/>
      <c r="Q326" s="52"/>
      <c r="R326" s="52"/>
      <c r="S326" s="52"/>
      <c r="T326" s="52"/>
      <c r="U326" s="52"/>
      <c r="V326" s="52"/>
      <c r="W326" s="52"/>
      <c r="X326" s="55"/>
      <c r="Y326" s="55"/>
    </row>
    <row r="327" spans="1:25" ht="12.75" customHeight="1" x14ac:dyDescent="0.2">
      <c r="A327" s="52"/>
      <c r="B327" s="139"/>
      <c r="C327" s="140"/>
      <c r="D327" s="142"/>
      <c r="E327" s="142"/>
      <c r="F327" s="55"/>
      <c r="G327" s="55"/>
      <c r="H327" s="55"/>
      <c r="I327" s="52"/>
      <c r="J327" s="52"/>
      <c r="K327" s="52"/>
      <c r="L327" s="52"/>
      <c r="M327" s="52"/>
      <c r="N327" s="52"/>
      <c r="O327" s="52"/>
      <c r="P327" s="52"/>
      <c r="Q327" s="52"/>
      <c r="R327" s="52"/>
      <c r="S327" s="52"/>
      <c r="T327" s="52"/>
      <c r="U327" s="52"/>
      <c r="V327" s="52"/>
      <c r="W327" s="52"/>
      <c r="X327" s="55"/>
      <c r="Y327" s="55"/>
    </row>
    <row r="328" spans="1:25" ht="12.75" customHeight="1" x14ac:dyDescent="0.2">
      <c r="A328" s="52"/>
      <c r="B328" s="139"/>
      <c r="C328" s="140"/>
      <c r="D328" s="142"/>
      <c r="E328" s="142"/>
      <c r="F328" s="55"/>
      <c r="G328" s="55"/>
      <c r="H328" s="55"/>
      <c r="I328" s="52"/>
      <c r="J328" s="52"/>
      <c r="K328" s="52"/>
      <c r="L328" s="52"/>
      <c r="M328" s="52"/>
      <c r="N328" s="52"/>
      <c r="O328" s="52"/>
      <c r="P328" s="52"/>
      <c r="Q328" s="52"/>
      <c r="R328" s="52"/>
      <c r="S328" s="52"/>
      <c r="T328" s="52"/>
      <c r="U328" s="52"/>
      <c r="V328" s="52"/>
      <c r="W328" s="52"/>
      <c r="X328" s="55"/>
      <c r="Y328" s="55"/>
    </row>
    <row r="329" spans="1:25" ht="12.75" customHeight="1" x14ac:dyDescent="0.2">
      <c r="A329" s="52"/>
      <c r="B329" s="139"/>
      <c r="C329" s="140"/>
      <c r="D329" s="142"/>
      <c r="E329" s="142"/>
      <c r="F329" s="55"/>
      <c r="G329" s="55"/>
      <c r="H329" s="55"/>
      <c r="I329" s="52"/>
      <c r="J329" s="52"/>
      <c r="K329" s="52"/>
      <c r="L329" s="52"/>
      <c r="M329" s="52"/>
      <c r="N329" s="52"/>
      <c r="O329" s="52"/>
      <c r="P329" s="52"/>
      <c r="Q329" s="52"/>
      <c r="R329" s="52"/>
      <c r="S329" s="52"/>
      <c r="T329" s="52"/>
      <c r="U329" s="52"/>
      <c r="V329" s="52"/>
      <c r="W329" s="52"/>
      <c r="X329" s="55"/>
      <c r="Y329" s="55"/>
    </row>
    <row r="330" spans="1:25" ht="12.75" customHeight="1" x14ac:dyDescent="0.2">
      <c r="A330" s="52"/>
      <c r="B330" s="139"/>
      <c r="C330" s="140"/>
      <c r="D330" s="142"/>
      <c r="E330" s="142"/>
      <c r="F330" s="55"/>
      <c r="G330" s="55"/>
      <c r="H330" s="55"/>
      <c r="I330" s="52"/>
      <c r="J330" s="52"/>
      <c r="K330" s="52"/>
      <c r="L330" s="52"/>
      <c r="M330" s="52"/>
      <c r="N330" s="52"/>
      <c r="O330" s="52"/>
      <c r="P330" s="52"/>
      <c r="Q330" s="52"/>
      <c r="R330" s="52"/>
      <c r="S330" s="52"/>
      <c r="T330" s="52"/>
      <c r="U330" s="52"/>
      <c r="V330" s="52"/>
      <c r="W330" s="52"/>
      <c r="X330" s="55"/>
      <c r="Y330" s="55"/>
    </row>
    <row r="331" spans="1:25" ht="12.75" customHeight="1" x14ac:dyDescent="0.2">
      <c r="A331" s="52"/>
      <c r="B331" s="139"/>
      <c r="C331" s="140"/>
      <c r="D331" s="142"/>
      <c r="E331" s="142"/>
      <c r="F331" s="55"/>
      <c r="G331" s="55"/>
      <c r="H331" s="55"/>
      <c r="I331" s="52"/>
      <c r="J331" s="52"/>
      <c r="K331" s="52"/>
      <c r="L331" s="52"/>
      <c r="M331" s="52"/>
      <c r="N331" s="52"/>
      <c r="O331" s="52"/>
      <c r="P331" s="52"/>
      <c r="Q331" s="52"/>
      <c r="R331" s="52"/>
      <c r="S331" s="52"/>
      <c r="T331" s="52"/>
      <c r="U331" s="52"/>
      <c r="V331" s="52"/>
      <c r="W331" s="52"/>
      <c r="X331" s="55"/>
      <c r="Y331" s="55"/>
    </row>
    <row r="332" spans="1:25" ht="12.75" customHeight="1" x14ac:dyDescent="0.2">
      <c r="A332" s="52"/>
      <c r="B332" s="139"/>
      <c r="C332" s="140"/>
      <c r="D332" s="142"/>
      <c r="E332" s="142"/>
      <c r="F332" s="55"/>
      <c r="G332" s="55"/>
      <c r="H332" s="55"/>
      <c r="I332" s="52"/>
      <c r="J332" s="52"/>
      <c r="K332" s="52"/>
      <c r="L332" s="52"/>
      <c r="M332" s="52"/>
      <c r="N332" s="52"/>
      <c r="O332" s="52"/>
      <c r="P332" s="52"/>
      <c r="Q332" s="52"/>
      <c r="R332" s="52"/>
      <c r="S332" s="52"/>
      <c r="T332" s="52"/>
      <c r="U332" s="52"/>
      <c r="V332" s="52"/>
      <c r="W332" s="52"/>
      <c r="X332" s="55"/>
      <c r="Y332" s="55"/>
    </row>
    <row r="333" spans="1:25" ht="12.75" customHeight="1" x14ac:dyDescent="0.2">
      <c r="A333" s="52"/>
      <c r="B333" s="139"/>
      <c r="C333" s="140"/>
      <c r="D333" s="142"/>
      <c r="E333" s="142"/>
      <c r="F333" s="55"/>
      <c r="G333" s="55"/>
      <c r="H333" s="55"/>
      <c r="I333" s="52"/>
      <c r="J333" s="52"/>
      <c r="K333" s="52"/>
      <c r="L333" s="52"/>
      <c r="M333" s="52"/>
      <c r="N333" s="52"/>
      <c r="O333" s="52"/>
      <c r="P333" s="52"/>
      <c r="Q333" s="52"/>
      <c r="R333" s="52"/>
      <c r="S333" s="52"/>
      <c r="T333" s="52"/>
      <c r="U333" s="52"/>
      <c r="V333" s="52"/>
      <c r="W333" s="52"/>
      <c r="X333" s="55"/>
      <c r="Y333" s="55"/>
    </row>
    <row r="334" spans="1:25" ht="12.75" customHeight="1" x14ac:dyDescent="0.2">
      <c r="A334" s="52"/>
      <c r="B334" s="139"/>
      <c r="C334" s="140"/>
      <c r="D334" s="142"/>
      <c r="E334" s="142"/>
      <c r="F334" s="55"/>
      <c r="G334" s="55"/>
      <c r="H334" s="55"/>
      <c r="I334" s="52"/>
      <c r="J334" s="52"/>
      <c r="K334" s="52"/>
      <c r="L334" s="52"/>
      <c r="M334" s="52"/>
      <c r="N334" s="52"/>
      <c r="O334" s="52"/>
      <c r="P334" s="52"/>
      <c r="Q334" s="52"/>
      <c r="R334" s="52"/>
      <c r="S334" s="52"/>
      <c r="T334" s="52"/>
      <c r="U334" s="52"/>
      <c r="V334" s="52"/>
      <c r="W334" s="52"/>
      <c r="X334" s="55"/>
      <c r="Y334" s="55"/>
    </row>
    <row r="335" spans="1:25" ht="12.75" customHeight="1" x14ac:dyDescent="0.2">
      <c r="A335" s="52"/>
      <c r="B335" s="139"/>
      <c r="C335" s="140"/>
      <c r="D335" s="142"/>
      <c r="E335" s="142"/>
      <c r="F335" s="55"/>
      <c r="G335" s="55"/>
      <c r="H335" s="55"/>
      <c r="I335" s="52"/>
      <c r="J335" s="52"/>
      <c r="K335" s="52"/>
      <c r="L335" s="52"/>
      <c r="M335" s="52"/>
      <c r="N335" s="52"/>
      <c r="O335" s="52"/>
      <c r="P335" s="52"/>
      <c r="Q335" s="52"/>
      <c r="R335" s="52"/>
      <c r="S335" s="52"/>
      <c r="T335" s="52"/>
      <c r="U335" s="52"/>
      <c r="V335" s="52"/>
      <c r="W335" s="52"/>
      <c r="X335" s="55"/>
      <c r="Y335" s="55"/>
    </row>
    <row r="336" spans="1:25" ht="12.75" customHeight="1" x14ac:dyDescent="0.2">
      <c r="A336" s="52"/>
      <c r="B336" s="139"/>
      <c r="C336" s="140"/>
      <c r="D336" s="142"/>
      <c r="E336" s="142"/>
      <c r="F336" s="55"/>
      <c r="G336" s="55"/>
      <c r="H336" s="55"/>
      <c r="I336" s="52"/>
      <c r="J336" s="52"/>
      <c r="K336" s="52"/>
      <c r="L336" s="52"/>
      <c r="M336" s="52"/>
      <c r="N336" s="52"/>
      <c r="O336" s="52"/>
      <c r="P336" s="52"/>
      <c r="Q336" s="52"/>
      <c r="R336" s="52"/>
      <c r="S336" s="52"/>
      <c r="T336" s="52"/>
      <c r="U336" s="52"/>
      <c r="V336" s="52"/>
      <c r="W336" s="52"/>
      <c r="X336" s="55"/>
      <c r="Y336" s="55"/>
    </row>
    <row r="337" spans="1:25" ht="12.75" customHeight="1" x14ac:dyDescent="0.2">
      <c r="A337" s="52"/>
      <c r="B337" s="139"/>
      <c r="C337" s="140"/>
      <c r="D337" s="142"/>
      <c r="E337" s="142"/>
      <c r="F337" s="55"/>
      <c r="G337" s="55"/>
      <c r="H337" s="55"/>
      <c r="I337" s="52"/>
      <c r="J337" s="52"/>
      <c r="K337" s="52"/>
      <c r="L337" s="52"/>
      <c r="M337" s="52"/>
      <c r="N337" s="52"/>
      <c r="O337" s="52"/>
      <c r="P337" s="52"/>
      <c r="Q337" s="52"/>
      <c r="R337" s="52"/>
      <c r="S337" s="52"/>
      <c r="T337" s="52"/>
      <c r="U337" s="52"/>
      <c r="V337" s="52"/>
      <c r="W337" s="52"/>
      <c r="X337" s="55"/>
      <c r="Y337" s="55"/>
    </row>
    <row r="338" spans="1:25" ht="12.75" customHeight="1" x14ac:dyDescent="0.2">
      <c r="A338" s="52"/>
      <c r="B338" s="139"/>
      <c r="C338" s="140"/>
      <c r="D338" s="142"/>
      <c r="E338" s="142"/>
      <c r="F338" s="55"/>
      <c r="G338" s="55"/>
      <c r="H338" s="55"/>
      <c r="I338" s="52"/>
      <c r="J338" s="52"/>
      <c r="K338" s="52"/>
      <c r="L338" s="52"/>
      <c r="M338" s="52"/>
      <c r="N338" s="52"/>
      <c r="O338" s="52"/>
      <c r="P338" s="52"/>
      <c r="Q338" s="52"/>
      <c r="R338" s="52"/>
      <c r="S338" s="52"/>
      <c r="T338" s="52"/>
      <c r="U338" s="52"/>
      <c r="V338" s="52"/>
      <c r="W338" s="52"/>
      <c r="X338" s="55"/>
      <c r="Y338" s="55"/>
    </row>
    <row r="339" spans="1:25" ht="12.75" customHeight="1" x14ac:dyDescent="0.2">
      <c r="A339" s="52"/>
      <c r="B339" s="139"/>
      <c r="C339" s="140"/>
      <c r="D339" s="142"/>
      <c r="E339" s="142"/>
      <c r="F339" s="55"/>
      <c r="G339" s="55"/>
      <c r="H339" s="55"/>
      <c r="I339" s="52"/>
      <c r="J339" s="52"/>
      <c r="K339" s="52"/>
      <c r="L339" s="52"/>
      <c r="M339" s="52"/>
      <c r="N339" s="52"/>
      <c r="O339" s="52"/>
      <c r="P339" s="52"/>
      <c r="Q339" s="52"/>
      <c r="R339" s="52"/>
      <c r="S339" s="52"/>
      <c r="T339" s="52"/>
      <c r="U339" s="52"/>
      <c r="V339" s="52"/>
      <c r="W339" s="52"/>
      <c r="X339" s="55"/>
      <c r="Y339" s="55"/>
    </row>
    <row r="340" spans="1:25" ht="12.75" customHeight="1" x14ac:dyDescent="0.2">
      <c r="A340" s="52"/>
      <c r="B340" s="139"/>
      <c r="C340" s="140"/>
      <c r="D340" s="142"/>
      <c r="E340" s="142"/>
      <c r="F340" s="55"/>
      <c r="G340" s="55"/>
      <c r="H340" s="55"/>
      <c r="I340" s="52"/>
      <c r="J340" s="52"/>
      <c r="K340" s="52"/>
      <c r="L340" s="52"/>
      <c r="M340" s="52"/>
      <c r="N340" s="52"/>
      <c r="O340" s="52"/>
      <c r="P340" s="52"/>
      <c r="Q340" s="52"/>
      <c r="R340" s="52"/>
      <c r="S340" s="52"/>
      <c r="T340" s="52"/>
      <c r="U340" s="52"/>
      <c r="V340" s="52"/>
      <c r="W340" s="52"/>
      <c r="X340" s="55"/>
      <c r="Y340" s="55"/>
    </row>
    <row r="341" spans="1:25" ht="12.75" customHeight="1" x14ac:dyDescent="0.2">
      <c r="A341" s="52"/>
      <c r="B341" s="139"/>
      <c r="C341" s="140"/>
      <c r="D341" s="142"/>
      <c r="E341" s="142"/>
      <c r="F341" s="55"/>
      <c r="G341" s="55"/>
      <c r="H341" s="55"/>
      <c r="I341" s="52"/>
      <c r="J341" s="52"/>
      <c r="K341" s="52"/>
      <c r="L341" s="52"/>
      <c r="M341" s="52"/>
      <c r="N341" s="52"/>
      <c r="O341" s="52"/>
      <c r="P341" s="52"/>
      <c r="Q341" s="52"/>
      <c r="R341" s="52"/>
      <c r="S341" s="52"/>
      <c r="T341" s="52"/>
      <c r="U341" s="52"/>
      <c r="V341" s="52"/>
      <c r="W341" s="52"/>
      <c r="X341" s="55"/>
      <c r="Y341" s="55"/>
    </row>
    <row r="342" spans="1:25" ht="12.75" customHeight="1" x14ac:dyDescent="0.2">
      <c r="A342" s="52"/>
      <c r="B342" s="139"/>
      <c r="C342" s="140"/>
      <c r="D342" s="142"/>
      <c r="E342" s="142"/>
      <c r="F342" s="55"/>
      <c r="G342" s="55"/>
      <c r="H342" s="55"/>
      <c r="I342" s="52"/>
      <c r="J342" s="52"/>
      <c r="K342" s="52"/>
      <c r="L342" s="52"/>
      <c r="M342" s="52"/>
      <c r="N342" s="52"/>
      <c r="O342" s="52"/>
      <c r="P342" s="52"/>
      <c r="Q342" s="52"/>
      <c r="R342" s="52"/>
      <c r="S342" s="52"/>
      <c r="T342" s="52"/>
      <c r="U342" s="52"/>
      <c r="V342" s="52"/>
      <c r="W342" s="52"/>
      <c r="X342" s="55"/>
      <c r="Y342" s="55"/>
    </row>
    <row r="343" spans="1:25" ht="12.75" customHeight="1" x14ac:dyDescent="0.2">
      <c r="A343" s="52"/>
      <c r="B343" s="139"/>
      <c r="C343" s="140"/>
      <c r="D343" s="142"/>
      <c r="E343" s="142"/>
      <c r="F343" s="55"/>
      <c r="G343" s="55"/>
      <c r="H343" s="55"/>
      <c r="I343" s="52"/>
      <c r="J343" s="52"/>
      <c r="K343" s="52"/>
      <c r="L343" s="52"/>
      <c r="M343" s="52"/>
      <c r="N343" s="52"/>
      <c r="O343" s="52"/>
      <c r="P343" s="52"/>
      <c r="Q343" s="52"/>
      <c r="R343" s="52"/>
      <c r="S343" s="52"/>
      <c r="T343" s="52"/>
      <c r="U343" s="52"/>
      <c r="V343" s="52"/>
      <c r="W343" s="52"/>
      <c r="X343" s="55"/>
      <c r="Y343" s="55"/>
    </row>
    <row r="344" spans="1:25" ht="12.75" customHeight="1" x14ac:dyDescent="0.2">
      <c r="A344" s="52"/>
      <c r="B344" s="139"/>
      <c r="C344" s="140"/>
      <c r="D344" s="142"/>
      <c r="E344" s="142"/>
      <c r="F344" s="55"/>
      <c r="G344" s="55"/>
      <c r="H344" s="55"/>
      <c r="I344" s="52"/>
      <c r="J344" s="52"/>
      <c r="K344" s="52"/>
      <c r="L344" s="52"/>
      <c r="M344" s="52"/>
      <c r="N344" s="52"/>
      <c r="O344" s="52"/>
      <c r="P344" s="52"/>
      <c r="Q344" s="52"/>
      <c r="R344" s="52"/>
      <c r="S344" s="52"/>
      <c r="T344" s="52"/>
      <c r="U344" s="52"/>
      <c r="V344" s="52"/>
      <c r="W344" s="52"/>
      <c r="X344" s="55"/>
      <c r="Y344" s="55"/>
    </row>
    <row r="345" spans="1:25" ht="12.75" customHeight="1" x14ac:dyDescent="0.2">
      <c r="A345" s="52"/>
      <c r="B345" s="139"/>
      <c r="C345" s="140"/>
      <c r="D345" s="142"/>
      <c r="E345" s="142"/>
      <c r="F345" s="55"/>
      <c r="G345" s="55"/>
      <c r="H345" s="55"/>
      <c r="I345" s="52"/>
      <c r="J345" s="52"/>
      <c r="K345" s="52"/>
      <c r="L345" s="52"/>
      <c r="M345" s="52"/>
      <c r="N345" s="52"/>
      <c r="O345" s="52"/>
      <c r="P345" s="52"/>
      <c r="Q345" s="52"/>
      <c r="R345" s="52"/>
      <c r="S345" s="52"/>
      <c r="T345" s="52"/>
      <c r="U345" s="52"/>
      <c r="V345" s="52"/>
      <c r="W345" s="52"/>
      <c r="X345" s="55"/>
      <c r="Y345" s="55"/>
    </row>
    <row r="346" spans="1:25" ht="12.75" customHeight="1" x14ac:dyDescent="0.2">
      <c r="A346" s="52"/>
      <c r="B346" s="139"/>
      <c r="C346" s="140"/>
      <c r="D346" s="142"/>
      <c r="E346" s="142"/>
      <c r="F346" s="55"/>
      <c r="G346" s="55"/>
      <c r="H346" s="55"/>
      <c r="I346" s="52"/>
      <c r="J346" s="52"/>
      <c r="K346" s="52"/>
      <c r="L346" s="52"/>
      <c r="M346" s="52"/>
      <c r="N346" s="52"/>
      <c r="O346" s="52"/>
      <c r="P346" s="52"/>
      <c r="Q346" s="52"/>
      <c r="R346" s="52"/>
      <c r="S346" s="52"/>
      <c r="T346" s="52"/>
      <c r="U346" s="52"/>
      <c r="V346" s="52"/>
      <c r="W346" s="52"/>
      <c r="X346" s="55"/>
      <c r="Y346" s="55"/>
    </row>
    <row r="347" spans="1:25" ht="12.75" customHeight="1" x14ac:dyDescent="0.2">
      <c r="A347" s="52"/>
      <c r="B347" s="139"/>
      <c r="C347" s="140"/>
      <c r="D347" s="142"/>
      <c r="E347" s="142"/>
      <c r="F347" s="55"/>
      <c r="G347" s="55"/>
      <c r="H347" s="55"/>
      <c r="I347" s="52"/>
      <c r="J347" s="52"/>
      <c r="K347" s="52"/>
      <c r="L347" s="52"/>
      <c r="M347" s="52"/>
      <c r="N347" s="52"/>
      <c r="O347" s="52"/>
      <c r="P347" s="52"/>
      <c r="Q347" s="52"/>
      <c r="R347" s="52"/>
      <c r="S347" s="52"/>
      <c r="T347" s="52"/>
      <c r="U347" s="52"/>
      <c r="V347" s="52"/>
      <c r="W347" s="52"/>
      <c r="X347" s="55"/>
      <c r="Y347" s="55"/>
    </row>
    <row r="348" spans="1:25" ht="12.75" customHeight="1" x14ac:dyDescent="0.2">
      <c r="A348" s="52"/>
      <c r="B348" s="139"/>
      <c r="C348" s="140"/>
      <c r="D348" s="142"/>
      <c r="E348" s="142"/>
      <c r="F348" s="55"/>
      <c r="G348" s="55"/>
      <c r="H348" s="55"/>
      <c r="I348" s="52"/>
      <c r="J348" s="52"/>
      <c r="K348" s="52"/>
      <c r="L348" s="52"/>
      <c r="M348" s="52"/>
      <c r="N348" s="52"/>
      <c r="O348" s="52"/>
      <c r="P348" s="52"/>
      <c r="Q348" s="52"/>
      <c r="R348" s="52"/>
      <c r="S348" s="52"/>
      <c r="T348" s="52"/>
      <c r="U348" s="52"/>
      <c r="V348" s="52"/>
      <c r="W348" s="52"/>
      <c r="X348" s="55"/>
      <c r="Y348" s="55"/>
    </row>
    <row r="349" spans="1:25" ht="12.75" customHeight="1" x14ac:dyDescent="0.2">
      <c r="A349" s="52"/>
      <c r="B349" s="139"/>
      <c r="C349" s="140"/>
      <c r="D349" s="142"/>
      <c r="E349" s="142"/>
      <c r="F349" s="55"/>
      <c r="G349" s="55"/>
      <c r="H349" s="55"/>
      <c r="I349" s="52"/>
      <c r="J349" s="52"/>
      <c r="K349" s="52"/>
      <c r="L349" s="52"/>
      <c r="M349" s="52"/>
      <c r="N349" s="52"/>
      <c r="O349" s="52"/>
      <c r="P349" s="52"/>
      <c r="Q349" s="52"/>
      <c r="R349" s="52"/>
      <c r="S349" s="52"/>
      <c r="T349" s="52"/>
      <c r="U349" s="52"/>
      <c r="V349" s="52"/>
      <c r="W349" s="52"/>
      <c r="X349" s="55"/>
      <c r="Y349" s="55"/>
    </row>
    <row r="350" spans="1:25" ht="12.75" customHeight="1" x14ac:dyDescent="0.2">
      <c r="A350" s="52"/>
      <c r="B350" s="139"/>
      <c r="C350" s="140"/>
      <c r="D350" s="142"/>
      <c r="E350" s="142"/>
      <c r="F350" s="55"/>
      <c r="G350" s="55"/>
      <c r="H350" s="55"/>
      <c r="I350" s="52"/>
      <c r="J350" s="52"/>
      <c r="K350" s="52"/>
      <c r="L350" s="52"/>
      <c r="M350" s="52"/>
      <c r="N350" s="52"/>
      <c r="O350" s="52"/>
      <c r="P350" s="52"/>
      <c r="Q350" s="52"/>
      <c r="R350" s="52"/>
      <c r="S350" s="52"/>
      <c r="T350" s="52"/>
      <c r="U350" s="52"/>
      <c r="V350" s="52"/>
      <c r="W350" s="52"/>
      <c r="X350" s="55"/>
      <c r="Y350" s="55"/>
    </row>
    <row r="351" spans="1:25" ht="12.75" customHeight="1" x14ac:dyDescent="0.2">
      <c r="A351" s="52"/>
      <c r="B351" s="139"/>
      <c r="C351" s="140"/>
      <c r="D351" s="142"/>
      <c r="E351" s="142"/>
      <c r="F351" s="55"/>
      <c r="G351" s="55"/>
      <c r="H351" s="55"/>
      <c r="I351" s="52"/>
      <c r="J351" s="52"/>
      <c r="K351" s="52"/>
      <c r="L351" s="52"/>
      <c r="M351" s="52"/>
      <c r="N351" s="52"/>
      <c r="O351" s="52"/>
      <c r="P351" s="52"/>
      <c r="Q351" s="52"/>
      <c r="R351" s="52"/>
      <c r="S351" s="52"/>
      <c r="T351" s="52"/>
      <c r="U351" s="52"/>
      <c r="V351" s="52"/>
      <c r="W351" s="52"/>
      <c r="X351" s="55"/>
      <c r="Y351" s="55"/>
    </row>
    <row r="352" spans="1:25" ht="12.75" customHeight="1" x14ac:dyDescent="0.2">
      <c r="A352" s="52"/>
      <c r="B352" s="139"/>
      <c r="C352" s="140"/>
      <c r="D352" s="142"/>
      <c r="E352" s="142"/>
      <c r="F352" s="55"/>
      <c r="G352" s="55"/>
      <c r="H352" s="55"/>
      <c r="I352" s="52"/>
      <c r="J352" s="52"/>
      <c r="K352" s="52"/>
      <c r="L352" s="52"/>
      <c r="M352" s="52"/>
      <c r="N352" s="52"/>
      <c r="O352" s="52"/>
      <c r="P352" s="52"/>
      <c r="Q352" s="52"/>
      <c r="R352" s="52"/>
      <c r="S352" s="52"/>
      <c r="T352" s="52"/>
      <c r="U352" s="52"/>
      <c r="V352" s="52"/>
      <c r="W352" s="52"/>
      <c r="X352" s="55"/>
      <c r="Y352" s="55"/>
    </row>
    <row r="353" spans="1:25" ht="12.75" customHeight="1" x14ac:dyDescent="0.2">
      <c r="A353" s="52"/>
      <c r="B353" s="139"/>
      <c r="C353" s="140"/>
      <c r="D353" s="142"/>
      <c r="E353" s="142"/>
      <c r="F353" s="55"/>
      <c r="G353" s="55"/>
      <c r="H353" s="55"/>
      <c r="I353" s="52"/>
      <c r="J353" s="52"/>
      <c r="K353" s="52"/>
      <c r="L353" s="52"/>
      <c r="M353" s="52"/>
      <c r="N353" s="52"/>
      <c r="O353" s="52"/>
      <c r="P353" s="52"/>
      <c r="Q353" s="52"/>
      <c r="R353" s="52"/>
      <c r="S353" s="52"/>
      <c r="T353" s="52"/>
      <c r="U353" s="52"/>
      <c r="V353" s="52"/>
      <c r="W353" s="52"/>
      <c r="X353" s="55"/>
      <c r="Y353" s="55"/>
    </row>
    <row r="354" spans="1:25" ht="12.75" customHeight="1" x14ac:dyDescent="0.2">
      <c r="A354" s="52"/>
      <c r="B354" s="139"/>
      <c r="C354" s="140"/>
      <c r="D354" s="142"/>
      <c r="E354" s="142"/>
      <c r="F354" s="55"/>
      <c r="G354" s="55"/>
      <c r="H354" s="55"/>
      <c r="I354" s="52"/>
      <c r="J354" s="52"/>
      <c r="K354" s="52"/>
      <c r="L354" s="52"/>
      <c r="M354" s="52"/>
      <c r="N354" s="52"/>
      <c r="O354" s="52"/>
      <c r="P354" s="52"/>
      <c r="Q354" s="52"/>
      <c r="R354" s="52"/>
      <c r="S354" s="52"/>
      <c r="T354" s="52"/>
      <c r="U354" s="52"/>
      <c r="V354" s="52"/>
      <c r="W354" s="52"/>
      <c r="X354" s="55"/>
      <c r="Y354" s="55"/>
    </row>
    <row r="355" spans="1:25" ht="12.75" customHeight="1" x14ac:dyDescent="0.2">
      <c r="A355" s="52"/>
      <c r="B355" s="139"/>
      <c r="C355" s="140"/>
      <c r="D355" s="142"/>
      <c r="E355" s="142"/>
      <c r="F355" s="55"/>
      <c r="G355" s="55"/>
      <c r="H355" s="55"/>
      <c r="I355" s="52"/>
      <c r="J355" s="52"/>
      <c r="K355" s="52"/>
      <c r="L355" s="52"/>
      <c r="M355" s="52"/>
      <c r="N355" s="52"/>
      <c r="O355" s="52"/>
      <c r="P355" s="52"/>
      <c r="Q355" s="52"/>
      <c r="R355" s="52"/>
      <c r="S355" s="52"/>
      <c r="T355" s="52"/>
      <c r="U355" s="52"/>
      <c r="V355" s="52"/>
      <c r="W355" s="52"/>
      <c r="X355" s="55"/>
      <c r="Y355" s="55"/>
    </row>
    <row r="356" spans="1:25" ht="12.75" customHeight="1" x14ac:dyDescent="0.2">
      <c r="A356" s="52"/>
      <c r="B356" s="139"/>
      <c r="C356" s="140"/>
      <c r="D356" s="142"/>
      <c r="E356" s="142"/>
      <c r="F356" s="55"/>
      <c r="G356" s="55"/>
      <c r="H356" s="55"/>
      <c r="I356" s="52"/>
      <c r="J356" s="52"/>
      <c r="K356" s="52"/>
      <c r="L356" s="52"/>
      <c r="M356" s="52"/>
      <c r="N356" s="52"/>
      <c r="O356" s="52"/>
      <c r="P356" s="52"/>
      <c r="Q356" s="52"/>
      <c r="R356" s="52"/>
      <c r="S356" s="52"/>
      <c r="T356" s="52"/>
      <c r="U356" s="52"/>
      <c r="V356" s="52"/>
      <c r="W356" s="52"/>
      <c r="X356" s="55"/>
      <c r="Y356" s="55"/>
    </row>
    <row r="357" spans="1:25" ht="12.75" customHeight="1" x14ac:dyDescent="0.2">
      <c r="A357" s="52"/>
      <c r="B357" s="139"/>
      <c r="C357" s="140"/>
      <c r="D357" s="142"/>
      <c r="E357" s="142"/>
      <c r="F357" s="55"/>
      <c r="G357" s="55"/>
      <c r="H357" s="55"/>
      <c r="I357" s="52"/>
      <c r="J357" s="52"/>
      <c r="K357" s="52"/>
      <c r="L357" s="52"/>
      <c r="M357" s="52"/>
      <c r="N357" s="52"/>
      <c r="O357" s="52"/>
      <c r="P357" s="52"/>
      <c r="Q357" s="52"/>
      <c r="R357" s="52"/>
      <c r="S357" s="52"/>
      <c r="T357" s="52"/>
      <c r="U357" s="52"/>
      <c r="V357" s="52"/>
      <c r="W357" s="52"/>
      <c r="X357" s="55"/>
      <c r="Y357" s="55"/>
    </row>
    <row r="358" spans="1:25" ht="12.75" customHeight="1" x14ac:dyDescent="0.2">
      <c r="A358" s="52"/>
      <c r="B358" s="139"/>
      <c r="C358" s="140"/>
      <c r="D358" s="142"/>
      <c r="E358" s="142"/>
      <c r="F358" s="55"/>
      <c r="G358" s="55"/>
      <c r="H358" s="55"/>
      <c r="I358" s="52"/>
      <c r="J358" s="52"/>
      <c r="K358" s="52"/>
      <c r="L358" s="52"/>
      <c r="M358" s="52"/>
      <c r="N358" s="52"/>
      <c r="O358" s="52"/>
      <c r="P358" s="52"/>
      <c r="Q358" s="52"/>
      <c r="R358" s="52"/>
      <c r="S358" s="52"/>
      <c r="T358" s="52"/>
      <c r="U358" s="52"/>
      <c r="V358" s="52"/>
      <c r="W358" s="52"/>
      <c r="X358" s="55"/>
      <c r="Y358" s="55"/>
    </row>
    <row r="359" spans="1:25" ht="12.75" customHeight="1" x14ac:dyDescent="0.2">
      <c r="A359" s="52"/>
      <c r="B359" s="139"/>
      <c r="C359" s="140"/>
      <c r="D359" s="142"/>
      <c r="E359" s="142"/>
      <c r="F359" s="55"/>
      <c r="G359" s="55"/>
      <c r="H359" s="55"/>
      <c r="I359" s="52"/>
      <c r="J359" s="52"/>
      <c r="K359" s="52"/>
      <c r="L359" s="52"/>
      <c r="M359" s="52"/>
      <c r="N359" s="52"/>
      <c r="O359" s="52"/>
      <c r="P359" s="52"/>
      <c r="Q359" s="52"/>
      <c r="R359" s="52"/>
      <c r="S359" s="52"/>
      <c r="T359" s="52"/>
      <c r="U359" s="52"/>
      <c r="V359" s="52"/>
      <c r="W359" s="52"/>
      <c r="X359" s="55"/>
      <c r="Y359" s="55"/>
    </row>
    <row r="360" spans="1:25" ht="12.75" customHeight="1" x14ac:dyDescent="0.2">
      <c r="A360" s="52"/>
      <c r="B360" s="139"/>
      <c r="C360" s="140"/>
      <c r="D360" s="142"/>
      <c r="E360" s="142"/>
      <c r="F360" s="55"/>
      <c r="G360" s="55"/>
      <c r="H360" s="55"/>
      <c r="I360" s="52"/>
      <c r="J360" s="52"/>
      <c r="K360" s="52"/>
      <c r="L360" s="52"/>
      <c r="M360" s="52"/>
      <c r="N360" s="52"/>
      <c r="O360" s="52"/>
      <c r="P360" s="52"/>
      <c r="Q360" s="52"/>
      <c r="R360" s="52"/>
      <c r="S360" s="52"/>
      <c r="T360" s="52"/>
      <c r="U360" s="52"/>
      <c r="V360" s="52"/>
      <c r="W360" s="52"/>
      <c r="X360" s="55"/>
      <c r="Y360" s="55"/>
    </row>
    <row r="361" spans="1:25" ht="12.75" customHeight="1" x14ac:dyDescent="0.2">
      <c r="A361" s="52"/>
      <c r="B361" s="139"/>
      <c r="C361" s="140"/>
      <c r="D361" s="142"/>
      <c r="E361" s="142"/>
      <c r="F361" s="55"/>
      <c r="G361" s="55"/>
      <c r="H361" s="55"/>
      <c r="I361" s="52"/>
      <c r="J361" s="52"/>
      <c r="K361" s="52"/>
      <c r="L361" s="52"/>
      <c r="M361" s="52"/>
      <c r="N361" s="52"/>
      <c r="O361" s="52"/>
      <c r="P361" s="52"/>
      <c r="Q361" s="52"/>
      <c r="R361" s="52"/>
      <c r="S361" s="52"/>
      <c r="T361" s="52"/>
      <c r="U361" s="52"/>
      <c r="V361" s="52"/>
      <c r="W361" s="52"/>
      <c r="X361" s="55"/>
      <c r="Y361" s="55"/>
    </row>
    <row r="362" spans="1:25" ht="12.75" customHeight="1" x14ac:dyDescent="0.2">
      <c r="A362" s="52"/>
      <c r="B362" s="139"/>
      <c r="C362" s="140"/>
      <c r="D362" s="142"/>
      <c r="E362" s="142"/>
      <c r="F362" s="55"/>
      <c r="G362" s="55"/>
      <c r="H362" s="55"/>
      <c r="I362" s="52"/>
      <c r="J362" s="52"/>
      <c r="K362" s="52"/>
      <c r="L362" s="52"/>
      <c r="M362" s="52"/>
      <c r="N362" s="52"/>
      <c r="O362" s="52"/>
      <c r="P362" s="52"/>
      <c r="Q362" s="52"/>
      <c r="R362" s="52"/>
      <c r="S362" s="52"/>
      <c r="T362" s="52"/>
      <c r="U362" s="52"/>
      <c r="V362" s="52"/>
      <c r="W362" s="52"/>
      <c r="X362" s="55"/>
      <c r="Y362" s="55"/>
    </row>
    <row r="363" spans="1:25" ht="12.75" customHeight="1" x14ac:dyDescent="0.2">
      <c r="A363" s="52"/>
      <c r="B363" s="139"/>
      <c r="C363" s="140"/>
      <c r="D363" s="142"/>
      <c r="E363" s="142"/>
      <c r="F363" s="55"/>
      <c r="G363" s="55"/>
      <c r="H363" s="55"/>
      <c r="I363" s="52"/>
      <c r="J363" s="52"/>
      <c r="K363" s="52"/>
      <c r="L363" s="52"/>
      <c r="M363" s="52"/>
      <c r="N363" s="52"/>
      <c r="O363" s="52"/>
      <c r="P363" s="52"/>
      <c r="Q363" s="52"/>
      <c r="R363" s="52"/>
      <c r="S363" s="52"/>
      <c r="T363" s="52"/>
      <c r="U363" s="52"/>
      <c r="V363" s="52"/>
      <c r="W363" s="52"/>
      <c r="X363" s="55"/>
      <c r="Y363" s="55"/>
    </row>
    <row r="364" spans="1:25" ht="12.75" customHeight="1" x14ac:dyDescent="0.2">
      <c r="A364" s="52"/>
      <c r="B364" s="139"/>
      <c r="C364" s="140"/>
      <c r="D364" s="142"/>
      <c r="E364" s="142"/>
      <c r="F364" s="55"/>
      <c r="G364" s="55"/>
      <c r="H364" s="55"/>
      <c r="I364" s="52"/>
      <c r="J364" s="52"/>
      <c r="K364" s="52"/>
      <c r="L364" s="52"/>
      <c r="M364" s="52"/>
      <c r="N364" s="52"/>
      <c r="O364" s="52"/>
      <c r="P364" s="52"/>
      <c r="Q364" s="52"/>
      <c r="R364" s="52"/>
      <c r="S364" s="52"/>
      <c r="T364" s="52"/>
      <c r="U364" s="52"/>
      <c r="V364" s="52"/>
      <c r="W364" s="52"/>
      <c r="X364" s="55"/>
      <c r="Y364" s="55"/>
    </row>
    <row r="365" spans="1:25" ht="12.75" customHeight="1" x14ac:dyDescent="0.2">
      <c r="A365" s="52"/>
      <c r="B365" s="139"/>
      <c r="C365" s="140"/>
      <c r="D365" s="142"/>
      <c r="E365" s="142"/>
      <c r="F365" s="55"/>
      <c r="G365" s="55"/>
      <c r="H365" s="55"/>
      <c r="I365" s="52"/>
      <c r="J365" s="52"/>
      <c r="K365" s="52"/>
      <c r="L365" s="52"/>
      <c r="M365" s="52"/>
      <c r="N365" s="52"/>
      <c r="O365" s="52"/>
      <c r="P365" s="52"/>
      <c r="Q365" s="52"/>
      <c r="R365" s="52"/>
      <c r="S365" s="52"/>
      <c r="T365" s="52"/>
      <c r="U365" s="52"/>
      <c r="V365" s="52"/>
      <c r="W365" s="52"/>
      <c r="X365" s="55"/>
      <c r="Y365" s="55"/>
    </row>
    <row r="366" spans="1:25" ht="12.75" customHeight="1" x14ac:dyDescent="0.2">
      <c r="A366" s="52"/>
      <c r="B366" s="139"/>
      <c r="C366" s="140"/>
      <c r="D366" s="142"/>
      <c r="E366" s="142"/>
      <c r="F366" s="55"/>
      <c r="G366" s="55"/>
      <c r="H366" s="55"/>
      <c r="I366" s="52"/>
      <c r="J366" s="52"/>
      <c r="K366" s="52"/>
      <c r="L366" s="52"/>
      <c r="M366" s="52"/>
      <c r="N366" s="52"/>
      <c r="O366" s="52"/>
      <c r="P366" s="52"/>
      <c r="Q366" s="52"/>
      <c r="R366" s="52"/>
      <c r="S366" s="52"/>
      <c r="T366" s="52"/>
      <c r="U366" s="52"/>
      <c r="V366" s="52"/>
      <c r="W366" s="52"/>
      <c r="X366" s="55"/>
      <c r="Y366" s="55"/>
    </row>
    <row r="367" spans="1:25" ht="12.75" customHeight="1" x14ac:dyDescent="0.2">
      <c r="A367" s="52"/>
      <c r="B367" s="139"/>
      <c r="C367" s="140"/>
      <c r="D367" s="142"/>
      <c r="E367" s="142"/>
      <c r="F367" s="55"/>
      <c r="G367" s="55"/>
      <c r="H367" s="55"/>
      <c r="I367" s="52"/>
      <c r="J367" s="52"/>
      <c r="K367" s="52"/>
      <c r="L367" s="52"/>
      <c r="M367" s="52"/>
      <c r="N367" s="52"/>
      <c r="O367" s="52"/>
      <c r="P367" s="52"/>
      <c r="Q367" s="52"/>
      <c r="R367" s="52"/>
      <c r="S367" s="52"/>
      <c r="T367" s="52"/>
      <c r="U367" s="52"/>
      <c r="V367" s="52"/>
      <c r="W367" s="52"/>
      <c r="X367" s="55"/>
      <c r="Y367" s="55"/>
    </row>
    <row r="368" spans="1:25" ht="12.75" customHeight="1" x14ac:dyDescent="0.2">
      <c r="A368" s="52"/>
      <c r="B368" s="139"/>
      <c r="C368" s="140"/>
      <c r="D368" s="142"/>
      <c r="E368" s="142"/>
      <c r="F368" s="55"/>
      <c r="G368" s="55"/>
      <c r="H368" s="55"/>
      <c r="I368" s="52"/>
      <c r="J368" s="52"/>
      <c r="K368" s="52"/>
      <c r="L368" s="52"/>
      <c r="M368" s="52"/>
      <c r="N368" s="52"/>
      <c r="O368" s="52"/>
      <c r="P368" s="52"/>
      <c r="Q368" s="52"/>
      <c r="R368" s="52"/>
      <c r="S368" s="52"/>
      <c r="T368" s="52"/>
      <c r="U368" s="52"/>
      <c r="V368" s="52"/>
      <c r="W368" s="52"/>
      <c r="X368" s="55"/>
      <c r="Y368" s="55"/>
    </row>
    <row r="369" spans="1:25" ht="12.75" customHeight="1" x14ac:dyDescent="0.2">
      <c r="A369" s="52"/>
      <c r="B369" s="139"/>
      <c r="C369" s="140"/>
      <c r="D369" s="142"/>
      <c r="E369" s="142"/>
      <c r="F369" s="55"/>
      <c r="G369" s="55"/>
      <c r="H369" s="55"/>
      <c r="I369" s="52"/>
      <c r="J369" s="52"/>
      <c r="K369" s="52"/>
      <c r="L369" s="52"/>
      <c r="M369" s="52"/>
      <c r="N369" s="52"/>
      <c r="O369" s="52"/>
      <c r="P369" s="52"/>
      <c r="Q369" s="52"/>
      <c r="R369" s="52"/>
      <c r="S369" s="52"/>
      <c r="T369" s="52"/>
      <c r="U369" s="52"/>
      <c r="V369" s="52"/>
      <c r="W369" s="52"/>
      <c r="X369" s="55"/>
      <c r="Y369" s="55"/>
    </row>
    <row r="370" spans="1:25" ht="12.75" customHeight="1" x14ac:dyDescent="0.2">
      <c r="A370" s="52"/>
      <c r="B370" s="139"/>
      <c r="C370" s="140"/>
      <c r="D370" s="142"/>
      <c r="E370" s="142"/>
      <c r="F370" s="55"/>
      <c r="G370" s="55"/>
      <c r="H370" s="55"/>
      <c r="I370" s="52"/>
      <c r="J370" s="52"/>
      <c r="K370" s="52"/>
      <c r="L370" s="52"/>
      <c r="M370" s="52"/>
      <c r="N370" s="52"/>
      <c r="O370" s="52"/>
      <c r="P370" s="52"/>
      <c r="Q370" s="52"/>
      <c r="R370" s="52"/>
      <c r="S370" s="52"/>
      <c r="T370" s="52"/>
      <c r="U370" s="52"/>
      <c r="V370" s="52"/>
      <c r="W370" s="52"/>
      <c r="X370" s="55"/>
      <c r="Y370" s="55"/>
    </row>
    <row r="371" spans="1:25" ht="12.75" customHeight="1" x14ac:dyDescent="0.2">
      <c r="A371" s="52"/>
      <c r="B371" s="139"/>
      <c r="C371" s="140"/>
      <c r="D371" s="142"/>
      <c r="E371" s="142"/>
      <c r="F371" s="55"/>
      <c r="G371" s="55"/>
      <c r="H371" s="55"/>
      <c r="I371" s="52"/>
      <c r="J371" s="52"/>
      <c r="K371" s="52"/>
      <c r="L371" s="52"/>
      <c r="M371" s="52"/>
      <c r="N371" s="52"/>
      <c r="O371" s="52"/>
      <c r="P371" s="52"/>
      <c r="Q371" s="52"/>
      <c r="R371" s="52"/>
      <c r="S371" s="52"/>
      <c r="T371" s="52"/>
      <c r="U371" s="52"/>
      <c r="V371" s="52"/>
      <c r="W371" s="52"/>
      <c r="X371" s="55"/>
      <c r="Y371" s="55"/>
    </row>
    <row r="372" spans="1:25" ht="12.75" customHeight="1" x14ac:dyDescent="0.2">
      <c r="A372" s="52"/>
      <c r="B372" s="139"/>
      <c r="C372" s="140"/>
      <c r="D372" s="142"/>
      <c r="E372" s="142"/>
      <c r="F372" s="55"/>
      <c r="G372" s="55"/>
      <c r="H372" s="55"/>
      <c r="I372" s="52"/>
      <c r="J372" s="52"/>
      <c r="K372" s="52"/>
      <c r="L372" s="52"/>
      <c r="M372" s="52"/>
      <c r="N372" s="52"/>
      <c r="O372" s="52"/>
      <c r="P372" s="52"/>
      <c r="Q372" s="52"/>
      <c r="R372" s="52"/>
      <c r="S372" s="52"/>
      <c r="T372" s="52"/>
      <c r="U372" s="52"/>
      <c r="V372" s="52"/>
      <c r="W372" s="52"/>
      <c r="X372" s="55"/>
      <c r="Y372" s="55"/>
    </row>
    <row r="373" spans="1:25" ht="12.75" customHeight="1" x14ac:dyDescent="0.2">
      <c r="A373" s="52"/>
      <c r="B373" s="139"/>
      <c r="C373" s="140"/>
      <c r="D373" s="142"/>
      <c r="E373" s="142"/>
      <c r="F373" s="55"/>
      <c r="G373" s="55"/>
      <c r="H373" s="55"/>
      <c r="I373" s="52"/>
      <c r="J373" s="52"/>
      <c r="K373" s="52"/>
      <c r="L373" s="52"/>
      <c r="M373" s="52"/>
      <c r="N373" s="52"/>
      <c r="O373" s="52"/>
      <c r="P373" s="52"/>
      <c r="Q373" s="52"/>
      <c r="R373" s="52"/>
      <c r="S373" s="52"/>
      <c r="T373" s="52"/>
      <c r="U373" s="52"/>
      <c r="V373" s="52"/>
      <c r="W373" s="52"/>
      <c r="X373" s="55"/>
      <c r="Y373" s="55"/>
    </row>
    <row r="374" spans="1:25" ht="12.75" customHeight="1" x14ac:dyDescent="0.2">
      <c r="A374" s="52"/>
      <c r="B374" s="139"/>
      <c r="C374" s="140"/>
      <c r="D374" s="142"/>
      <c r="E374" s="142"/>
      <c r="F374" s="55"/>
      <c r="G374" s="55"/>
      <c r="H374" s="55"/>
      <c r="I374" s="52"/>
      <c r="J374" s="52"/>
      <c r="K374" s="52"/>
      <c r="L374" s="52"/>
      <c r="M374" s="52"/>
      <c r="N374" s="52"/>
      <c r="O374" s="52"/>
      <c r="P374" s="52"/>
      <c r="Q374" s="52"/>
      <c r="R374" s="52"/>
      <c r="S374" s="52"/>
      <c r="T374" s="52"/>
      <c r="U374" s="52"/>
      <c r="V374" s="52"/>
      <c r="W374" s="52"/>
      <c r="X374" s="55"/>
      <c r="Y374" s="55"/>
    </row>
    <row r="375" spans="1:25" ht="12.75" customHeight="1" x14ac:dyDescent="0.2">
      <c r="A375" s="52"/>
      <c r="B375" s="139"/>
      <c r="C375" s="140"/>
      <c r="D375" s="142"/>
      <c r="E375" s="142"/>
      <c r="F375" s="55"/>
      <c r="G375" s="55"/>
      <c r="H375" s="55"/>
      <c r="I375" s="52"/>
      <c r="J375" s="52"/>
      <c r="K375" s="52"/>
      <c r="L375" s="52"/>
      <c r="M375" s="52"/>
      <c r="N375" s="52"/>
      <c r="O375" s="52"/>
      <c r="P375" s="52"/>
      <c r="Q375" s="52"/>
      <c r="R375" s="52"/>
      <c r="S375" s="52"/>
      <c r="T375" s="52"/>
      <c r="U375" s="52"/>
      <c r="V375" s="52"/>
      <c r="W375" s="52"/>
      <c r="X375" s="55"/>
      <c r="Y375" s="55"/>
    </row>
    <row r="376" spans="1:25" ht="12.75" customHeight="1" x14ac:dyDescent="0.2">
      <c r="A376" s="52"/>
      <c r="B376" s="139"/>
      <c r="C376" s="140"/>
      <c r="D376" s="142"/>
      <c r="E376" s="142"/>
      <c r="F376" s="55"/>
      <c r="G376" s="55"/>
      <c r="H376" s="55"/>
      <c r="I376" s="52"/>
      <c r="J376" s="52"/>
      <c r="K376" s="52"/>
      <c r="L376" s="52"/>
      <c r="M376" s="52"/>
      <c r="N376" s="52"/>
      <c r="O376" s="52"/>
      <c r="P376" s="52"/>
      <c r="Q376" s="52"/>
      <c r="R376" s="52"/>
      <c r="S376" s="52"/>
      <c r="T376" s="52"/>
      <c r="U376" s="52"/>
      <c r="V376" s="52"/>
      <c r="W376" s="52"/>
      <c r="X376" s="55"/>
      <c r="Y376" s="55"/>
    </row>
    <row r="377" spans="1:25" ht="12.75" customHeight="1" x14ac:dyDescent="0.2">
      <c r="A377" s="52"/>
      <c r="B377" s="139"/>
      <c r="C377" s="140"/>
      <c r="D377" s="142"/>
      <c r="E377" s="142"/>
      <c r="F377" s="55"/>
      <c r="G377" s="55"/>
      <c r="H377" s="55"/>
      <c r="I377" s="52"/>
      <c r="J377" s="52"/>
      <c r="K377" s="52"/>
      <c r="L377" s="52"/>
      <c r="M377" s="52"/>
      <c r="N377" s="52"/>
      <c r="O377" s="52"/>
      <c r="P377" s="52"/>
      <c r="Q377" s="52"/>
      <c r="R377" s="52"/>
      <c r="S377" s="52"/>
      <c r="T377" s="52"/>
      <c r="U377" s="52"/>
      <c r="V377" s="52"/>
      <c r="W377" s="52"/>
      <c r="X377" s="55"/>
      <c r="Y377" s="55"/>
    </row>
    <row r="378" spans="1:25" ht="12.75" customHeight="1" x14ac:dyDescent="0.2">
      <c r="A378" s="52"/>
      <c r="B378" s="139"/>
      <c r="C378" s="140"/>
      <c r="D378" s="142"/>
      <c r="E378" s="142"/>
      <c r="F378" s="55"/>
      <c r="G378" s="55"/>
      <c r="H378" s="55"/>
      <c r="I378" s="52"/>
      <c r="J378" s="52"/>
      <c r="K378" s="52"/>
      <c r="L378" s="52"/>
      <c r="M378" s="52"/>
      <c r="N378" s="52"/>
      <c r="O378" s="52"/>
      <c r="P378" s="52"/>
      <c r="Q378" s="52"/>
      <c r="R378" s="52"/>
      <c r="S378" s="52"/>
      <c r="T378" s="52"/>
      <c r="U378" s="52"/>
      <c r="V378" s="52"/>
      <c r="W378" s="52"/>
      <c r="X378" s="55"/>
      <c r="Y378" s="55"/>
    </row>
    <row r="379" spans="1:25" ht="12.75" customHeight="1" x14ac:dyDescent="0.2">
      <c r="A379" s="52"/>
      <c r="B379" s="139"/>
      <c r="C379" s="140"/>
      <c r="D379" s="142"/>
      <c r="E379" s="142"/>
      <c r="F379" s="55"/>
      <c r="G379" s="55"/>
      <c r="H379" s="55"/>
      <c r="I379" s="52"/>
      <c r="J379" s="52"/>
      <c r="K379" s="52"/>
      <c r="L379" s="52"/>
      <c r="M379" s="52"/>
      <c r="N379" s="52"/>
      <c r="O379" s="52"/>
      <c r="P379" s="52"/>
      <c r="Q379" s="52"/>
      <c r="R379" s="52"/>
      <c r="S379" s="52"/>
      <c r="T379" s="52"/>
      <c r="U379" s="52"/>
      <c r="V379" s="52"/>
      <c r="W379" s="52"/>
      <c r="X379" s="55"/>
      <c r="Y379" s="55"/>
    </row>
    <row r="380" spans="1:25" ht="12.75" customHeight="1" x14ac:dyDescent="0.2">
      <c r="A380" s="52"/>
      <c r="B380" s="139"/>
      <c r="C380" s="140"/>
      <c r="D380" s="142"/>
      <c r="E380" s="142"/>
      <c r="F380" s="55"/>
      <c r="G380" s="55"/>
      <c r="H380" s="55"/>
      <c r="I380" s="52"/>
      <c r="J380" s="52"/>
      <c r="K380" s="52"/>
      <c r="L380" s="52"/>
      <c r="M380" s="52"/>
      <c r="N380" s="52"/>
      <c r="O380" s="52"/>
      <c r="P380" s="52"/>
      <c r="Q380" s="52"/>
      <c r="R380" s="52"/>
      <c r="S380" s="52"/>
      <c r="T380" s="52"/>
      <c r="U380" s="52"/>
      <c r="V380" s="52"/>
      <c r="W380" s="52"/>
      <c r="X380" s="55"/>
      <c r="Y380" s="55"/>
    </row>
    <row r="381" spans="1:25" ht="12.75" customHeight="1" x14ac:dyDescent="0.2">
      <c r="A381" s="52"/>
      <c r="B381" s="139"/>
      <c r="C381" s="140"/>
      <c r="D381" s="142"/>
      <c r="E381" s="142"/>
      <c r="F381" s="55"/>
      <c r="G381" s="55"/>
      <c r="H381" s="55"/>
      <c r="I381" s="52"/>
      <c r="J381" s="52"/>
      <c r="K381" s="52"/>
      <c r="L381" s="52"/>
      <c r="M381" s="52"/>
      <c r="N381" s="52"/>
      <c r="O381" s="52"/>
      <c r="P381" s="52"/>
      <c r="Q381" s="52"/>
      <c r="R381" s="52"/>
      <c r="S381" s="52"/>
      <c r="T381" s="52"/>
      <c r="U381" s="52"/>
      <c r="V381" s="52"/>
      <c r="W381" s="52"/>
      <c r="X381" s="55"/>
      <c r="Y381" s="55"/>
    </row>
    <row r="382" spans="1:25" ht="12.75" customHeight="1" x14ac:dyDescent="0.2">
      <c r="A382" s="52"/>
      <c r="B382" s="139"/>
      <c r="C382" s="140"/>
      <c r="D382" s="142"/>
      <c r="E382" s="142"/>
      <c r="F382" s="55"/>
      <c r="G382" s="55"/>
      <c r="H382" s="55"/>
      <c r="I382" s="52"/>
      <c r="J382" s="52"/>
      <c r="K382" s="52"/>
      <c r="L382" s="52"/>
      <c r="M382" s="52"/>
      <c r="N382" s="52"/>
      <c r="O382" s="52"/>
      <c r="P382" s="52"/>
      <c r="Q382" s="52"/>
      <c r="R382" s="52"/>
      <c r="S382" s="52"/>
      <c r="T382" s="52"/>
      <c r="U382" s="52"/>
      <c r="V382" s="52"/>
      <c r="W382" s="52"/>
      <c r="X382" s="55"/>
      <c r="Y382" s="55"/>
    </row>
    <row r="383" spans="1:25" ht="12.75" customHeight="1" x14ac:dyDescent="0.2">
      <c r="A383" s="52"/>
      <c r="B383" s="139"/>
      <c r="C383" s="140"/>
      <c r="D383" s="142"/>
      <c r="E383" s="142"/>
      <c r="F383" s="55"/>
      <c r="G383" s="55"/>
      <c r="H383" s="55"/>
      <c r="I383" s="52"/>
      <c r="J383" s="52"/>
      <c r="K383" s="52"/>
      <c r="L383" s="52"/>
      <c r="M383" s="52"/>
      <c r="N383" s="52"/>
      <c r="O383" s="52"/>
      <c r="P383" s="52"/>
      <c r="Q383" s="52"/>
      <c r="R383" s="52"/>
      <c r="S383" s="52"/>
      <c r="T383" s="52"/>
      <c r="U383" s="52"/>
      <c r="V383" s="52"/>
      <c r="W383" s="52"/>
      <c r="X383" s="55"/>
      <c r="Y383" s="55"/>
    </row>
    <row r="384" spans="1:25" ht="12.75" customHeight="1" x14ac:dyDescent="0.2">
      <c r="A384" s="52"/>
      <c r="B384" s="139"/>
      <c r="C384" s="140"/>
      <c r="D384" s="142"/>
      <c r="E384" s="142"/>
      <c r="F384" s="55"/>
      <c r="G384" s="55"/>
      <c r="H384" s="55"/>
      <c r="I384" s="52"/>
      <c r="J384" s="52"/>
      <c r="K384" s="52"/>
      <c r="L384" s="52"/>
      <c r="M384" s="52"/>
      <c r="N384" s="52"/>
      <c r="O384" s="52"/>
      <c r="P384" s="52"/>
      <c r="Q384" s="52"/>
      <c r="R384" s="52"/>
      <c r="S384" s="52"/>
      <c r="T384" s="52"/>
      <c r="U384" s="52"/>
      <c r="V384" s="52"/>
      <c r="W384" s="52"/>
      <c r="X384" s="55"/>
      <c r="Y384" s="55"/>
    </row>
    <row r="385" spans="1:25" ht="12.75" customHeight="1" x14ac:dyDescent="0.2">
      <c r="A385" s="52"/>
      <c r="B385" s="139"/>
      <c r="C385" s="140"/>
      <c r="D385" s="142"/>
      <c r="E385" s="142"/>
      <c r="F385" s="55"/>
      <c r="G385" s="55"/>
      <c r="H385" s="55"/>
      <c r="I385" s="52"/>
      <c r="J385" s="52"/>
      <c r="K385" s="52"/>
      <c r="L385" s="52"/>
      <c r="M385" s="52"/>
      <c r="N385" s="52"/>
      <c r="O385" s="52"/>
      <c r="P385" s="52"/>
      <c r="Q385" s="52"/>
      <c r="R385" s="52"/>
      <c r="S385" s="52"/>
      <c r="T385" s="52"/>
      <c r="U385" s="52"/>
      <c r="V385" s="52"/>
      <c r="W385" s="52"/>
      <c r="X385" s="55"/>
      <c r="Y385" s="55"/>
    </row>
    <row r="386" spans="1:25" ht="12.75" customHeight="1" x14ac:dyDescent="0.2">
      <c r="A386" s="52"/>
      <c r="B386" s="139"/>
      <c r="C386" s="140"/>
      <c r="D386" s="142"/>
      <c r="E386" s="142"/>
      <c r="F386" s="55"/>
      <c r="G386" s="55"/>
      <c r="H386" s="55"/>
      <c r="I386" s="52"/>
      <c r="J386" s="52"/>
      <c r="K386" s="52"/>
      <c r="L386" s="52"/>
      <c r="M386" s="52"/>
      <c r="N386" s="52"/>
      <c r="O386" s="52"/>
      <c r="P386" s="52"/>
      <c r="Q386" s="52"/>
      <c r="R386" s="52"/>
      <c r="S386" s="52"/>
      <c r="T386" s="52"/>
      <c r="U386" s="52"/>
      <c r="V386" s="52"/>
      <c r="W386" s="52"/>
      <c r="X386" s="55"/>
      <c r="Y386" s="55"/>
    </row>
    <row r="387" spans="1:25" ht="12.75" customHeight="1" x14ac:dyDescent="0.2">
      <c r="A387" s="52"/>
      <c r="B387" s="139"/>
      <c r="C387" s="140"/>
      <c r="D387" s="142"/>
      <c r="E387" s="142"/>
      <c r="F387" s="55"/>
      <c r="G387" s="55"/>
      <c r="H387" s="55"/>
      <c r="I387" s="52"/>
      <c r="J387" s="52"/>
      <c r="K387" s="52"/>
      <c r="L387" s="52"/>
      <c r="M387" s="52"/>
      <c r="N387" s="52"/>
      <c r="O387" s="52"/>
      <c r="P387" s="52"/>
      <c r="Q387" s="52"/>
      <c r="R387" s="52"/>
      <c r="S387" s="52"/>
      <c r="T387" s="52"/>
      <c r="U387" s="52"/>
      <c r="V387" s="52"/>
      <c r="W387" s="52"/>
      <c r="X387" s="55"/>
      <c r="Y387" s="55"/>
    </row>
    <row r="388" spans="1:25" ht="12.75" customHeight="1" x14ac:dyDescent="0.2">
      <c r="A388" s="52"/>
      <c r="B388" s="139"/>
      <c r="C388" s="140"/>
      <c r="D388" s="142"/>
      <c r="E388" s="142"/>
      <c r="F388" s="55"/>
      <c r="G388" s="55"/>
      <c r="H388" s="55"/>
      <c r="I388" s="52"/>
      <c r="J388" s="52"/>
      <c r="K388" s="52"/>
      <c r="L388" s="52"/>
      <c r="M388" s="52"/>
      <c r="N388" s="52"/>
      <c r="O388" s="52"/>
      <c r="P388" s="52"/>
      <c r="Q388" s="52"/>
      <c r="R388" s="52"/>
      <c r="S388" s="52"/>
      <c r="T388" s="52"/>
      <c r="U388" s="52"/>
      <c r="V388" s="52"/>
      <c r="W388" s="52"/>
      <c r="X388" s="55"/>
      <c r="Y388" s="55"/>
    </row>
    <row r="389" spans="1:25" ht="12.75" customHeight="1" x14ac:dyDescent="0.2">
      <c r="A389" s="52"/>
      <c r="B389" s="139"/>
      <c r="C389" s="140"/>
      <c r="D389" s="142"/>
      <c r="E389" s="142"/>
      <c r="F389" s="55"/>
      <c r="G389" s="55"/>
      <c r="H389" s="55"/>
      <c r="I389" s="52"/>
      <c r="J389" s="52"/>
      <c r="K389" s="52"/>
      <c r="L389" s="52"/>
      <c r="M389" s="52"/>
      <c r="N389" s="52"/>
      <c r="O389" s="52"/>
      <c r="P389" s="52"/>
      <c r="Q389" s="52"/>
      <c r="R389" s="52"/>
      <c r="S389" s="52"/>
      <c r="T389" s="52"/>
      <c r="U389" s="52"/>
      <c r="V389" s="52"/>
      <c r="W389" s="52"/>
      <c r="X389" s="55"/>
      <c r="Y389" s="55"/>
    </row>
    <row r="390" spans="1:25" ht="12.75" customHeight="1" x14ac:dyDescent="0.2">
      <c r="A390" s="52"/>
      <c r="B390" s="139"/>
      <c r="C390" s="140"/>
      <c r="D390" s="142"/>
      <c r="E390" s="142"/>
      <c r="F390" s="55"/>
      <c r="G390" s="55"/>
      <c r="H390" s="55"/>
      <c r="I390" s="52"/>
      <c r="J390" s="52"/>
      <c r="K390" s="52"/>
      <c r="L390" s="52"/>
      <c r="M390" s="52"/>
      <c r="N390" s="52"/>
      <c r="O390" s="52"/>
      <c r="P390" s="52"/>
      <c r="Q390" s="52"/>
      <c r="R390" s="52"/>
      <c r="S390" s="52"/>
      <c r="T390" s="52"/>
      <c r="U390" s="52"/>
      <c r="V390" s="52"/>
      <c r="W390" s="52"/>
      <c r="X390" s="55"/>
      <c r="Y390" s="55"/>
    </row>
    <row r="391" spans="1:25" ht="12.75" customHeight="1" x14ac:dyDescent="0.2">
      <c r="A391" s="52"/>
      <c r="B391" s="139"/>
      <c r="C391" s="140"/>
      <c r="D391" s="142"/>
      <c r="E391" s="142"/>
      <c r="F391" s="55"/>
      <c r="G391" s="55"/>
      <c r="H391" s="55"/>
      <c r="I391" s="52"/>
      <c r="J391" s="52"/>
      <c r="K391" s="52"/>
      <c r="L391" s="52"/>
      <c r="M391" s="52"/>
      <c r="N391" s="52"/>
      <c r="O391" s="52"/>
      <c r="P391" s="52"/>
      <c r="Q391" s="52"/>
      <c r="R391" s="52"/>
      <c r="S391" s="52"/>
      <c r="T391" s="52"/>
      <c r="U391" s="52"/>
      <c r="V391" s="52"/>
      <c r="W391" s="52"/>
      <c r="X391" s="55"/>
      <c r="Y391" s="55"/>
    </row>
    <row r="392" spans="1:25" ht="12.75" customHeight="1" x14ac:dyDescent="0.2">
      <c r="A392" s="52"/>
      <c r="B392" s="139"/>
      <c r="C392" s="140"/>
      <c r="D392" s="142"/>
      <c r="E392" s="142"/>
      <c r="F392" s="55"/>
      <c r="G392" s="55"/>
      <c r="H392" s="55"/>
      <c r="I392" s="52"/>
      <c r="J392" s="52"/>
      <c r="K392" s="52"/>
      <c r="L392" s="52"/>
      <c r="M392" s="52"/>
      <c r="N392" s="52"/>
      <c r="O392" s="52"/>
      <c r="P392" s="52"/>
      <c r="Q392" s="52"/>
      <c r="R392" s="52"/>
      <c r="S392" s="52"/>
      <c r="T392" s="52"/>
      <c r="U392" s="52"/>
      <c r="V392" s="52"/>
      <c r="W392" s="52"/>
      <c r="X392" s="55"/>
      <c r="Y392" s="55"/>
    </row>
    <row r="393" spans="1:25" ht="12.75" customHeight="1" x14ac:dyDescent="0.2">
      <c r="A393" s="52"/>
      <c r="B393" s="139"/>
      <c r="C393" s="140"/>
      <c r="D393" s="142"/>
      <c r="E393" s="142"/>
      <c r="F393" s="55"/>
      <c r="G393" s="55"/>
      <c r="H393" s="55"/>
      <c r="I393" s="52"/>
      <c r="J393" s="52"/>
      <c r="K393" s="52"/>
      <c r="L393" s="52"/>
      <c r="M393" s="52"/>
      <c r="N393" s="52"/>
      <c r="O393" s="52"/>
      <c r="P393" s="52"/>
      <c r="Q393" s="52"/>
      <c r="R393" s="52"/>
      <c r="S393" s="52"/>
      <c r="T393" s="52"/>
      <c r="U393" s="52"/>
      <c r="V393" s="52"/>
      <c r="W393" s="52"/>
      <c r="X393" s="55"/>
      <c r="Y393" s="55"/>
    </row>
    <row r="394" spans="1:25" ht="12.75" customHeight="1" x14ac:dyDescent="0.2">
      <c r="A394" s="52"/>
      <c r="B394" s="139"/>
      <c r="C394" s="140"/>
      <c r="D394" s="142"/>
      <c r="E394" s="142"/>
      <c r="F394" s="55"/>
      <c r="G394" s="55"/>
      <c r="H394" s="55"/>
      <c r="I394" s="52"/>
      <c r="J394" s="52"/>
      <c r="K394" s="52"/>
      <c r="L394" s="52"/>
      <c r="M394" s="52"/>
      <c r="N394" s="52"/>
      <c r="O394" s="52"/>
      <c r="P394" s="52"/>
      <c r="Q394" s="52"/>
      <c r="R394" s="52"/>
      <c r="S394" s="52"/>
      <c r="T394" s="52"/>
      <c r="U394" s="52"/>
      <c r="V394" s="52"/>
      <c r="W394" s="52"/>
      <c r="X394" s="55"/>
      <c r="Y394" s="55"/>
    </row>
    <row r="395" spans="1:25" ht="12.75" customHeight="1" x14ac:dyDescent="0.2">
      <c r="A395" s="52"/>
      <c r="B395" s="139"/>
      <c r="C395" s="140"/>
      <c r="D395" s="142"/>
      <c r="E395" s="142"/>
      <c r="F395" s="55"/>
      <c r="G395" s="55"/>
      <c r="H395" s="55"/>
      <c r="I395" s="52"/>
      <c r="J395" s="52"/>
      <c r="K395" s="52"/>
      <c r="L395" s="52"/>
      <c r="M395" s="52"/>
      <c r="N395" s="52"/>
      <c r="O395" s="52"/>
      <c r="P395" s="52"/>
      <c r="Q395" s="52"/>
      <c r="R395" s="52"/>
      <c r="S395" s="52"/>
      <c r="T395" s="52"/>
      <c r="U395" s="52"/>
      <c r="V395" s="52"/>
      <c r="W395" s="52"/>
      <c r="X395" s="55"/>
      <c r="Y395" s="55"/>
    </row>
    <row r="396" spans="1:25" ht="12.75" customHeight="1" x14ac:dyDescent="0.2">
      <c r="A396" s="52"/>
      <c r="B396" s="139"/>
      <c r="C396" s="140"/>
      <c r="D396" s="142"/>
      <c r="E396" s="142"/>
      <c r="F396" s="55"/>
      <c r="G396" s="55"/>
      <c r="H396" s="55"/>
      <c r="I396" s="52"/>
      <c r="J396" s="52"/>
      <c r="K396" s="52"/>
      <c r="L396" s="52"/>
      <c r="M396" s="52"/>
      <c r="N396" s="52"/>
      <c r="O396" s="52"/>
      <c r="P396" s="52"/>
      <c r="Q396" s="52"/>
      <c r="R396" s="52"/>
      <c r="S396" s="52"/>
      <c r="T396" s="52"/>
      <c r="U396" s="52"/>
      <c r="V396" s="52"/>
      <c r="W396" s="52"/>
      <c r="X396" s="55"/>
      <c r="Y396" s="55"/>
    </row>
    <row r="397" spans="1:25" ht="12.75" customHeight="1" x14ac:dyDescent="0.2">
      <c r="A397" s="52"/>
      <c r="B397" s="139"/>
      <c r="C397" s="140"/>
      <c r="D397" s="142"/>
      <c r="E397" s="142"/>
      <c r="F397" s="55"/>
      <c r="G397" s="55"/>
      <c r="H397" s="55"/>
      <c r="I397" s="52"/>
      <c r="J397" s="52"/>
      <c r="K397" s="52"/>
      <c r="L397" s="52"/>
      <c r="M397" s="52"/>
      <c r="N397" s="52"/>
      <c r="O397" s="52"/>
      <c r="P397" s="52"/>
      <c r="Q397" s="52"/>
      <c r="R397" s="52"/>
      <c r="S397" s="52"/>
      <c r="T397" s="52"/>
      <c r="U397" s="52"/>
      <c r="V397" s="52"/>
      <c r="W397" s="52"/>
      <c r="X397" s="55"/>
      <c r="Y397" s="55"/>
    </row>
    <row r="398" spans="1:25" ht="12.75" customHeight="1" x14ac:dyDescent="0.2">
      <c r="A398" s="52"/>
      <c r="B398" s="139"/>
      <c r="C398" s="140"/>
      <c r="D398" s="142"/>
      <c r="E398" s="142"/>
      <c r="F398" s="55"/>
      <c r="G398" s="55"/>
      <c r="H398" s="55"/>
      <c r="I398" s="52"/>
      <c r="J398" s="52"/>
      <c r="K398" s="52"/>
      <c r="L398" s="52"/>
      <c r="M398" s="52"/>
      <c r="N398" s="52"/>
      <c r="O398" s="52"/>
      <c r="P398" s="52"/>
      <c r="Q398" s="52"/>
      <c r="R398" s="52"/>
      <c r="S398" s="52"/>
      <c r="T398" s="52"/>
      <c r="U398" s="52"/>
      <c r="V398" s="52"/>
      <c r="W398" s="52"/>
      <c r="X398" s="55"/>
      <c r="Y398" s="55"/>
    </row>
    <row r="399" spans="1:25" ht="12.75" customHeight="1" x14ac:dyDescent="0.2">
      <c r="A399" s="52"/>
      <c r="B399" s="139"/>
      <c r="C399" s="140"/>
      <c r="D399" s="142"/>
      <c r="E399" s="142"/>
      <c r="F399" s="55"/>
      <c r="G399" s="55"/>
      <c r="H399" s="55"/>
      <c r="I399" s="52"/>
      <c r="J399" s="52"/>
      <c r="K399" s="52"/>
      <c r="L399" s="52"/>
      <c r="M399" s="52"/>
      <c r="N399" s="52"/>
      <c r="O399" s="52"/>
      <c r="P399" s="52"/>
      <c r="Q399" s="52"/>
      <c r="R399" s="52"/>
      <c r="S399" s="52"/>
      <c r="T399" s="52"/>
      <c r="U399" s="52"/>
      <c r="V399" s="52"/>
      <c r="W399" s="52"/>
      <c r="X399" s="55"/>
      <c r="Y399" s="55"/>
    </row>
    <row r="400" spans="1:25" ht="12.75" customHeight="1" x14ac:dyDescent="0.2">
      <c r="A400" s="52"/>
      <c r="B400" s="139"/>
      <c r="C400" s="140"/>
      <c r="D400" s="142"/>
      <c r="E400" s="142"/>
      <c r="F400" s="55"/>
      <c r="G400" s="55"/>
      <c r="H400" s="55"/>
      <c r="I400" s="52"/>
      <c r="J400" s="52"/>
      <c r="K400" s="52"/>
      <c r="L400" s="52"/>
      <c r="M400" s="52"/>
      <c r="N400" s="52"/>
      <c r="O400" s="52"/>
      <c r="P400" s="52"/>
      <c r="Q400" s="52"/>
      <c r="R400" s="52"/>
      <c r="S400" s="52"/>
      <c r="T400" s="52"/>
      <c r="U400" s="52"/>
      <c r="V400" s="52"/>
      <c r="W400" s="52"/>
      <c r="X400" s="55"/>
      <c r="Y400" s="55"/>
    </row>
    <row r="401" spans="1:25" ht="12.75" customHeight="1" x14ac:dyDescent="0.2">
      <c r="A401" s="52"/>
      <c r="B401" s="139"/>
      <c r="C401" s="140"/>
      <c r="D401" s="142"/>
      <c r="E401" s="142"/>
      <c r="F401" s="55"/>
      <c r="G401" s="55"/>
      <c r="H401" s="55"/>
      <c r="I401" s="52"/>
      <c r="J401" s="52"/>
      <c r="K401" s="52"/>
      <c r="L401" s="52"/>
      <c r="M401" s="52"/>
      <c r="N401" s="52"/>
      <c r="O401" s="52"/>
      <c r="P401" s="52"/>
      <c r="Q401" s="52"/>
      <c r="R401" s="52"/>
      <c r="S401" s="52"/>
      <c r="T401" s="52"/>
      <c r="U401" s="52"/>
      <c r="V401" s="52"/>
      <c r="W401" s="52"/>
      <c r="X401" s="55"/>
      <c r="Y401" s="55"/>
    </row>
    <row r="402" spans="1:25" ht="12.75" customHeight="1" x14ac:dyDescent="0.2">
      <c r="A402" s="52"/>
      <c r="B402" s="139"/>
      <c r="C402" s="140"/>
      <c r="D402" s="142"/>
      <c r="E402" s="142"/>
      <c r="F402" s="55"/>
      <c r="G402" s="55"/>
      <c r="H402" s="55"/>
      <c r="I402" s="52"/>
      <c r="J402" s="52"/>
      <c r="K402" s="52"/>
      <c r="L402" s="52"/>
      <c r="M402" s="52"/>
      <c r="N402" s="52"/>
      <c r="O402" s="52"/>
      <c r="P402" s="52"/>
      <c r="Q402" s="52"/>
      <c r="R402" s="52"/>
      <c r="S402" s="52"/>
      <c r="T402" s="52"/>
      <c r="U402" s="52"/>
      <c r="V402" s="52"/>
      <c r="W402" s="52"/>
      <c r="X402" s="55"/>
      <c r="Y402" s="55"/>
    </row>
    <row r="403" spans="1:25" ht="12.75" customHeight="1" x14ac:dyDescent="0.2">
      <c r="A403" s="52"/>
      <c r="B403" s="139"/>
      <c r="C403" s="140"/>
      <c r="D403" s="142"/>
      <c r="E403" s="142"/>
      <c r="F403" s="55"/>
      <c r="G403" s="55"/>
      <c r="H403" s="55"/>
      <c r="I403" s="52"/>
      <c r="J403" s="52"/>
      <c r="K403" s="52"/>
      <c r="L403" s="52"/>
      <c r="M403" s="52"/>
      <c r="N403" s="52"/>
      <c r="O403" s="52"/>
      <c r="P403" s="52"/>
      <c r="Q403" s="52"/>
      <c r="R403" s="52"/>
      <c r="S403" s="52"/>
      <c r="T403" s="52"/>
      <c r="U403" s="52"/>
      <c r="V403" s="52"/>
      <c r="W403" s="52"/>
      <c r="X403" s="55"/>
      <c r="Y403" s="55"/>
    </row>
    <row r="404" spans="1:25" ht="12.75" customHeight="1" x14ac:dyDescent="0.2">
      <c r="A404" s="52"/>
      <c r="B404" s="139"/>
      <c r="C404" s="140"/>
      <c r="D404" s="142"/>
      <c r="E404" s="142"/>
      <c r="F404" s="55"/>
      <c r="G404" s="55"/>
      <c r="H404" s="55"/>
      <c r="I404" s="52"/>
      <c r="J404" s="52"/>
      <c r="K404" s="52"/>
      <c r="L404" s="52"/>
      <c r="M404" s="52"/>
      <c r="N404" s="52"/>
      <c r="O404" s="52"/>
      <c r="P404" s="52"/>
      <c r="Q404" s="52"/>
      <c r="R404" s="52"/>
      <c r="S404" s="52"/>
      <c r="T404" s="52"/>
      <c r="U404" s="52"/>
      <c r="V404" s="52"/>
      <c r="W404" s="52"/>
      <c r="X404" s="55"/>
      <c r="Y404" s="55"/>
    </row>
    <row r="405" spans="1:25" ht="12.75" customHeight="1" x14ac:dyDescent="0.2">
      <c r="A405" s="52"/>
      <c r="B405" s="139"/>
      <c r="C405" s="140"/>
      <c r="D405" s="142"/>
      <c r="E405" s="142"/>
      <c r="F405" s="55"/>
      <c r="G405" s="55"/>
      <c r="H405" s="55"/>
      <c r="I405" s="52"/>
      <c r="J405" s="52"/>
      <c r="K405" s="52"/>
      <c r="L405" s="52"/>
      <c r="M405" s="52"/>
      <c r="N405" s="52"/>
      <c r="O405" s="52"/>
      <c r="P405" s="52"/>
      <c r="Q405" s="52"/>
      <c r="R405" s="52"/>
      <c r="S405" s="52"/>
      <c r="T405" s="52"/>
      <c r="U405" s="52"/>
      <c r="V405" s="52"/>
      <c r="W405" s="52"/>
      <c r="X405" s="55"/>
      <c r="Y405" s="55"/>
    </row>
    <row r="406" spans="1:25" ht="12.75" customHeight="1" x14ac:dyDescent="0.2">
      <c r="A406" s="52"/>
      <c r="B406" s="139"/>
      <c r="C406" s="140"/>
      <c r="D406" s="142"/>
      <c r="E406" s="142"/>
      <c r="F406" s="55"/>
      <c r="G406" s="55"/>
      <c r="H406" s="55"/>
      <c r="I406" s="52"/>
      <c r="J406" s="52"/>
      <c r="K406" s="52"/>
      <c r="L406" s="52"/>
      <c r="M406" s="52"/>
      <c r="N406" s="52"/>
      <c r="O406" s="52"/>
      <c r="P406" s="52"/>
      <c r="Q406" s="52"/>
      <c r="R406" s="52"/>
      <c r="S406" s="52"/>
      <c r="T406" s="52"/>
      <c r="U406" s="52"/>
      <c r="V406" s="52"/>
      <c r="W406" s="52"/>
      <c r="X406" s="55"/>
      <c r="Y406" s="55"/>
    </row>
    <row r="407" spans="1:25" ht="12.75" customHeight="1" x14ac:dyDescent="0.2">
      <c r="A407" s="52"/>
      <c r="B407" s="139"/>
      <c r="C407" s="140"/>
      <c r="D407" s="142"/>
      <c r="E407" s="142"/>
      <c r="F407" s="55"/>
      <c r="G407" s="55"/>
      <c r="H407" s="55"/>
      <c r="I407" s="52"/>
      <c r="J407" s="52"/>
      <c r="K407" s="52"/>
      <c r="L407" s="52"/>
      <c r="M407" s="52"/>
      <c r="N407" s="52"/>
      <c r="O407" s="52"/>
      <c r="P407" s="52"/>
      <c r="Q407" s="52"/>
      <c r="R407" s="52"/>
      <c r="S407" s="52"/>
      <c r="T407" s="52"/>
      <c r="U407" s="52"/>
      <c r="V407" s="52"/>
      <c r="W407" s="52"/>
      <c r="X407" s="55"/>
      <c r="Y407" s="55"/>
    </row>
    <row r="408" spans="1:25" ht="12.75" customHeight="1" x14ac:dyDescent="0.2">
      <c r="A408" s="52"/>
      <c r="B408" s="139"/>
      <c r="C408" s="140"/>
      <c r="D408" s="142"/>
      <c r="E408" s="142"/>
      <c r="F408" s="55"/>
      <c r="G408" s="55"/>
      <c r="H408" s="55"/>
      <c r="I408" s="52"/>
      <c r="J408" s="52"/>
      <c r="K408" s="52"/>
      <c r="L408" s="52"/>
      <c r="M408" s="52"/>
      <c r="N408" s="52"/>
      <c r="O408" s="52"/>
      <c r="P408" s="52"/>
      <c r="Q408" s="52"/>
      <c r="R408" s="52"/>
      <c r="S408" s="52"/>
      <c r="T408" s="52"/>
      <c r="U408" s="52"/>
      <c r="V408" s="52"/>
      <c r="W408" s="52"/>
      <c r="X408" s="55"/>
      <c r="Y408" s="55"/>
    </row>
    <row r="409" spans="1:25" ht="12.75" customHeight="1" x14ac:dyDescent="0.2">
      <c r="A409" s="52"/>
      <c r="B409" s="139"/>
      <c r="C409" s="140"/>
      <c r="D409" s="142"/>
      <c r="E409" s="142"/>
      <c r="F409" s="55"/>
      <c r="G409" s="55"/>
      <c r="H409" s="55"/>
      <c r="I409" s="52"/>
      <c r="J409" s="52"/>
      <c r="K409" s="52"/>
      <c r="L409" s="52"/>
      <c r="M409" s="52"/>
      <c r="N409" s="52"/>
      <c r="O409" s="52"/>
      <c r="P409" s="52"/>
      <c r="Q409" s="52"/>
      <c r="R409" s="52"/>
      <c r="S409" s="52"/>
      <c r="T409" s="52"/>
      <c r="U409" s="52"/>
      <c r="V409" s="52"/>
      <c r="W409" s="52"/>
      <c r="X409" s="55"/>
      <c r="Y409" s="55"/>
    </row>
    <row r="410" spans="1:25" ht="12.75" customHeight="1" x14ac:dyDescent="0.2">
      <c r="A410" s="52"/>
      <c r="B410" s="139"/>
      <c r="C410" s="140"/>
      <c r="D410" s="142"/>
      <c r="E410" s="142"/>
      <c r="F410" s="55"/>
      <c r="G410" s="55"/>
      <c r="H410" s="55"/>
      <c r="I410" s="52"/>
      <c r="J410" s="52"/>
      <c r="K410" s="52"/>
      <c r="L410" s="52"/>
      <c r="M410" s="52"/>
      <c r="N410" s="52"/>
      <c r="O410" s="52"/>
      <c r="P410" s="52"/>
      <c r="Q410" s="52"/>
      <c r="R410" s="52"/>
      <c r="S410" s="52"/>
      <c r="T410" s="52"/>
      <c r="U410" s="52"/>
      <c r="V410" s="52"/>
      <c r="W410" s="52"/>
      <c r="X410" s="55"/>
      <c r="Y410" s="55"/>
    </row>
    <row r="411" spans="1:25" ht="12.75" customHeight="1" x14ac:dyDescent="0.2">
      <c r="A411" s="52"/>
      <c r="B411" s="139"/>
      <c r="C411" s="140"/>
      <c r="D411" s="142"/>
      <c r="E411" s="142"/>
      <c r="F411" s="55"/>
      <c r="G411" s="55"/>
      <c r="H411" s="55"/>
      <c r="I411" s="52"/>
      <c r="J411" s="52"/>
      <c r="K411" s="52"/>
      <c r="L411" s="52"/>
      <c r="M411" s="52"/>
      <c r="N411" s="52"/>
      <c r="O411" s="52"/>
      <c r="P411" s="52"/>
      <c r="Q411" s="52"/>
      <c r="R411" s="52"/>
      <c r="S411" s="52"/>
      <c r="T411" s="52"/>
      <c r="U411" s="52"/>
      <c r="V411" s="52"/>
      <c r="W411" s="52"/>
      <c r="X411" s="55"/>
      <c r="Y411" s="55"/>
    </row>
    <row r="412" spans="1:25" ht="12.75" customHeight="1" x14ac:dyDescent="0.2">
      <c r="A412" s="52"/>
      <c r="B412" s="139"/>
      <c r="C412" s="140"/>
      <c r="D412" s="142"/>
      <c r="E412" s="142"/>
      <c r="F412" s="55"/>
      <c r="G412" s="55"/>
      <c r="H412" s="55"/>
      <c r="I412" s="52"/>
      <c r="J412" s="52"/>
      <c r="K412" s="52"/>
      <c r="L412" s="52"/>
      <c r="M412" s="52"/>
      <c r="N412" s="52"/>
      <c r="O412" s="52"/>
      <c r="P412" s="52"/>
      <c r="Q412" s="52"/>
      <c r="R412" s="52"/>
      <c r="S412" s="52"/>
      <c r="T412" s="52"/>
      <c r="U412" s="52"/>
      <c r="V412" s="52"/>
      <c r="W412" s="52"/>
      <c r="X412" s="55"/>
      <c r="Y412" s="55"/>
    </row>
    <row r="413" spans="1:25" ht="12.75" customHeight="1" x14ac:dyDescent="0.2">
      <c r="A413" s="52"/>
      <c r="B413" s="139"/>
      <c r="C413" s="140"/>
      <c r="D413" s="142"/>
      <c r="E413" s="142"/>
      <c r="F413" s="55"/>
      <c r="G413" s="55"/>
      <c r="H413" s="55"/>
      <c r="I413" s="52"/>
      <c r="J413" s="52"/>
      <c r="K413" s="52"/>
      <c r="L413" s="52"/>
      <c r="M413" s="52"/>
      <c r="N413" s="52"/>
      <c r="O413" s="52"/>
      <c r="P413" s="52"/>
      <c r="Q413" s="52"/>
      <c r="R413" s="52"/>
      <c r="S413" s="52"/>
      <c r="T413" s="52"/>
      <c r="U413" s="52"/>
      <c r="V413" s="52"/>
      <c r="W413" s="52"/>
      <c r="X413" s="55"/>
      <c r="Y413" s="55"/>
    </row>
    <row r="414" spans="1:25" ht="12.75" customHeight="1" x14ac:dyDescent="0.2">
      <c r="A414" s="52"/>
      <c r="B414" s="139"/>
      <c r="C414" s="140"/>
      <c r="D414" s="142"/>
      <c r="E414" s="142"/>
      <c r="F414" s="55"/>
      <c r="G414" s="55"/>
      <c r="H414" s="55"/>
      <c r="I414" s="52"/>
      <c r="J414" s="52"/>
      <c r="K414" s="52"/>
      <c r="L414" s="52"/>
      <c r="M414" s="52"/>
      <c r="N414" s="52"/>
      <c r="O414" s="52"/>
      <c r="P414" s="52"/>
      <c r="Q414" s="52"/>
      <c r="R414" s="52"/>
      <c r="S414" s="52"/>
      <c r="T414" s="52"/>
      <c r="U414" s="52"/>
      <c r="V414" s="52"/>
      <c r="W414" s="52"/>
      <c r="X414" s="55"/>
      <c r="Y414" s="55"/>
    </row>
    <row r="415" spans="1:25" ht="12.75" customHeight="1" x14ac:dyDescent="0.2">
      <c r="A415" s="52"/>
      <c r="B415" s="139"/>
      <c r="C415" s="140"/>
      <c r="D415" s="142"/>
      <c r="E415" s="142"/>
      <c r="F415" s="55"/>
      <c r="G415" s="55"/>
      <c r="H415" s="55"/>
      <c r="I415" s="52"/>
      <c r="J415" s="52"/>
      <c r="K415" s="52"/>
      <c r="L415" s="52"/>
      <c r="M415" s="52"/>
      <c r="N415" s="52"/>
      <c r="O415" s="52"/>
      <c r="P415" s="52"/>
      <c r="Q415" s="52"/>
      <c r="R415" s="52"/>
      <c r="S415" s="52"/>
      <c r="T415" s="52"/>
      <c r="U415" s="52"/>
      <c r="V415" s="52"/>
      <c r="W415" s="52"/>
      <c r="X415" s="55"/>
      <c r="Y415" s="55"/>
    </row>
    <row r="416" spans="1:25" ht="12.75" customHeight="1" x14ac:dyDescent="0.2">
      <c r="A416" s="52"/>
      <c r="B416" s="139"/>
      <c r="C416" s="140"/>
      <c r="D416" s="142"/>
      <c r="E416" s="142"/>
      <c r="F416" s="55"/>
      <c r="G416" s="55"/>
      <c r="H416" s="55"/>
      <c r="I416" s="52"/>
      <c r="J416" s="52"/>
      <c r="K416" s="52"/>
      <c r="L416" s="52"/>
      <c r="M416" s="52"/>
      <c r="N416" s="52"/>
      <c r="O416" s="52"/>
      <c r="P416" s="52"/>
      <c r="Q416" s="52"/>
      <c r="R416" s="52"/>
      <c r="S416" s="52"/>
      <c r="T416" s="52"/>
      <c r="U416" s="52"/>
      <c r="V416" s="52"/>
      <c r="W416" s="52"/>
      <c r="X416" s="55"/>
      <c r="Y416" s="55"/>
    </row>
    <row r="417" spans="1:25" ht="12.75" customHeight="1" x14ac:dyDescent="0.2">
      <c r="A417" s="52"/>
      <c r="B417" s="139"/>
      <c r="C417" s="140"/>
      <c r="D417" s="142"/>
      <c r="E417" s="142"/>
      <c r="F417" s="55"/>
      <c r="G417" s="55"/>
      <c r="H417" s="55"/>
      <c r="I417" s="52"/>
      <c r="J417" s="52"/>
      <c r="K417" s="52"/>
      <c r="L417" s="52"/>
      <c r="M417" s="52"/>
      <c r="N417" s="52"/>
      <c r="O417" s="52"/>
      <c r="P417" s="52"/>
      <c r="Q417" s="52"/>
      <c r="R417" s="52"/>
      <c r="S417" s="52"/>
      <c r="T417" s="52"/>
      <c r="U417" s="52"/>
      <c r="V417" s="52"/>
      <c r="W417" s="52"/>
      <c r="X417" s="55"/>
      <c r="Y417" s="55"/>
    </row>
    <row r="418" spans="1:25" ht="12.75" customHeight="1" x14ac:dyDescent="0.2">
      <c r="A418" s="52"/>
      <c r="B418" s="139"/>
      <c r="C418" s="140"/>
      <c r="D418" s="142"/>
      <c r="E418" s="142"/>
      <c r="F418" s="55"/>
      <c r="G418" s="55"/>
      <c r="H418" s="55"/>
      <c r="I418" s="52"/>
      <c r="J418" s="52"/>
      <c r="K418" s="52"/>
      <c r="L418" s="52"/>
      <c r="M418" s="52"/>
      <c r="N418" s="52"/>
      <c r="O418" s="52"/>
      <c r="P418" s="52"/>
      <c r="Q418" s="52"/>
      <c r="R418" s="52"/>
      <c r="S418" s="52"/>
      <c r="T418" s="52"/>
      <c r="U418" s="52"/>
      <c r="V418" s="52"/>
      <c r="W418" s="52"/>
      <c r="X418" s="55"/>
      <c r="Y418" s="55"/>
    </row>
    <row r="419" spans="1:25" ht="12.75" customHeight="1" x14ac:dyDescent="0.2">
      <c r="A419" s="52"/>
      <c r="B419" s="139"/>
      <c r="C419" s="140"/>
      <c r="D419" s="142"/>
      <c r="E419" s="142"/>
      <c r="F419" s="55"/>
      <c r="G419" s="55"/>
      <c r="H419" s="55"/>
      <c r="I419" s="52"/>
      <c r="J419" s="52"/>
      <c r="K419" s="52"/>
      <c r="L419" s="52"/>
      <c r="M419" s="52"/>
      <c r="N419" s="52"/>
      <c r="O419" s="52"/>
      <c r="P419" s="52"/>
      <c r="Q419" s="52"/>
      <c r="R419" s="52"/>
      <c r="S419" s="52"/>
      <c r="T419" s="52"/>
      <c r="U419" s="52"/>
      <c r="V419" s="52"/>
      <c r="W419" s="52"/>
      <c r="X419" s="55"/>
      <c r="Y419" s="55"/>
    </row>
    <row r="420" spans="1:25" ht="12.75" customHeight="1" x14ac:dyDescent="0.2">
      <c r="A420" s="52"/>
      <c r="B420" s="139"/>
      <c r="C420" s="140"/>
      <c r="D420" s="142"/>
      <c r="E420" s="142"/>
      <c r="F420" s="55"/>
      <c r="G420" s="55"/>
      <c r="H420" s="55"/>
      <c r="I420" s="52"/>
      <c r="J420" s="52"/>
      <c r="K420" s="52"/>
      <c r="L420" s="52"/>
      <c r="M420" s="52"/>
      <c r="N420" s="52"/>
      <c r="O420" s="52"/>
      <c r="P420" s="52"/>
      <c r="Q420" s="52"/>
      <c r="R420" s="52"/>
      <c r="S420" s="52"/>
      <c r="T420" s="52"/>
      <c r="U420" s="52"/>
      <c r="V420" s="52"/>
      <c r="W420" s="52"/>
      <c r="X420" s="55"/>
      <c r="Y420" s="55"/>
    </row>
    <row r="421" spans="1:25" ht="12.75" customHeight="1" x14ac:dyDescent="0.2">
      <c r="A421" s="52"/>
      <c r="B421" s="139"/>
      <c r="C421" s="140"/>
      <c r="D421" s="142"/>
      <c r="E421" s="142"/>
      <c r="F421" s="55"/>
      <c r="G421" s="55"/>
      <c r="H421" s="55"/>
      <c r="I421" s="52"/>
      <c r="J421" s="52"/>
      <c r="K421" s="52"/>
      <c r="L421" s="52"/>
      <c r="M421" s="52"/>
      <c r="N421" s="52"/>
      <c r="O421" s="52"/>
      <c r="P421" s="52"/>
      <c r="Q421" s="52"/>
      <c r="R421" s="52"/>
      <c r="S421" s="52"/>
      <c r="T421" s="52"/>
      <c r="U421" s="52"/>
      <c r="V421" s="52"/>
      <c r="W421" s="52"/>
      <c r="X421" s="55"/>
      <c r="Y421" s="55"/>
    </row>
    <row r="422" spans="1:25" ht="12.75" customHeight="1" x14ac:dyDescent="0.2">
      <c r="A422" s="52"/>
      <c r="B422" s="139"/>
      <c r="C422" s="140"/>
      <c r="D422" s="142"/>
      <c r="E422" s="142"/>
      <c r="F422" s="55"/>
      <c r="G422" s="55"/>
      <c r="H422" s="55"/>
      <c r="I422" s="52"/>
      <c r="J422" s="52"/>
      <c r="K422" s="52"/>
      <c r="L422" s="52"/>
      <c r="M422" s="52"/>
      <c r="N422" s="52"/>
      <c r="O422" s="52"/>
      <c r="P422" s="52"/>
      <c r="Q422" s="52"/>
      <c r="R422" s="52"/>
      <c r="S422" s="52"/>
      <c r="T422" s="52"/>
      <c r="U422" s="52"/>
      <c r="V422" s="52"/>
      <c r="W422" s="52"/>
      <c r="X422" s="55"/>
      <c r="Y422" s="55"/>
    </row>
    <row r="423" spans="1:25" ht="12.75" customHeight="1" x14ac:dyDescent="0.2">
      <c r="A423" s="52"/>
      <c r="B423" s="139"/>
      <c r="C423" s="140"/>
      <c r="D423" s="142"/>
      <c r="E423" s="142"/>
      <c r="F423" s="55"/>
      <c r="G423" s="55"/>
      <c r="H423" s="55"/>
      <c r="I423" s="52"/>
      <c r="J423" s="52"/>
      <c r="K423" s="52"/>
      <c r="L423" s="52"/>
      <c r="M423" s="52"/>
      <c r="N423" s="52"/>
      <c r="O423" s="52"/>
      <c r="P423" s="52"/>
      <c r="Q423" s="52"/>
      <c r="R423" s="52"/>
      <c r="S423" s="52"/>
      <c r="T423" s="52"/>
      <c r="U423" s="52"/>
      <c r="V423" s="52"/>
      <c r="W423" s="52"/>
      <c r="X423" s="55"/>
      <c r="Y423" s="55"/>
    </row>
    <row r="424" spans="1:25" ht="12.75" customHeight="1" x14ac:dyDescent="0.2">
      <c r="A424" s="52"/>
      <c r="B424" s="139"/>
      <c r="C424" s="140"/>
      <c r="D424" s="142"/>
      <c r="E424" s="142"/>
      <c r="F424" s="55"/>
      <c r="G424" s="55"/>
      <c r="H424" s="55"/>
      <c r="I424" s="52"/>
      <c r="J424" s="52"/>
      <c r="K424" s="52"/>
      <c r="L424" s="52"/>
      <c r="M424" s="52"/>
      <c r="N424" s="52"/>
      <c r="O424" s="52"/>
      <c r="P424" s="52"/>
      <c r="Q424" s="52"/>
      <c r="R424" s="52"/>
      <c r="S424" s="52"/>
      <c r="T424" s="52"/>
      <c r="U424" s="52"/>
      <c r="V424" s="52"/>
      <c r="W424" s="52"/>
      <c r="X424" s="55"/>
      <c r="Y424" s="55"/>
    </row>
    <row r="425" spans="1:25" ht="12.75" customHeight="1" x14ac:dyDescent="0.2">
      <c r="A425" s="52"/>
      <c r="B425" s="139"/>
      <c r="C425" s="140"/>
      <c r="D425" s="142"/>
      <c r="E425" s="142"/>
      <c r="F425" s="55"/>
      <c r="G425" s="55"/>
      <c r="H425" s="55"/>
      <c r="I425" s="52"/>
      <c r="J425" s="52"/>
      <c r="K425" s="52"/>
      <c r="L425" s="52"/>
      <c r="M425" s="52"/>
      <c r="N425" s="52"/>
      <c r="O425" s="52"/>
      <c r="P425" s="52"/>
      <c r="Q425" s="52"/>
      <c r="R425" s="52"/>
      <c r="S425" s="52"/>
      <c r="T425" s="52"/>
      <c r="U425" s="52"/>
      <c r="V425" s="52"/>
      <c r="W425" s="52"/>
      <c r="X425" s="55"/>
      <c r="Y425" s="55"/>
    </row>
    <row r="426" spans="1:25" ht="12.75" customHeight="1" x14ac:dyDescent="0.2">
      <c r="A426" s="52"/>
      <c r="B426" s="139"/>
      <c r="C426" s="140"/>
      <c r="D426" s="142"/>
      <c r="E426" s="142"/>
      <c r="F426" s="55"/>
      <c r="G426" s="55"/>
      <c r="H426" s="55"/>
      <c r="I426" s="52"/>
      <c r="J426" s="52"/>
      <c r="K426" s="52"/>
      <c r="L426" s="52"/>
      <c r="M426" s="52"/>
      <c r="N426" s="52"/>
      <c r="O426" s="52"/>
      <c r="P426" s="52"/>
      <c r="Q426" s="52"/>
      <c r="R426" s="52"/>
      <c r="S426" s="52"/>
      <c r="T426" s="52"/>
      <c r="U426" s="52"/>
      <c r="V426" s="52"/>
      <c r="W426" s="52"/>
      <c r="X426" s="55"/>
      <c r="Y426" s="55"/>
    </row>
    <row r="427" spans="1:25" ht="12.75" customHeight="1" x14ac:dyDescent="0.2">
      <c r="A427" s="52"/>
      <c r="B427" s="139"/>
      <c r="C427" s="140"/>
      <c r="D427" s="142"/>
      <c r="E427" s="142"/>
      <c r="F427" s="55"/>
      <c r="G427" s="55"/>
      <c r="H427" s="55"/>
      <c r="I427" s="52"/>
      <c r="J427" s="52"/>
      <c r="K427" s="52"/>
      <c r="L427" s="52"/>
      <c r="M427" s="52"/>
      <c r="N427" s="52"/>
      <c r="O427" s="52"/>
      <c r="P427" s="52"/>
      <c r="Q427" s="52"/>
      <c r="R427" s="52"/>
      <c r="S427" s="52"/>
      <c r="T427" s="52"/>
      <c r="U427" s="52"/>
      <c r="V427" s="52"/>
      <c r="W427" s="52"/>
      <c r="X427" s="55"/>
      <c r="Y427" s="55"/>
    </row>
    <row r="428" spans="1:25" ht="12.75" customHeight="1" x14ac:dyDescent="0.2">
      <c r="A428" s="52"/>
      <c r="B428" s="139"/>
      <c r="C428" s="140"/>
      <c r="D428" s="142"/>
      <c r="E428" s="142"/>
      <c r="F428" s="55"/>
      <c r="G428" s="55"/>
      <c r="H428" s="55"/>
      <c r="I428" s="52"/>
      <c r="J428" s="52"/>
      <c r="K428" s="52"/>
      <c r="L428" s="52"/>
      <c r="M428" s="52"/>
      <c r="N428" s="52"/>
      <c r="O428" s="52"/>
      <c r="P428" s="52"/>
      <c r="Q428" s="52"/>
      <c r="R428" s="52"/>
      <c r="S428" s="52"/>
      <c r="T428" s="52"/>
      <c r="U428" s="52"/>
      <c r="V428" s="52"/>
      <c r="W428" s="52"/>
      <c r="X428" s="55"/>
      <c r="Y428" s="55"/>
    </row>
    <row r="429" spans="1:25" ht="12.75" customHeight="1" x14ac:dyDescent="0.2">
      <c r="A429" s="52"/>
      <c r="B429" s="139"/>
      <c r="C429" s="140"/>
      <c r="D429" s="142"/>
      <c r="E429" s="142"/>
      <c r="F429" s="55"/>
      <c r="G429" s="55"/>
      <c r="H429" s="55"/>
      <c r="I429" s="52"/>
      <c r="J429" s="52"/>
      <c r="K429" s="52"/>
      <c r="L429" s="52"/>
      <c r="M429" s="52"/>
      <c r="N429" s="52"/>
      <c r="O429" s="52"/>
      <c r="P429" s="52"/>
      <c r="Q429" s="52"/>
      <c r="R429" s="52"/>
      <c r="S429" s="52"/>
      <c r="T429" s="52"/>
      <c r="U429" s="52"/>
      <c r="V429" s="52"/>
      <c r="W429" s="52"/>
      <c r="X429" s="55"/>
      <c r="Y429" s="55"/>
    </row>
    <row r="430" spans="1:25" ht="12.75" customHeight="1" x14ac:dyDescent="0.2">
      <c r="A430" s="52"/>
      <c r="B430" s="139"/>
      <c r="C430" s="140"/>
      <c r="D430" s="142"/>
      <c r="E430" s="142"/>
      <c r="F430" s="55"/>
      <c r="G430" s="55"/>
      <c r="H430" s="55"/>
      <c r="I430" s="52"/>
      <c r="J430" s="52"/>
      <c r="K430" s="52"/>
      <c r="L430" s="52"/>
      <c r="M430" s="52"/>
      <c r="N430" s="52"/>
      <c r="O430" s="52"/>
      <c r="P430" s="52"/>
      <c r="Q430" s="52"/>
      <c r="R430" s="52"/>
      <c r="S430" s="52"/>
      <c r="T430" s="52"/>
      <c r="U430" s="52"/>
      <c r="V430" s="52"/>
      <c r="W430" s="52"/>
      <c r="X430" s="55"/>
      <c r="Y430" s="55"/>
    </row>
    <row r="431" spans="1:25" ht="12.75" customHeight="1" x14ac:dyDescent="0.2">
      <c r="A431" s="52"/>
      <c r="B431" s="139"/>
      <c r="C431" s="140"/>
      <c r="D431" s="142"/>
      <c r="E431" s="142"/>
      <c r="F431" s="55"/>
      <c r="G431" s="55"/>
      <c r="H431" s="55"/>
      <c r="I431" s="52"/>
      <c r="J431" s="52"/>
      <c r="K431" s="52"/>
      <c r="L431" s="52"/>
      <c r="M431" s="52"/>
      <c r="N431" s="52"/>
      <c r="O431" s="52"/>
      <c r="P431" s="52"/>
      <c r="Q431" s="52"/>
      <c r="R431" s="52"/>
      <c r="S431" s="52"/>
      <c r="T431" s="52"/>
      <c r="U431" s="52"/>
      <c r="V431" s="52"/>
      <c r="W431" s="52"/>
      <c r="X431" s="55"/>
      <c r="Y431" s="55"/>
    </row>
    <row r="432" spans="1:25" ht="12.75" customHeight="1" x14ac:dyDescent="0.2">
      <c r="A432" s="52"/>
      <c r="B432" s="139"/>
      <c r="C432" s="140"/>
      <c r="D432" s="142"/>
      <c r="E432" s="142"/>
      <c r="F432" s="55"/>
      <c r="G432" s="55"/>
      <c r="H432" s="55"/>
      <c r="I432" s="52"/>
      <c r="J432" s="52"/>
      <c r="K432" s="52"/>
      <c r="L432" s="52"/>
      <c r="M432" s="52"/>
      <c r="N432" s="52"/>
      <c r="O432" s="52"/>
      <c r="P432" s="52"/>
      <c r="Q432" s="52"/>
      <c r="R432" s="52"/>
      <c r="S432" s="52"/>
      <c r="T432" s="52"/>
      <c r="U432" s="52"/>
      <c r="V432" s="52"/>
      <c r="W432" s="52"/>
      <c r="X432" s="55"/>
      <c r="Y432" s="55"/>
    </row>
    <row r="433" spans="1:25" ht="12.75" customHeight="1" x14ac:dyDescent="0.2">
      <c r="A433" s="52"/>
      <c r="B433" s="139"/>
      <c r="C433" s="140"/>
      <c r="D433" s="142"/>
      <c r="E433" s="142"/>
      <c r="F433" s="55"/>
      <c r="G433" s="55"/>
      <c r="H433" s="55"/>
      <c r="I433" s="52"/>
      <c r="J433" s="52"/>
      <c r="K433" s="52"/>
      <c r="L433" s="52"/>
      <c r="M433" s="52"/>
      <c r="N433" s="52"/>
      <c r="O433" s="52"/>
      <c r="P433" s="52"/>
      <c r="Q433" s="52"/>
      <c r="R433" s="52"/>
      <c r="S433" s="52"/>
      <c r="T433" s="52"/>
      <c r="U433" s="52"/>
      <c r="V433" s="52"/>
      <c r="W433" s="52"/>
      <c r="X433" s="55"/>
      <c r="Y433" s="55"/>
    </row>
    <row r="434" spans="1:25" ht="12.75" customHeight="1" x14ac:dyDescent="0.2">
      <c r="A434" s="52"/>
      <c r="B434" s="139"/>
      <c r="C434" s="140"/>
      <c r="D434" s="142"/>
      <c r="E434" s="142"/>
      <c r="F434" s="55"/>
      <c r="G434" s="55"/>
      <c r="H434" s="55"/>
      <c r="I434" s="52"/>
      <c r="J434" s="52"/>
      <c r="K434" s="52"/>
      <c r="L434" s="52"/>
      <c r="M434" s="52"/>
      <c r="N434" s="52"/>
      <c r="O434" s="52"/>
      <c r="P434" s="52"/>
      <c r="Q434" s="52"/>
      <c r="R434" s="52"/>
      <c r="S434" s="52"/>
      <c r="T434" s="52"/>
      <c r="U434" s="52"/>
      <c r="V434" s="52"/>
      <c r="W434" s="52"/>
      <c r="X434" s="55"/>
      <c r="Y434" s="55"/>
    </row>
    <row r="435" spans="1:25" ht="12.75" customHeight="1" x14ac:dyDescent="0.2">
      <c r="A435" s="52"/>
      <c r="B435" s="139"/>
      <c r="C435" s="140"/>
      <c r="D435" s="142"/>
      <c r="E435" s="142"/>
      <c r="F435" s="55"/>
      <c r="G435" s="55"/>
      <c r="H435" s="55"/>
      <c r="I435" s="52"/>
      <c r="J435" s="52"/>
      <c r="K435" s="52"/>
      <c r="L435" s="52"/>
      <c r="M435" s="52"/>
      <c r="N435" s="52"/>
      <c r="O435" s="52"/>
      <c r="P435" s="52"/>
      <c r="Q435" s="52"/>
      <c r="R435" s="52"/>
      <c r="S435" s="52"/>
      <c r="T435" s="52"/>
      <c r="U435" s="52"/>
      <c r="V435" s="52"/>
      <c r="W435" s="52"/>
      <c r="X435" s="55"/>
      <c r="Y435" s="55"/>
    </row>
    <row r="436" spans="1:25" ht="12.75" customHeight="1" x14ac:dyDescent="0.2">
      <c r="A436" s="52"/>
      <c r="B436" s="139"/>
      <c r="C436" s="140"/>
      <c r="D436" s="142"/>
      <c r="E436" s="142"/>
      <c r="F436" s="55"/>
      <c r="G436" s="55"/>
      <c r="H436" s="55"/>
      <c r="I436" s="52"/>
      <c r="J436" s="52"/>
      <c r="K436" s="52"/>
      <c r="L436" s="52"/>
      <c r="M436" s="52"/>
      <c r="N436" s="52"/>
      <c r="O436" s="52"/>
      <c r="P436" s="52"/>
      <c r="Q436" s="52"/>
      <c r="R436" s="52"/>
      <c r="S436" s="52"/>
      <c r="T436" s="52"/>
      <c r="U436" s="52"/>
      <c r="V436" s="52"/>
      <c r="W436" s="52"/>
      <c r="X436" s="55"/>
      <c r="Y436" s="55"/>
    </row>
    <row r="437" spans="1:25" ht="12.75" customHeight="1" x14ac:dyDescent="0.2">
      <c r="A437" s="52"/>
      <c r="B437" s="139"/>
      <c r="C437" s="140"/>
      <c r="D437" s="142"/>
      <c r="E437" s="142"/>
      <c r="F437" s="55"/>
      <c r="G437" s="55"/>
      <c r="H437" s="55"/>
      <c r="I437" s="52"/>
      <c r="J437" s="52"/>
      <c r="K437" s="52"/>
      <c r="L437" s="52"/>
      <c r="M437" s="52"/>
      <c r="N437" s="52"/>
      <c r="O437" s="52"/>
      <c r="P437" s="52"/>
      <c r="Q437" s="52"/>
      <c r="R437" s="52"/>
      <c r="S437" s="52"/>
      <c r="T437" s="52"/>
      <c r="U437" s="52"/>
      <c r="V437" s="52"/>
      <c r="W437" s="52"/>
      <c r="X437" s="55"/>
      <c r="Y437" s="55"/>
    </row>
    <row r="438" spans="1:25" ht="12.75" customHeight="1" x14ac:dyDescent="0.2">
      <c r="A438" s="52"/>
      <c r="B438" s="139"/>
      <c r="C438" s="140"/>
      <c r="D438" s="142"/>
      <c r="E438" s="142"/>
      <c r="F438" s="55"/>
      <c r="G438" s="55"/>
      <c r="H438" s="55"/>
      <c r="I438" s="52"/>
      <c r="J438" s="52"/>
      <c r="K438" s="52"/>
      <c r="L438" s="52"/>
      <c r="M438" s="52"/>
      <c r="N438" s="52"/>
      <c r="O438" s="52"/>
      <c r="P438" s="52"/>
      <c r="Q438" s="52"/>
      <c r="R438" s="52"/>
      <c r="S438" s="52"/>
      <c r="T438" s="52"/>
      <c r="U438" s="52"/>
      <c r="V438" s="52"/>
      <c r="W438" s="52"/>
      <c r="X438" s="55"/>
      <c r="Y438" s="55"/>
    </row>
    <row r="439" spans="1:25" ht="12.75" customHeight="1" x14ac:dyDescent="0.2">
      <c r="A439" s="52"/>
      <c r="B439" s="139"/>
      <c r="C439" s="140"/>
      <c r="D439" s="142"/>
      <c r="E439" s="142"/>
      <c r="F439" s="55"/>
      <c r="G439" s="55"/>
      <c r="H439" s="55"/>
      <c r="I439" s="52"/>
      <c r="J439" s="52"/>
      <c r="K439" s="52"/>
      <c r="L439" s="52"/>
      <c r="M439" s="52"/>
      <c r="N439" s="52"/>
      <c r="O439" s="52"/>
      <c r="P439" s="52"/>
      <c r="Q439" s="52"/>
      <c r="R439" s="52"/>
      <c r="S439" s="52"/>
      <c r="T439" s="52"/>
      <c r="U439" s="52"/>
      <c r="V439" s="52"/>
      <c r="W439" s="52"/>
      <c r="X439" s="55"/>
      <c r="Y439" s="55"/>
    </row>
    <row r="440" spans="1:25" ht="12.75" customHeight="1" x14ac:dyDescent="0.2">
      <c r="A440" s="52"/>
      <c r="B440" s="139"/>
      <c r="C440" s="140"/>
      <c r="D440" s="142"/>
      <c r="E440" s="142"/>
      <c r="F440" s="55"/>
      <c r="G440" s="55"/>
      <c r="H440" s="55"/>
      <c r="I440" s="52"/>
      <c r="J440" s="52"/>
      <c r="K440" s="52"/>
      <c r="L440" s="52"/>
      <c r="M440" s="52"/>
      <c r="N440" s="52"/>
      <c r="O440" s="52"/>
      <c r="P440" s="52"/>
      <c r="Q440" s="52"/>
      <c r="R440" s="52"/>
      <c r="S440" s="52"/>
      <c r="T440" s="52"/>
      <c r="U440" s="52"/>
      <c r="V440" s="52"/>
      <c r="W440" s="52"/>
      <c r="X440" s="55"/>
      <c r="Y440" s="55"/>
    </row>
    <row r="441" spans="1:25" ht="12.75" customHeight="1" x14ac:dyDescent="0.2">
      <c r="A441" s="52"/>
      <c r="B441" s="139"/>
      <c r="C441" s="140"/>
      <c r="D441" s="142"/>
      <c r="E441" s="142"/>
      <c r="F441" s="55"/>
      <c r="G441" s="55"/>
      <c r="H441" s="55"/>
      <c r="I441" s="52"/>
      <c r="J441" s="52"/>
      <c r="K441" s="52"/>
      <c r="L441" s="52"/>
      <c r="M441" s="52"/>
      <c r="N441" s="52"/>
      <c r="O441" s="52"/>
      <c r="P441" s="52"/>
      <c r="Q441" s="52"/>
      <c r="R441" s="52"/>
      <c r="S441" s="52"/>
      <c r="T441" s="52"/>
      <c r="U441" s="52"/>
      <c r="V441" s="52"/>
      <c r="W441" s="52"/>
      <c r="X441" s="55"/>
      <c r="Y441" s="55"/>
    </row>
    <row r="442" spans="1:25" ht="12.75" customHeight="1" x14ac:dyDescent="0.2">
      <c r="A442" s="52"/>
      <c r="B442" s="139"/>
      <c r="C442" s="140"/>
      <c r="D442" s="142"/>
      <c r="E442" s="142"/>
      <c r="F442" s="55"/>
      <c r="G442" s="55"/>
      <c r="H442" s="55"/>
      <c r="I442" s="52"/>
      <c r="J442" s="52"/>
      <c r="K442" s="52"/>
      <c r="L442" s="52"/>
      <c r="M442" s="52"/>
      <c r="N442" s="52"/>
      <c r="O442" s="52"/>
      <c r="P442" s="52"/>
      <c r="Q442" s="52"/>
      <c r="R442" s="52"/>
      <c r="S442" s="52"/>
      <c r="T442" s="52"/>
      <c r="U442" s="52"/>
      <c r="V442" s="52"/>
      <c r="W442" s="52"/>
      <c r="X442" s="55"/>
      <c r="Y442" s="55"/>
    </row>
    <row r="443" spans="1:25" ht="12.75" customHeight="1" x14ac:dyDescent="0.2">
      <c r="A443" s="52"/>
      <c r="B443" s="139"/>
      <c r="C443" s="140"/>
      <c r="D443" s="142"/>
      <c r="E443" s="142"/>
      <c r="F443" s="55"/>
      <c r="G443" s="55"/>
      <c r="H443" s="55"/>
      <c r="I443" s="52"/>
      <c r="J443" s="52"/>
      <c r="K443" s="52"/>
      <c r="L443" s="52"/>
      <c r="M443" s="52"/>
      <c r="N443" s="52"/>
      <c r="O443" s="52"/>
      <c r="P443" s="52"/>
      <c r="Q443" s="52"/>
      <c r="R443" s="52"/>
      <c r="S443" s="52"/>
      <c r="T443" s="52"/>
      <c r="U443" s="52"/>
      <c r="V443" s="52"/>
      <c r="W443" s="52"/>
      <c r="X443" s="55"/>
      <c r="Y443" s="55"/>
    </row>
    <row r="444" spans="1:25" ht="12.75" customHeight="1" x14ac:dyDescent="0.2">
      <c r="A444" s="52"/>
      <c r="B444" s="139"/>
      <c r="C444" s="140"/>
      <c r="D444" s="142"/>
      <c r="E444" s="142"/>
      <c r="F444" s="55"/>
      <c r="G444" s="55"/>
      <c r="H444" s="55"/>
      <c r="I444" s="52"/>
      <c r="J444" s="52"/>
      <c r="K444" s="52"/>
      <c r="L444" s="52"/>
      <c r="M444" s="52"/>
      <c r="N444" s="52"/>
      <c r="O444" s="52"/>
      <c r="P444" s="52"/>
      <c r="Q444" s="52"/>
      <c r="R444" s="52"/>
      <c r="S444" s="52"/>
      <c r="T444" s="52"/>
      <c r="U444" s="52"/>
      <c r="V444" s="52"/>
      <c r="W444" s="52"/>
      <c r="X444" s="55"/>
      <c r="Y444" s="55"/>
    </row>
    <row r="445" spans="1:25" ht="12.75" customHeight="1" x14ac:dyDescent="0.2">
      <c r="A445" s="52"/>
      <c r="B445" s="139"/>
      <c r="C445" s="140"/>
      <c r="D445" s="142"/>
      <c r="E445" s="142"/>
      <c r="F445" s="55"/>
      <c r="G445" s="55"/>
      <c r="H445" s="55"/>
      <c r="I445" s="52"/>
      <c r="J445" s="52"/>
      <c r="K445" s="52"/>
      <c r="L445" s="52"/>
      <c r="M445" s="52"/>
      <c r="N445" s="52"/>
      <c r="O445" s="52"/>
      <c r="P445" s="52"/>
      <c r="Q445" s="52"/>
      <c r="R445" s="52"/>
      <c r="S445" s="52"/>
      <c r="T445" s="52"/>
      <c r="U445" s="52"/>
      <c r="V445" s="52"/>
      <c r="W445" s="52"/>
      <c r="X445" s="55"/>
      <c r="Y445" s="55"/>
    </row>
    <row r="446" spans="1:25" ht="12.75" customHeight="1" x14ac:dyDescent="0.2">
      <c r="A446" s="52"/>
      <c r="B446" s="139"/>
      <c r="C446" s="140"/>
      <c r="D446" s="142"/>
      <c r="E446" s="142"/>
      <c r="F446" s="55"/>
      <c r="G446" s="55"/>
      <c r="H446" s="55"/>
      <c r="I446" s="52"/>
      <c r="J446" s="52"/>
      <c r="K446" s="52"/>
      <c r="L446" s="52"/>
      <c r="M446" s="52"/>
      <c r="N446" s="52"/>
      <c r="O446" s="52"/>
      <c r="P446" s="52"/>
      <c r="Q446" s="52"/>
      <c r="R446" s="52"/>
      <c r="S446" s="52"/>
      <c r="T446" s="52"/>
      <c r="U446" s="52"/>
      <c r="V446" s="52"/>
      <c r="W446" s="52"/>
      <c r="X446" s="55"/>
      <c r="Y446" s="55"/>
    </row>
    <row r="447" spans="1:25" ht="12.75" customHeight="1" x14ac:dyDescent="0.2">
      <c r="A447" s="52"/>
      <c r="B447" s="139"/>
      <c r="C447" s="140"/>
      <c r="D447" s="142"/>
      <c r="E447" s="142"/>
      <c r="F447" s="55"/>
      <c r="G447" s="55"/>
      <c r="H447" s="55"/>
      <c r="I447" s="52"/>
      <c r="J447" s="52"/>
      <c r="K447" s="52"/>
      <c r="L447" s="52"/>
      <c r="M447" s="52"/>
      <c r="N447" s="52"/>
      <c r="O447" s="52"/>
      <c r="P447" s="52"/>
      <c r="Q447" s="52"/>
      <c r="R447" s="52"/>
      <c r="S447" s="52"/>
      <c r="T447" s="52"/>
      <c r="U447" s="52"/>
      <c r="V447" s="52"/>
      <c r="W447" s="52"/>
      <c r="X447" s="55"/>
      <c r="Y447" s="55"/>
    </row>
    <row r="448" spans="1:25" ht="12.75" customHeight="1" x14ac:dyDescent="0.2">
      <c r="A448" s="52"/>
      <c r="B448" s="139"/>
      <c r="C448" s="140"/>
      <c r="D448" s="142"/>
      <c r="E448" s="142"/>
      <c r="F448" s="55"/>
      <c r="G448" s="55"/>
      <c r="H448" s="55"/>
      <c r="I448" s="52"/>
      <c r="J448" s="52"/>
      <c r="K448" s="52"/>
      <c r="L448" s="52"/>
      <c r="M448" s="52"/>
      <c r="N448" s="52"/>
      <c r="O448" s="52"/>
      <c r="P448" s="52"/>
      <c r="Q448" s="52"/>
      <c r="R448" s="52"/>
      <c r="S448" s="52"/>
      <c r="T448" s="52"/>
      <c r="U448" s="52"/>
      <c r="V448" s="52"/>
      <c r="W448" s="52"/>
      <c r="X448" s="55"/>
      <c r="Y448" s="55"/>
    </row>
    <row r="449" spans="1:25" ht="12.75" customHeight="1" x14ac:dyDescent="0.2">
      <c r="A449" s="52"/>
      <c r="B449" s="139"/>
      <c r="C449" s="140"/>
      <c r="D449" s="142"/>
      <c r="E449" s="142"/>
      <c r="F449" s="55"/>
      <c r="G449" s="55"/>
      <c r="H449" s="55"/>
      <c r="I449" s="52"/>
      <c r="J449" s="52"/>
      <c r="K449" s="52"/>
      <c r="L449" s="52"/>
      <c r="M449" s="52"/>
      <c r="N449" s="52"/>
      <c r="O449" s="52"/>
      <c r="P449" s="52"/>
      <c r="Q449" s="52"/>
      <c r="R449" s="52"/>
      <c r="S449" s="52"/>
      <c r="T449" s="52"/>
      <c r="U449" s="52"/>
      <c r="V449" s="52"/>
      <c r="W449" s="52"/>
      <c r="X449" s="55"/>
      <c r="Y449" s="55"/>
    </row>
    <row r="450" spans="1:25" ht="12.75" customHeight="1" x14ac:dyDescent="0.2">
      <c r="A450" s="52"/>
      <c r="B450" s="139"/>
      <c r="C450" s="140"/>
      <c r="D450" s="142"/>
      <c r="E450" s="142"/>
      <c r="F450" s="55"/>
      <c r="G450" s="55"/>
      <c r="H450" s="55"/>
      <c r="I450" s="52"/>
      <c r="J450" s="52"/>
      <c r="K450" s="52"/>
      <c r="L450" s="52"/>
      <c r="M450" s="52"/>
      <c r="N450" s="52"/>
      <c r="O450" s="52"/>
      <c r="P450" s="52"/>
      <c r="Q450" s="52"/>
      <c r="R450" s="52"/>
      <c r="S450" s="52"/>
      <c r="T450" s="52"/>
      <c r="U450" s="52"/>
      <c r="V450" s="52"/>
      <c r="W450" s="52"/>
      <c r="X450" s="55"/>
      <c r="Y450" s="55"/>
    </row>
    <row r="451" spans="1:25" ht="12.75" customHeight="1" x14ac:dyDescent="0.2">
      <c r="A451" s="52"/>
      <c r="B451" s="139"/>
      <c r="C451" s="140"/>
      <c r="D451" s="142"/>
      <c r="E451" s="142"/>
      <c r="F451" s="55"/>
      <c r="G451" s="55"/>
      <c r="H451" s="55"/>
      <c r="I451" s="52"/>
      <c r="J451" s="52"/>
      <c r="K451" s="52"/>
      <c r="L451" s="52"/>
      <c r="M451" s="52"/>
      <c r="N451" s="52"/>
      <c r="O451" s="52"/>
      <c r="P451" s="52"/>
      <c r="Q451" s="52"/>
      <c r="R451" s="52"/>
      <c r="S451" s="52"/>
      <c r="T451" s="52"/>
      <c r="U451" s="52"/>
      <c r="V451" s="52"/>
      <c r="W451" s="52"/>
      <c r="X451" s="55"/>
      <c r="Y451" s="55"/>
    </row>
    <row r="452" spans="1:25" ht="12.75" customHeight="1" x14ac:dyDescent="0.2">
      <c r="A452" s="52"/>
      <c r="B452" s="139"/>
      <c r="C452" s="140"/>
      <c r="D452" s="142"/>
      <c r="E452" s="142"/>
      <c r="F452" s="55"/>
      <c r="G452" s="55"/>
      <c r="H452" s="55"/>
      <c r="I452" s="52"/>
      <c r="J452" s="52"/>
      <c r="K452" s="52"/>
      <c r="L452" s="52"/>
      <c r="M452" s="52"/>
      <c r="N452" s="52"/>
      <c r="O452" s="52"/>
      <c r="P452" s="52"/>
      <c r="Q452" s="52"/>
      <c r="R452" s="52"/>
      <c r="S452" s="52"/>
      <c r="T452" s="52"/>
      <c r="U452" s="52"/>
      <c r="V452" s="52"/>
      <c r="W452" s="52"/>
      <c r="X452" s="55"/>
      <c r="Y452" s="55"/>
    </row>
    <row r="453" spans="1:25" ht="12.75" customHeight="1" x14ac:dyDescent="0.2">
      <c r="A453" s="52"/>
      <c r="B453" s="139"/>
      <c r="C453" s="140"/>
      <c r="D453" s="142"/>
      <c r="E453" s="142"/>
      <c r="F453" s="55"/>
      <c r="G453" s="55"/>
      <c r="H453" s="55"/>
      <c r="I453" s="52"/>
      <c r="J453" s="52"/>
      <c r="K453" s="52"/>
      <c r="L453" s="52"/>
      <c r="M453" s="52"/>
      <c r="N453" s="52"/>
      <c r="O453" s="52"/>
      <c r="P453" s="52"/>
      <c r="Q453" s="52"/>
      <c r="R453" s="52"/>
      <c r="S453" s="52"/>
      <c r="T453" s="52"/>
      <c r="U453" s="52"/>
      <c r="V453" s="52"/>
      <c r="W453" s="52"/>
      <c r="X453" s="55"/>
      <c r="Y453" s="55"/>
    </row>
    <row r="454" spans="1:25" ht="12.75" customHeight="1" x14ac:dyDescent="0.2">
      <c r="A454" s="52"/>
      <c r="B454" s="139"/>
      <c r="C454" s="140"/>
      <c r="D454" s="142"/>
      <c r="E454" s="142"/>
      <c r="F454" s="55"/>
      <c r="G454" s="55"/>
      <c r="H454" s="55"/>
      <c r="I454" s="52"/>
      <c r="J454" s="52"/>
      <c r="K454" s="52"/>
      <c r="L454" s="52"/>
      <c r="M454" s="52"/>
      <c r="N454" s="52"/>
      <c r="O454" s="52"/>
      <c r="P454" s="52"/>
      <c r="Q454" s="52"/>
      <c r="R454" s="52"/>
      <c r="S454" s="52"/>
      <c r="T454" s="52"/>
      <c r="U454" s="52"/>
      <c r="V454" s="52"/>
      <c r="W454" s="52"/>
      <c r="X454" s="55"/>
      <c r="Y454" s="55"/>
    </row>
    <row r="455" spans="1:25" ht="12.75" customHeight="1" x14ac:dyDescent="0.2">
      <c r="A455" s="52"/>
      <c r="B455" s="139"/>
      <c r="C455" s="140"/>
      <c r="D455" s="142"/>
      <c r="E455" s="142"/>
      <c r="F455" s="55"/>
      <c r="G455" s="55"/>
      <c r="H455" s="55"/>
      <c r="I455" s="52"/>
      <c r="J455" s="52"/>
      <c r="K455" s="52"/>
      <c r="L455" s="52"/>
      <c r="M455" s="52"/>
      <c r="N455" s="52"/>
      <c r="O455" s="52"/>
      <c r="P455" s="52"/>
      <c r="Q455" s="52"/>
      <c r="R455" s="52"/>
      <c r="S455" s="52"/>
      <c r="T455" s="52"/>
      <c r="U455" s="52"/>
      <c r="V455" s="52"/>
      <c r="W455" s="52"/>
      <c r="X455" s="55"/>
      <c r="Y455" s="55"/>
    </row>
    <row r="456" spans="1:25" ht="12.75" customHeight="1" x14ac:dyDescent="0.2">
      <c r="A456" s="52"/>
      <c r="B456" s="139"/>
      <c r="C456" s="140"/>
      <c r="D456" s="142"/>
      <c r="E456" s="142"/>
      <c r="F456" s="55"/>
      <c r="G456" s="55"/>
      <c r="H456" s="55"/>
      <c r="I456" s="52"/>
      <c r="J456" s="52"/>
      <c r="K456" s="52"/>
      <c r="L456" s="52"/>
      <c r="M456" s="52"/>
      <c r="N456" s="52"/>
      <c r="O456" s="52"/>
      <c r="P456" s="52"/>
      <c r="Q456" s="52"/>
      <c r="R456" s="52"/>
      <c r="S456" s="52"/>
      <c r="T456" s="52"/>
      <c r="U456" s="52"/>
      <c r="V456" s="52"/>
      <c r="W456" s="52"/>
      <c r="X456" s="55"/>
      <c r="Y456" s="55"/>
    </row>
    <row r="457" spans="1:25" ht="12.75" customHeight="1" x14ac:dyDescent="0.2">
      <c r="A457" s="52"/>
      <c r="B457" s="139"/>
      <c r="C457" s="140"/>
      <c r="D457" s="142"/>
      <c r="E457" s="142"/>
      <c r="F457" s="55"/>
      <c r="G457" s="55"/>
      <c r="H457" s="55"/>
      <c r="I457" s="52"/>
      <c r="J457" s="52"/>
      <c r="K457" s="52"/>
      <c r="L457" s="52"/>
      <c r="M457" s="52"/>
      <c r="N457" s="52"/>
      <c r="O457" s="52"/>
      <c r="P457" s="52"/>
      <c r="Q457" s="52"/>
      <c r="R457" s="52"/>
      <c r="S457" s="52"/>
      <c r="T457" s="52"/>
      <c r="U457" s="52"/>
      <c r="V457" s="52"/>
      <c r="W457" s="52"/>
      <c r="X457" s="55"/>
      <c r="Y457" s="55"/>
    </row>
    <row r="458" spans="1:25" ht="12.75" customHeight="1" x14ac:dyDescent="0.2">
      <c r="A458" s="52"/>
      <c r="B458" s="139"/>
      <c r="C458" s="140"/>
      <c r="D458" s="142"/>
      <c r="E458" s="142"/>
      <c r="F458" s="55"/>
      <c r="G458" s="55"/>
      <c r="H458" s="55"/>
      <c r="I458" s="52"/>
      <c r="J458" s="52"/>
      <c r="K458" s="52"/>
      <c r="L458" s="52"/>
      <c r="M458" s="52"/>
      <c r="N458" s="52"/>
      <c r="O458" s="52"/>
      <c r="P458" s="52"/>
      <c r="Q458" s="52"/>
      <c r="R458" s="52"/>
      <c r="S458" s="52"/>
      <c r="T458" s="52"/>
      <c r="U458" s="52"/>
      <c r="V458" s="52"/>
      <c r="W458" s="52"/>
      <c r="X458" s="55"/>
      <c r="Y458" s="55"/>
    </row>
    <row r="459" spans="1:25" ht="12.75" customHeight="1" x14ac:dyDescent="0.2">
      <c r="A459" s="52"/>
      <c r="B459" s="139"/>
      <c r="C459" s="140"/>
      <c r="D459" s="142"/>
      <c r="E459" s="142"/>
      <c r="F459" s="55"/>
      <c r="G459" s="55"/>
      <c r="H459" s="55"/>
      <c r="I459" s="52"/>
      <c r="J459" s="52"/>
      <c r="K459" s="52"/>
      <c r="L459" s="52"/>
      <c r="M459" s="52"/>
      <c r="N459" s="52"/>
      <c r="O459" s="52"/>
      <c r="P459" s="52"/>
      <c r="Q459" s="52"/>
      <c r="R459" s="52"/>
      <c r="S459" s="52"/>
      <c r="T459" s="52"/>
      <c r="U459" s="52"/>
      <c r="V459" s="52"/>
      <c r="W459" s="52"/>
      <c r="X459" s="55"/>
      <c r="Y459" s="55"/>
    </row>
    <row r="460" spans="1:25" ht="12.75" customHeight="1" x14ac:dyDescent="0.2">
      <c r="A460" s="52"/>
      <c r="B460" s="139"/>
      <c r="C460" s="140"/>
      <c r="D460" s="142"/>
      <c r="E460" s="142"/>
      <c r="F460" s="55"/>
      <c r="G460" s="55"/>
      <c r="H460" s="55"/>
      <c r="I460" s="52"/>
      <c r="J460" s="52"/>
      <c r="K460" s="52"/>
      <c r="L460" s="52"/>
      <c r="M460" s="52"/>
      <c r="N460" s="52"/>
      <c r="O460" s="52"/>
      <c r="P460" s="52"/>
      <c r="Q460" s="52"/>
      <c r="R460" s="52"/>
      <c r="S460" s="52"/>
      <c r="T460" s="52"/>
      <c r="U460" s="52"/>
      <c r="V460" s="52"/>
      <c r="W460" s="52"/>
      <c r="X460" s="55"/>
      <c r="Y460" s="55"/>
    </row>
    <row r="461" spans="1:25" ht="12.75" customHeight="1" x14ac:dyDescent="0.2">
      <c r="A461" s="52"/>
      <c r="B461" s="139"/>
      <c r="C461" s="140"/>
      <c r="D461" s="142"/>
      <c r="E461" s="142"/>
      <c r="F461" s="55"/>
      <c r="G461" s="55"/>
      <c r="H461" s="55"/>
      <c r="I461" s="52"/>
      <c r="J461" s="52"/>
      <c r="K461" s="52"/>
      <c r="L461" s="52"/>
      <c r="M461" s="52"/>
      <c r="N461" s="52"/>
      <c r="O461" s="52"/>
      <c r="P461" s="52"/>
      <c r="Q461" s="52"/>
      <c r="R461" s="52"/>
      <c r="S461" s="52"/>
      <c r="T461" s="52"/>
      <c r="U461" s="52"/>
      <c r="V461" s="52"/>
      <c r="W461" s="52"/>
      <c r="X461" s="55"/>
      <c r="Y461" s="55"/>
    </row>
    <row r="462" spans="1:25" ht="12.75" customHeight="1" x14ac:dyDescent="0.2">
      <c r="A462" s="52"/>
      <c r="B462" s="139"/>
      <c r="C462" s="140"/>
      <c r="D462" s="142"/>
      <c r="E462" s="142"/>
      <c r="F462" s="55"/>
      <c r="G462" s="55"/>
      <c r="H462" s="55"/>
      <c r="I462" s="52"/>
      <c r="J462" s="52"/>
      <c r="K462" s="52"/>
      <c r="L462" s="52"/>
      <c r="M462" s="52"/>
      <c r="N462" s="52"/>
      <c r="O462" s="52"/>
      <c r="P462" s="52"/>
      <c r="Q462" s="52"/>
      <c r="R462" s="52"/>
      <c r="S462" s="52"/>
      <c r="T462" s="52"/>
      <c r="U462" s="52"/>
      <c r="V462" s="52"/>
      <c r="W462" s="52"/>
      <c r="X462" s="55"/>
      <c r="Y462" s="55"/>
    </row>
    <row r="463" spans="1:25" ht="12.75" customHeight="1" x14ac:dyDescent="0.2">
      <c r="A463" s="52"/>
      <c r="B463" s="139"/>
      <c r="C463" s="140"/>
      <c r="D463" s="142"/>
      <c r="E463" s="142"/>
      <c r="F463" s="55"/>
      <c r="G463" s="55"/>
      <c r="H463" s="55"/>
      <c r="I463" s="52"/>
      <c r="J463" s="52"/>
      <c r="K463" s="52"/>
      <c r="L463" s="52"/>
      <c r="M463" s="52"/>
      <c r="N463" s="52"/>
      <c r="O463" s="52"/>
      <c r="P463" s="52"/>
      <c r="Q463" s="52"/>
      <c r="R463" s="52"/>
      <c r="S463" s="52"/>
      <c r="T463" s="52"/>
      <c r="U463" s="52"/>
      <c r="V463" s="52"/>
      <c r="W463" s="52"/>
      <c r="X463" s="55"/>
      <c r="Y463" s="55"/>
    </row>
    <row r="464" spans="1:25" ht="12.75" customHeight="1" x14ac:dyDescent="0.2">
      <c r="A464" s="52"/>
      <c r="B464" s="139"/>
      <c r="C464" s="140"/>
      <c r="D464" s="142"/>
      <c r="E464" s="142"/>
      <c r="F464" s="55"/>
      <c r="G464" s="55"/>
      <c r="H464" s="55"/>
      <c r="I464" s="52"/>
      <c r="J464" s="52"/>
      <c r="K464" s="52"/>
      <c r="L464" s="52"/>
      <c r="M464" s="52"/>
      <c r="N464" s="52"/>
      <c r="O464" s="52"/>
      <c r="P464" s="52"/>
      <c r="Q464" s="52"/>
      <c r="R464" s="52"/>
      <c r="S464" s="52"/>
      <c r="T464" s="52"/>
      <c r="U464" s="52"/>
      <c r="V464" s="52"/>
      <c r="W464" s="52"/>
      <c r="X464" s="55"/>
      <c r="Y464" s="55"/>
    </row>
    <row r="465" spans="1:25" ht="12.75" customHeight="1" x14ac:dyDescent="0.2">
      <c r="A465" s="52"/>
      <c r="B465" s="139"/>
      <c r="C465" s="140"/>
      <c r="D465" s="142"/>
      <c r="E465" s="142"/>
      <c r="F465" s="55"/>
      <c r="G465" s="55"/>
      <c r="H465" s="55"/>
      <c r="I465" s="52"/>
      <c r="J465" s="52"/>
      <c r="K465" s="52"/>
      <c r="L465" s="52"/>
      <c r="M465" s="52"/>
      <c r="N465" s="52"/>
      <c r="O465" s="52"/>
      <c r="P465" s="52"/>
      <c r="Q465" s="52"/>
      <c r="R465" s="52"/>
      <c r="S465" s="52"/>
      <c r="T465" s="52"/>
      <c r="U465" s="52"/>
      <c r="V465" s="52"/>
      <c r="W465" s="52"/>
      <c r="X465" s="55"/>
      <c r="Y465" s="55"/>
    </row>
    <row r="466" spans="1:25" ht="12.75" customHeight="1" x14ac:dyDescent="0.2">
      <c r="A466" s="52"/>
      <c r="B466" s="139"/>
      <c r="C466" s="140"/>
      <c r="D466" s="142"/>
      <c r="E466" s="142"/>
      <c r="F466" s="55"/>
      <c r="G466" s="55"/>
      <c r="H466" s="55"/>
      <c r="I466" s="52"/>
      <c r="J466" s="52"/>
      <c r="K466" s="52"/>
      <c r="L466" s="52"/>
      <c r="M466" s="52"/>
      <c r="N466" s="52"/>
      <c r="O466" s="52"/>
      <c r="P466" s="52"/>
      <c r="Q466" s="52"/>
      <c r="R466" s="52"/>
      <c r="S466" s="52"/>
      <c r="T466" s="52"/>
      <c r="U466" s="52"/>
      <c r="V466" s="52"/>
      <c r="W466" s="52"/>
      <c r="X466" s="55"/>
      <c r="Y466" s="55"/>
    </row>
    <row r="467" spans="1:25" ht="12.75" customHeight="1" x14ac:dyDescent="0.2">
      <c r="A467" s="52"/>
      <c r="B467" s="139"/>
      <c r="C467" s="140"/>
      <c r="D467" s="142"/>
      <c r="E467" s="142"/>
      <c r="F467" s="55"/>
      <c r="G467" s="55"/>
      <c r="H467" s="55"/>
      <c r="I467" s="52"/>
      <c r="J467" s="52"/>
      <c r="K467" s="52"/>
      <c r="L467" s="52"/>
      <c r="M467" s="52"/>
      <c r="N467" s="52"/>
      <c r="O467" s="52"/>
      <c r="P467" s="52"/>
      <c r="Q467" s="52"/>
      <c r="R467" s="52"/>
      <c r="S467" s="52"/>
      <c r="T467" s="52"/>
      <c r="U467" s="52"/>
      <c r="V467" s="52"/>
      <c r="W467" s="52"/>
      <c r="X467" s="55"/>
      <c r="Y467" s="55"/>
    </row>
    <row r="468" spans="1:25" ht="12.75" customHeight="1" x14ac:dyDescent="0.2">
      <c r="A468" s="52"/>
      <c r="B468" s="139"/>
      <c r="C468" s="140"/>
      <c r="D468" s="142"/>
      <c r="E468" s="142"/>
      <c r="F468" s="55"/>
      <c r="G468" s="55"/>
      <c r="H468" s="55"/>
      <c r="I468" s="52"/>
      <c r="J468" s="52"/>
      <c r="K468" s="52"/>
      <c r="L468" s="52"/>
      <c r="M468" s="52"/>
      <c r="N468" s="52"/>
      <c r="O468" s="52"/>
      <c r="P468" s="52"/>
      <c r="Q468" s="52"/>
      <c r="R468" s="52"/>
      <c r="S468" s="52"/>
      <c r="T468" s="52"/>
      <c r="U468" s="52"/>
      <c r="V468" s="52"/>
      <c r="W468" s="52"/>
      <c r="X468" s="55"/>
      <c r="Y468" s="55"/>
    </row>
    <row r="469" spans="1:25" ht="12.75" customHeight="1" x14ac:dyDescent="0.2">
      <c r="A469" s="52"/>
      <c r="B469" s="139"/>
      <c r="C469" s="140"/>
      <c r="D469" s="142"/>
      <c r="E469" s="142"/>
      <c r="F469" s="55"/>
      <c r="G469" s="55"/>
      <c r="H469" s="55"/>
      <c r="I469" s="52"/>
      <c r="J469" s="52"/>
      <c r="K469" s="52"/>
      <c r="L469" s="52"/>
      <c r="M469" s="52"/>
      <c r="N469" s="52"/>
      <c r="O469" s="52"/>
      <c r="P469" s="52"/>
      <c r="Q469" s="52"/>
      <c r="R469" s="52"/>
      <c r="S469" s="52"/>
      <c r="T469" s="52"/>
      <c r="U469" s="52"/>
      <c r="V469" s="52"/>
      <c r="W469" s="52"/>
      <c r="X469" s="55"/>
      <c r="Y469" s="55"/>
    </row>
    <row r="470" spans="1:25" ht="12.75" customHeight="1" x14ac:dyDescent="0.2">
      <c r="A470" s="52"/>
      <c r="B470" s="139"/>
      <c r="C470" s="140"/>
      <c r="D470" s="142"/>
      <c r="E470" s="142"/>
      <c r="F470" s="55"/>
      <c r="G470" s="55"/>
      <c r="H470" s="55"/>
      <c r="I470" s="52"/>
      <c r="J470" s="52"/>
      <c r="K470" s="52"/>
      <c r="L470" s="52"/>
      <c r="M470" s="52"/>
      <c r="N470" s="52"/>
      <c r="O470" s="52"/>
      <c r="P470" s="52"/>
      <c r="Q470" s="52"/>
      <c r="R470" s="52"/>
      <c r="S470" s="52"/>
      <c r="T470" s="52"/>
      <c r="U470" s="52"/>
      <c r="V470" s="52"/>
      <c r="W470" s="52"/>
      <c r="X470" s="55"/>
      <c r="Y470" s="55"/>
    </row>
    <row r="471" spans="1:25" ht="12.75" customHeight="1" x14ac:dyDescent="0.2">
      <c r="A471" s="52"/>
      <c r="B471" s="139"/>
      <c r="C471" s="140"/>
      <c r="D471" s="142"/>
      <c r="E471" s="142"/>
      <c r="F471" s="55"/>
      <c r="G471" s="55"/>
      <c r="H471" s="55"/>
      <c r="I471" s="52"/>
      <c r="J471" s="52"/>
      <c r="K471" s="52"/>
      <c r="L471" s="52"/>
      <c r="M471" s="52"/>
      <c r="N471" s="52"/>
      <c r="O471" s="52"/>
      <c r="P471" s="52"/>
      <c r="Q471" s="52"/>
      <c r="R471" s="52"/>
      <c r="S471" s="52"/>
      <c r="T471" s="52"/>
      <c r="U471" s="52"/>
      <c r="V471" s="52"/>
      <c r="W471" s="52"/>
      <c r="X471" s="55"/>
      <c r="Y471" s="55"/>
    </row>
    <row r="472" spans="1:25" ht="12.75" customHeight="1" x14ac:dyDescent="0.2">
      <c r="A472" s="52"/>
      <c r="B472" s="139"/>
      <c r="C472" s="140"/>
      <c r="D472" s="142"/>
      <c r="E472" s="142"/>
      <c r="F472" s="55"/>
      <c r="G472" s="55"/>
      <c r="H472" s="55"/>
      <c r="I472" s="52"/>
      <c r="J472" s="52"/>
      <c r="K472" s="52"/>
      <c r="L472" s="52"/>
      <c r="M472" s="52"/>
      <c r="N472" s="52"/>
      <c r="O472" s="52"/>
      <c r="P472" s="52"/>
      <c r="Q472" s="52"/>
      <c r="R472" s="52"/>
      <c r="S472" s="52"/>
      <c r="T472" s="52"/>
      <c r="U472" s="52"/>
      <c r="V472" s="52"/>
      <c r="W472" s="52"/>
      <c r="X472" s="55"/>
      <c r="Y472" s="55"/>
    </row>
    <row r="473" spans="1:25" ht="12.75" customHeight="1" x14ac:dyDescent="0.2">
      <c r="A473" s="52"/>
      <c r="B473" s="139"/>
      <c r="C473" s="140"/>
      <c r="D473" s="142"/>
      <c r="E473" s="142"/>
      <c r="F473" s="55"/>
      <c r="G473" s="55"/>
      <c r="H473" s="55"/>
      <c r="I473" s="52"/>
      <c r="J473" s="52"/>
      <c r="K473" s="52"/>
      <c r="L473" s="52"/>
      <c r="M473" s="52"/>
      <c r="N473" s="52"/>
      <c r="O473" s="52"/>
      <c r="P473" s="52"/>
      <c r="Q473" s="52"/>
      <c r="R473" s="52"/>
      <c r="S473" s="52"/>
      <c r="T473" s="52"/>
      <c r="U473" s="52"/>
      <c r="V473" s="52"/>
      <c r="W473" s="52"/>
      <c r="X473" s="55"/>
      <c r="Y473" s="55"/>
    </row>
    <row r="474" spans="1:25" ht="12.75" customHeight="1" x14ac:dyDescent="0.2">
      <c r="A474" s="52"/>
      <c r="B474" s="139"/>
      <c r="C474" s="140"/>
      <c r="D474" s="142"/>
      <c r="E474" s="142"/>
      <c r="F474" s="55"/>
      <c r="G474" s="55"/>
      <c r="H474" s="55"/>
      <c r="I474" s="52"/>
      <c r="J474" s="52"/>
      <c r="K474" s="52"/>
      <c r="L474" s="52"/>
      <c r="M474" s="52"/>
      <c r="N474" s="52"/>
      <c r="O474" s="52"/>
      <c r="P474" s="52"/>
      <c r="Q474" s="52"/>
      <c r="R474" s="52"/>
      <c r="S474" s="52"/>
      <c r="T474" s="52"/>
      <c r="U474" s="52"/>
      <c r="V474" s="52"/>
      <c r="W474" s="52"/>
      <c r="X474" s="55"/>
      <c r="Y474" s="55"/>
    </row>
    <row r="475" spans="1:25" ht="12.75" customHeight="1" x14ac:dyDescent="0.2">
      <c r="A475" s="52"/>
      <c r="B475" s="139"/>
      <c r="C475" s="140"/>
      <c r="D475" s="142"/>
      <c r="E475" s="142"/>
      <c r="F475" s="55"/>
      <c r="G475" s="55"/>
      <c r="H475" s="55"/>
      <c r="I475" s="52"/>
      <c r="J475" s="52"/>
      <c r="K475" s="52"/>
      <c r="L475" s="52"/>
      <c r="M475" s="52"/>
      <c r="N475" s="52"/>
      <c r="O475" s="52"/>
      <c r="P475" s="52"/>
      <c r="Q475" s="52"/>
      <c r="R475" s="52"/>
      <c r="S475" s="52"/>
      <c r="T475" s="52"/>
      <c r="U475" s="52"/>
      <c r="V475" s="52"/>
      <c r="W475" s="52"/>
      <c r="X475" s="55"/>
      <c r="Y475" s="55"/>
    </row>
    <row r="476" spans="1:25" ht="12.75" customHeight="1" x14ac:dyDescent="0.2">
      <c r="A476" s="52"/>
      <c r="B476" s="139"/>
      <c r="C476" s="140"/>
      <c r="D476" s="142"/>
      <c r="E476" s="142"/>
      <c r="F476" s="55"/>
      <c r="G476" s="55"/>
      <c r="H476" s="55"/>
      <c r="I476" s="52"/>
      <c r="J476" s="52"/>
      <c r="K476" s="52"/>
      <c r="L476" s="52"/>
      <c r="M476" s="52"/>
      <c r="N476" s="52"/>
      <c r="O476" s="52"/>
      <c r="P476" s="52"/>
      <c r="Q476" s="52"/>
      <c r="R476" s="52"/>
      <c r="S476" s="52"/>
      <c r="T476" s="52"/>
      <c r="U476" s="52"/>
      <c r="V476" s="52"/>
      <c r="W476" s="52"/>
      <c r="X476" s="55"/>
      <c r="Y476" s="55"/>
    </row>
    <row r="477" spans="1:25" ht="12.75" customHeight="1" x14ac:dyDescent="0.2">
      <c r="A477" s="52"/>
      <c r="B477" s="139"/>
      <c r="C477" s="140"/>
      <c r="D477" s="142"/>
      <c r="E477" s="142"/>
      <c r="F477" s="55"/>
      <c r="G477" s="55"/>
      <c r="H477" s="55"/>
      <c r="I477" s="52"/>
      <c r="J477" s="52"/>
      <c r="K477" s="52"/>
      <c r="L477" s="52"/>
      <c r="M477" s="52"/>
      <c r="N477" s="52"/>
      <c r="O477" s="52"/>
      <c r="P477" s="52"/>
      <c r="Q477" s="52"/>
      <c r="R477" s="52"/>
      <c r="S477" s="52"/>
      <c r="T477" s="52"/>
      <c r="U477" s="52"/>
      <c r="V477" s="52"/>
      <c r="W477" s="52"/>
      <c r="X477" s="55"/>
      <c r="Y477" s="55"/>
    </row>
    <row r="478" spans="1:25" ht="12.75" customHeight="1" x14ac:dyDescent="0.2">
      <c r="A478" s="52"/>
      <c r="B478" s="139"/>
      <c r="C478" s="140"/>
      <c r="D478" s="142"/>
      <c r="E478" s="142"/>
      <c r="F478" s="55"/>
      <c r="G478" s="55"/>
      <c r="H478" s="55"/>
      <c r="I478" s="52"/>
      <c r="J478" s="52"/>
      <c r="K478" s="52"/>
      <c r="L478" s="52"/>
      <c r="M478" s="52"/>
      <c r="N478" s="52"/>
      <c r="O478" s="52"/>
      <c r="P478" s="52"/>
      <c r="Q478" s="52"/>
      <c r="R478" s="52"/>
      <c r="S478" s="52"/>
      <c r="T478" s="52"/>
      <c r="U478" s="52"/>
      <c r="V478" s="52"/>
      <c r="W478" s="52"/>
      <c r="X478" s="55"/>
      <c r="Y478" s="55"/>
    </row>
    <row r="479" spans="1:25" ht="12.75" customHeight="1" x14ac:dyDescent="0.2">
      <c r="A479" s="52"/>
      <c r="B479" s="139"/>
      <c r="C479" s="140"/>
      <c r="D479" s="142"/>
      <c r="E479" s="142"/>
      <c r="F479" s="55"/>
      <c r="G479" s="55"/>
      <c r="H479" s="55"/>
      <c r="I479" s="52"/>
      <c r="J479" s="52"/>
      <c r="K479" s="52"/>
      <c r="L479" s="52"/>
      <c r="M479" s="52"/>
      <c r="N479" s="52"/>
      <c r="O479" s="52"/>
      <c r="P479" s="52"/>
      <c r="Q479" s="52"/>
      <c r="R479" s="52"/>
      <c r="S479" s="52"/>
      <c r="T479" s="52"/>
      <c r="U479" s="52"/>
      <c r="V479" s="52"/>
      <c r="W479" s="52"/>
      <c r="X479" s="55"/>
      <c r="Y479" s="55"/>
    </row>
    <row r="480" spans="1:25" ht="12.75" customHeight="1" x14ac:dyDescent="0.2">
      <c r="A480" s="52"/>
      <c r="B480" s="139"/>
      <c r="C480" s="140"/>
      <c r="D480" s="142"/>
      <c r="E480" s="142"/>
      <c r="F480" s="55"/>
      <c r="G480" s="55"/>
      <c r="H480" s="55"/>
      <c r="I480" s="52"/>
      <c r="J480" s="52"/>
      <c r="K480" s="52"/>
      <c r="L480" s="52"/>
      <c r="M480" s="52"/>
      <c r="N480" s="52"/>
      <c r="O480" s="52"/>
      <c r="P480" s="52"/>
      <c r="Q480" s="52"/>
      <c r="R480" s="52"/>
      <c r="S480" s="52"/>
      <c r="T480" s="52"/>
      <c r="U480" s="52"/>
      <c r="V480" s="52"/>
      <c r="W480" s="52"/>
      <c r="X480" s="55"/>
      <c r="Y480" s="55"/>
    </row>
    <row r="481" spans="1:25" ht="12.75" customHeight="1" x14ac:dyDescent="0.2">
      <c r="A481" s="52"/>
      <c r="B481" s="139"/>
      <c r="C481" s="140"/>
      <c r="D481" s="142"/>
      <c r="E481" s="142"/>
      <c r="F481" s="55"/>
      <c r="G481" s="55"/>
      <c r="H481" s="55"/>
      <c r="I481" s="52"/>
      <c r="J481" s="52"/>
      <c r="K481" s="52"/>
      <c r="L481" s="52"/>
      <c r="M481" s="52"/>
      <c r="N481" s="52"/>
      <c r="O481" s="52"/>
      <c r="P481" s="52"/>
      <c r="Q481" s="52"/>
      <c r="R481" s="52"/>
      <c r="S481" s="52"/>
      <c r="T481" s="52"/>
      <c r="U481" s="52"/>
      <c r="V481" s="52"/>
      <c r="W481" s="52"/>
      <c r="X481" s="55"/>
      <c r="Y481" s="55"/>
    </row>
    <row r="482" spans="1:25" ht="12.75" customHeight="1" x14ac:dyDescent="0.2">
      <c r="A482" s="52"/>
      <c r="B482" s="139"/>
      <c r="C482" s="140"/>
      <c r="D482" s="142"/>
      <c r="E482" s="142"/>
      <c r="F482" s="55"/>
      <c r="G482" s="55"/>
      <c r="H482" s="55"/>
      <c r="I482" s="52"/>
      <c r="J482" s="52"/>
      <c r="K482" s="52"/>
      <c r="L482" s="52"/>
      <c r="M482" s="52"/>
      <c r="N482" s="52"/>
      <c r="O482" s="52"/>
      <c r="P482" s="52"/>
      <c r="Q482" s="52"/>
      <c r="R482" s="52"/>
      <c r="S482" s="52"/>
      <c r="T482" s="52"/>
      <c r="U482" s="52"/>
      <c r="V482" s="52"/>
      <c r="W482" s="52"/>
      <c r="X482" s="55"/>
      <c r="Y482" s="55"/>
    </row>
    <row r="483" spans="1:25" ht="12.75" customHeight="1" x14ac:dyDescent="0.2">
      <c r="A483" s="52"/>
      <c r="B483" s="139"/>
      <c r="C483" s="140"/>
      <c r="D483" s="142"/>
      <c r="E483" s="142"/>
      <c r="F483" s="55"/>
      <c r="G483" s="55"/>
      <c r="H483" s="55"/>
      <c r="I483" s="52"/>
      <c r="J483" s="52"/>
      <c r="K483" s="52"/>
      <c r="L483" s="52"/>
      <c r="M483" s="52"/>
      <c r="N483" s="52"/>
      <c r="O483" s="52"/>
      <c r="P483" s="52"/>
      <c r="Q483" s="52"/>
      <c r="R483" s="52"/>
      <c r="S483" s="52"/>
      <c r="T483" s="52"/>
      <c r="U483" s="52"/>
      <c r="V483" s="52"/>
      <c r="W483" s="52"/>
      <c r="X483" s="55"/>
      <c r="Y483" s="55"/>
    </row>
    <row r="484" spans="1:25" ht="12.75" customHeight="1" x14ac:dyDescent="0.2">
      <c r="A484" s="52"/>
      <c r="B484" s="139"/>
      <c r="C484" s="140"/>
      <c r="D484" s="142"/>
      <c r="E484" s="142"/>
      <c r="F484" s="55"/>
      <c r="G484" s="55"/>
      <c r="H484" s="55"/>
      <c r="I484" s="52"/>
      <c r="J484" s="52"/>
      <c r="K484" s="52"/>
      <c r="L484" s="52"/>
      <c r="M484" s="52"/>
      <c r="N484" s="52"/>
      <c r="O484" s="52"/>
      <c r="P484" s="52"/>
      <c r="Q484" s="52"/>
      <c r="R484" s="52"/>
      <c r="S484" s="52"/>
      <c r="T484" s="52"/>
      <c r="U484" s="52"/>
      <c r="V484" s="52"/>
      <c r="W484" s="52"/>
      <c r="X484" s="55"/>
      <c r="Y484" s="55"/>
    </row>
    <row r="485" spans="1:25" ht="12.75" customHeight="1" x14ac:dyDescent="0.2">
      <c r="A485" s="52"/>
      <c r="B485" s="139"/>
      <c r="C485" s="140"/>
      <c r="D485" s="142"/>
      <c r="E485" s="142"/>
      <c r="F485" s="55"/>
      <c r="G485" s="55"/>
      <c r="H485" s="55"/>
      <c r="I485" s="52"/>
      <c r="J485" s="52"/>
      <c r="K485" s="52"/>
      <c r="L485" s="52"/>
      <c r="M485" s="52"/>
      <c r="N485" s="52"/>
      <c r="O485" s="52"/>
      <c r="P485" s="52"/>
      <c r="Q485" s="52"/>
      <c r="R485" s="52"/>
      <c r="S485" s="52"/>
      <c r="T485" s="52"/>
      <c r="U485" s="52"/>
      <c r="V485" s="52"/>
      <c r="W485" s="52"/>
      <c r="X485" s="55"/>
      <c r="Y485" s="55"/>
    </row>
    <row r="486" spans="1:25" ht="12.75" customHeight="1" x14ac:dyDescent="0.2">
      <c r="A486" s="52"/>
      <c r="B486" s="139"/>
      <c r="C486" s="140"/>
      <c r="D486" s="142"/>
      <c r="E486" s="142"/>
      <c r="F486" s="55"/>
      <c r="G486" s="55"/>
      <c r="H486" s="55"/>
      <c r="I486" s="52"/>
      <c r="J486" s="52"/>
      <c r="K486" s="52"/>
      <c r="L486" s="52"/>
      <c r="M486" s="52"/>
      <c r="N486" s="52"/>
      <c r="O486" s="52"/>
      <c r="P486" s="52"/>
      <c r="Q486" s="52"/>
      <c r="R486" s="52"/>
      <c r="S486" s="52"/>
      <c r="T486" s="52"/>
      <c r="U486" s="52"/>
      <c r="V486" s="52"/>
      <c r="W486" s="52"/>
      <c r="X486" s="55"/>
      <c r="Y486" s="55"/>
    </row>
    <row r="487" spans="1:25" ht="12.75" customHeight="1" x14ac:dyDescent="0.2">
      <c r="A487" s="52"/>
      <c r="B487" s="139"/>
      <c r="C487" s="140"/>
      <c r="D487" s="142"/>
      <c r="E487" s="142"/>
      <c r="F487" s="55"/>
      <c r="G487" s="55"/>
      <c r="H487" s="55"/>
      <c r="I487" s="52"/>
      <c r="J487" s="52"/>
      <c r="K487" s="52"/>
      <c r="L487" s="52"/>
      <c r="M487" s="52"/>
      <c r="N487" s="52"/>
      <c r="O487" s="52"/>
      <c r="P487" s="52"/>
      <c r="Q487" s="52"/>
      <c r="R487" s="52"/>
      <c r="S487" s="52"/>
      <c r="T487" s="52"/>
      <c r="U487" s="52"/>
      <c r="V487" s="52"/>
      <c r="W487" s="52"/>
      <c r="X487" s="55"/>
      <c r="Y487" s="55"/>
    </row>
    <row r="488" spans="1:25" ht="12.75" customHeight="1" x14ac:dyDescent="0.2">
      <c r="A488" s="52"/>
      <c r="B488" s="139"/>
      <c r="C488" s="140"/>
      <c r="D488" s="142"/>
      <c r="E488" s="142"/>
      <c r="F488" s="55"/>
      <c r="G488" s="55"/>
      <c r="H488" s="55"/>
      <c r="I488" s="52"/>
      <c r="J488" s="52"/>
      <c r="K488" s="52"/>
      <c r="L488" s="52"/>
      <c r="M488" s="52"/>
      <c r="N488" s="52"/>
      <c r="O488" s="52"/>
      <c r="P488" s="52"/>
      <c r="Q488" s="52"/>
      <c r="R488" s="52"/>
      <c r="S488" s="52"/>
      <c r="T488" s="52"/>
      <c r="U488" s="52"/>
      <c r="V488" s="52"/>
      <c r="W488" s="52"/>
      <c r="X488" s="55"/>
      <c r="Y488" s="55"/>
    </row>
    <row r="489" spans="1:25" ht="12.75" customHeight="1" x14ac:dyDescent="0.2">
      <c r="A489" s="52"/>
      <c r="B489" s="139"/>
      <c r="C489" s="140"/>
      <c r="D489" s="142"/>
      <c r="E489" s="142"/>
      <c r="F489" s="55"/>
      <c r="G489" s="55"/>
      <c r="H489" s="55"/>
      <c r="I489" s="52"/>
      <c r="J489" s="52"/>
      <c r="K489" s="52"/>
      <c r="L489" s="52"/>
      <c r="M489" s="52"/>
      <c r="N489" s="52"/>
      <c r="O489" s="52"/>
      <c r="P489" s="52"/>
      <c r="Q489" s="52"/>
      <c r="R489" s="52"/>
      <c r="S489" s="52"/>
      <c r="T489" s="52"/>
      <c r="U489" s="52"/>
      <c r="V489" s="52"/>
      <c r="W489" s="52"/>
      <c r="X489" s="55"/>
      <c r="Y489" s="55"/>
    </row>
    <row r="490" spans="1:25" ht="12.75" customHeight="1" x14ac:dyDescent="0.2">
      <c r="A490" s="52"/>
      <c r="B490" s="139"/>
      <c r="C490" s="140"/>
      <c r="D490" s="142"/>
      <c r="E490" s="142"/>
      <c r="F490" s="55"/>
      <c r="G490" s="55"/>
      <c r="H490" s="55"/>
      <c r="I490" s="52"/>
      <c r="J490" s="52"/>
      <c r="K490" s="52"/>
      <c r="L490" s="52"/>
      <c r="M490" s="52"/>
      <c r="N490" s="52"/>
      <c r="O490" s="52"/>
      <c r="P490" s="52"/>
      <c r="Q490" s="52"/>
      <c r="R490" s="52"/>
      <c r="S490" s="52"/>
      <c r="T490" s="52"/>
      <c r="U490" s="52"/>
      <c r="V490" s="52"/>
      <c r="W490" s="52"/>
      <c r="X490" s="55"/>
      <c r="Y490" s="55"/>
    </row>
    <row r="491" spans="1:25" ht="12.75" customHeight="1" x14ac:dyDescent="0.2">
      <c r="A491" s="52"/>
      <c r="B491" s="139"/>
      <c r="C491" s="140"/>
      <c r="D491" s="142"/>
      <c r="E491" s="142"/>
      <c r="F491" s="55"/>
      <c r="G491" s="55"/>
      <c r="H491" s="55"/>
      <c r="I491" s="52"/>
      <c r="J491" s="52"/>
      <c r="K491" s="52"/>
      <c r="L491" s="52"/>
      <c r="M491" s="52"/>
      <c r="N491" s="52"/>
      <c r="O491" s="52"/>
      <c r="P491" s="52"/>
      <c r="Q491" s="52"/>
      <c r="R491" s="52"/>
      <c r="S491" s="52"/>
      <c r="T491" s="52"/>
      <c r="U491" s="52"/>
      <c r="V491" s="52"/>
      <c r="W491" s="52"/>
      <c r="X491" s="55"/>
      <c r="Y491" s="55"/>
    </row>
    <row r="492" spans="1:25" ht="12.75" customHeight="1" x14ac:dyDescent="0.2">
      <c r="A492" s="52"/>
      <c r="B492" s="139"/>
      <c r="C492" s="140"/>
      <c r="D492" s="142"/>
      <c r="E492" s="142"/>
      <c r="F492" s="55"/>
      <c r="G492" s="55"/>
      <c r="H492" s="55"/>
      <c r="I492" s="52"/>
      <c r="J492" s="52"/>
      <c r="K492" s="52"/>
      <c r="L492" s="52"/>
      <c r="M492" s="52"/>
      <c r="N492" s="52"/>
      <c r="O492" s="52"/>
      <c r="P492" s="52"/>
      <c r="Q492" s="52"/>
      <c r="R492" s="52"/>
      <c r="S492" s="52"/>
      <c r="T492" s="52"/>
      <c r="U492" s="52"/>
      <c r="V492" s="52"/>
      <c r="W492" s="52"/>
      <c r="X492" s="55"/>
      <c r="Y492" s="55"/>
    </row>
    <row r="493" spans="1:25" ht="12.75" customHeight="1" x14ac:dyDescent="0.2">
      <c r="A493" s="52"/>
      <c r="B493" s="139"/>
      <c r="C493" s="140"/>
      <c r="D493" s="142"/>
      <c r="E493" s="142"/>
      <c r="F493" s="55"/>
      <c r="G493" s="55"/>
      <c r="H493" s="55"/>
      <c r="I493" s="52"/>
      <c r="J493" s="52"/>
      <c r="K493" s="52"/>
      <c r="L493" s="52"/>
      <c r="M493" s="52"/>
      <c r="N493" s="52"/>
      <c r="O493" s="52"/>
      <c r="P493" s="52"/>
      <c r="Q493" s="52"/>
      <c r="R493" s="52"/>
      <c r="S493" s="52"/>
      <c r="T493" s="52"/>
      <c r="U493" s="52"/>
      <c r="V493" s="52"/>
      <c r="W493" s="52"/>
      <c r="X493" s="55"/>
      <c r="Y493" s="55"/>
    </row>
    <row r="494" spans="1:25" ht="12.75" customHeight="1" x14ac:dyDescent="0.2">
      <c r="A494" s="52"/>
      <c r="B494" s="139"/>
      <c r="C494" s="140"/>
      <c r="D494" s="142"/>
      <c r="E494" s="142"/>
      <c r="F494" s="55"/>
      <c r="G494" s="55"/>
      <c r="H494" s="55"/>
      <c r="I494" s="52"/>
      <c r="J494" s="52"/>
      <c r="K494" s="52"/>
      <c r="L494" s="52"/>
      <c r="M494" s="52"/>
      <c r="N494" s="52"/>
      <c r="O494" s="52"/>
      <c r="P494" s="52"/>
      <c r="Q494" s="52"/>
      <c r="R494" s="52"/>
      <c r="S494" s="52"/>
      <c r="T494" s="52"/>
      <c r="U494" s="52"/>
      <c r="V494" s="52"/>
      <c r="W494" s="52"/>
      <c r="X494" s="55"/>
      <c r="Y494" s="55"/>
    </row>
    <row r="495" spans="1:25" ht="12.75" customHeight="1" x14ac:dyDescent="0.2">
      <c r="A495" s="52"/>
      <c r="B495" s="139"/>
      <c r="C495" s="140"/>
      <c r="D495" s="142"/>
      <c r="E495" s="142"/>
      <c r="F495" s="55"/>
      <c r="G495" s="55"/>
      <c r="H495" s="55"/>
      <c r="I495" s="52"/>
      <c r="J495" s="52"/>
      <c r="K495" s="52"/>
      <c r="L495" s="52"/>
      <c r="M495" s="52"/>
      <c r="N495" s="52"/>
      <c r="O495" s="52"/>
      <c r="P495" s="52"/>
      <c r="Q495" s="52"/>
      <c r="R495" s="52"/>
      <c r="S495" s="52"/>
      <c r="T495" s="52"/>
      <c r="U495" s="52"/>
      <c r="V495" s="52"/>
      <c r="W495" s="52"/>
      <c r="X495" s="55"/>
      <c r="Y495" s="55"/>
    </row>
    <row r="496" spans="1:25" ht="12.75" customHeight="1" x14ac:dyDescent="0.2">
      <c r="A496" s="52"/>
      <c r="B496" s="139"/>
      <c r="C496" s="140"/>
      <c r="D496" s="142"/>
      <c r="E496" s="142"/>
      <c r="F496" s="55"/>
      <c r="G496" s="55"/>
      <c r="H496" s="55"/>
      <c r="I496" s="52"/>
      <c r="J496" s="52"/>
      <c r="K496" s="52"/>
      <c r="L496" s="52"/>
      <c r="M496" s="52"/>
      <c r="N496" s="52"/>
      <c r="O496" s="52"/>
      <c r="P496" s="52"/>
      <c r="Q496" s="52"/>
      <c r="R496" s="52"/>
      <c r="S496" s="52"/>
      <c r="T496" s="52"/>
      <c r="U496" s="52"/>
      <c r="V496" s="52"/>
      <c r="W496" s="52"/>
      <c r="X496" s="55"/>
      <c r="Y496" s="55"/>
    </row>
    <row r="497" spans="1:25" ht="12.75" customHeight="1" x14ac:dyDescent="0.2">
      <c r="A497" s="52"/>
      <c r="B497" s="139"/>
      <c r="C497" s="140"/>
      <c r="D497" s="142"/>
      <c r="E497" s="142"/>
      <c r="F497" s="55"/>
      <c r="G497" s="55"/>
      <c r="H497" s="55"/>
      <c r="I497" s="52"/>
      <c r="J497" s="52"/>
      <c r="K497" s="52"/>
      <c r="L497" s="52"/>
      <c r="M497" s="52"/>
      <c r="N497" s="52"/>
      <c r="O497" s="52"/>
      <c r="P497" s="52"/>
      <c r="Q497" s="52"/>
      <c r="R497" s="52"/>
      <c r="S497" s="52"/>
      <c r="T497" s="52"/>
      <c r="U497" s="52"/>
      <c r="V497" s="52"/>
      <c r="W497" s="52"/>
      <c r="X497" s="55"/>
      <c r="Y497" s="55"/>
    </row>
    <row r="498" spans="1:25" ht="12.75" customHeight="1" x14ac:dyDescent="0.2">
      <c r="A498" s="52"/>
      <c r="B498" s="139"/>
      <c r="C498" s="140"/>
      <c r="D498" s="142"/>
      <c r="E498" s="142"/>
      <c r="F498" s="55"/>
      <c r="G498" s="55"/>
      <c r="H498" s="55"/>
      <c r="I498" s="52"/>
      <c r="J498" s="52"/>
      <c r="K498" s="52"/>
      <c r="L498" s="52"/>
      <c r="M498" s="52"/>
      <c r="N498" s="52"/>
      <c r="O498" s="52"/>
      <c r="P498" s="52"/>
      <c r="Q498" s="52"/>
      <c r="R498" s="52"/>
      <c r="S498" s="52"/>
      <c r="T498" s="52"/>
      <c r="U498" s="52"/>
      <c r="V498" s="52"/>
      <c r="W498" s="52"/>
      <c r="X498" s="55"/>
      <c r="Y498" s="55"/>
    </row>
    <row r="499" spans="1:25" ht="12.75" customHeight="1" x14ac:dyDescent="0.2">
      <c r="A499" s="52"/>
      <c r="B499" s="139"/>
      <c r="C499" s="140"/>
      <c r="D499" s="142"/>
      <c r="E499" s="142"/>
      <c r="F499" s="55"/>
      <c r="G499" s="55"/>
      <c r="H499" s="55"/>
      <c r="I499" s="52"/>
      <c r="J499" s="52"/>
      <c r="K499" s="52"/>
      <c r="L499" s="52"/>
      <c r="M499" s="52"/>
      <c r="N499" s="52"/>
      <c r="O499" s="52"/>
      <c r="P499" s="52"/>
      <c r="Q499" s="52"/>
      <c r="R499" s="52"/>
      <c r="S499" s="52"/>
      <c r="T499" s="52"/>
      <c r="U499" s="52"/>
      <c r="V499" s="52"/>
      <c r="W499" s="52"/>
      <c r="X499" s="55"/>
      <c r="Y499" s="55"/>
    </row>
    <row r="500" spans="1:25" ht="12.75" customHeight="1" x14ac:dyDescent="0.2">
      <c r="A500" s="52"/>
      <c r="B500" s="139"/>
      <c r="C500" s="140"/>
      <c r="D500" s="142"/>
      <c r="E500" s="142"/>
      <c r="F500" s="55"/>
      <c r="G500" s="55"/>
      <c r="H500" s="55"/>
      <c r="I500" s="52"/>
      <c r="J500" s="52"/>
      <c r="K500" s="52"/>
      <c r="L500" s="52"/>
      <c r="M500" s="52"/>
      <c r="N500" s="52"/>
      <c r="O500" s="52"/>
      <c r="P500" s="52"/>
      <c r="Q500" s="52"/>
      <c r="R500" s="52"/>
      <c r="S500" s="52"/>
      <c r="T500" s="52"/>
      <c r="U500" s="52"/>
      <c r="V500" s="52"/>
      <c r="W500" s="52"/>
      <c r="X500" s="55"/>
      <c r="Y500" s="55"/>
    </row>
    <row r="501" spans="1:25" ht="12.75" customHeight="1" x14ac:dyDescent="0.2">
      <c r="A501" s="52"/>
      <c r="B501" s="139"/>
      <c r="C501" s="140"/>
      <c r="D501" s="142"/>
      <c r="E501" s="142"/>
      <c r="F501" s="55"/>
      <c r="G501" s="55"/>
      <c r="H501" s="55"/>
      <c r="I501" s="52"/>
      <c r="J501" s="52"/>
      <c r="K501" s="52"/>
      <c r="L501" s="52"/>
      <c r="M501" s="52"/>
      <c r="N501" s="52"/>
      <c r="O501" s="52"/>
      <c r="P501" s="52"/>
      <c r="Q501" s="52"/>
      <c r="R501" s="52"/>
      <c r="S501" s="52"/>
      <c r="T501" s="52"/>
      <c r="U501" s="52"/>
      <c r="V501" s="52"/>
      <c r="W501" s="52"/>
      <c r="X501" s="55"/>
      <c r="Y501" s="55"/>
    </row>
    <row r="502" spans="1:25" ht="12.75" customHeight="1" x14ac:dyDescent="0.2">
      <c r="A502" s="52"/>
      <c r="B502" s="139"/>
      <c r="C502" s="140"/>
      <c r="D502" s="142"/>
      <c r="E502" s="142"/>
      <c r="F502" s="55"/>
      <c r="G502" s="55"/>
      <c r="H502" s="55"/>
      <c r="I502" s="52"/>
      <c r="J502" s="52"/>
      <c r="K502" s="52"/>
      <c r="L502" s="52"/>
      <c r="M502" s="52"/>
      <c r="N502" s="52"/>
      <c r="O502" s="52"/>
      <c r="P502" s="52"/>
      <c r="Q502" s="52"/>
      <c r="R502" s="52"/>
      <c r="S502" s="52"/>
      <c r="T502" s="52"/>
      <c r="U502" s="52"/>
      <c r="V502" s="52"/>
      <c r="W502" s="52"/>
      <c r="X502" s="55"/>
      <c r="Y502" s="55"/>
    </row>
    <row r="503" spans="1:25" ht="12.75" customHeight="1" x14ac:dyDescent="0.2">
      <c r="A503" s="52"/>
      <c r="B503" s="139"/>
      <c r="C503" s="140"/>
      <c r="D503" s="142"/>
      <c r="E503" s="142"/>
      <c r="F503" s="55"/>
      <c r="G503" s="55"/>
      <c r="H503" s="55"/>
      <c r="I503" s="52"/>
      <c r="J503" s="52"/>
      <c r="K503" s="52"/>
      <c r="L503" s="52"/>
      <c r="M503" s="52"/>
      <c r="N503" s="52"/>
      <c r="O503" s="52"/>
      <c r="P503" s="52"/>
      <c r="Q503" s="52"/>
      <c r="R503" s="52"/>
      <c r="S503" s="52"/>
      <c r="T503" s="52"/>
      <c r="U503" s="52"/>
      <c r="V503" s="52"/>
      <c r="W503" s="52"/>
      <c r="X503" s="55"/>
      <c r="Y503" s="55"/>
    </row>
    <row r="504" spans="1:25" ht="12.75" customHeight="1" x14ac:dyDescent="0.2">
      <c r="A504" s="52"/>
      <c r="B504" s="139"/>
      <c r="C504" s="140"/>
      <c r="D504" s="142"/>
      <c r="E504" s="142"/>
      <c r="F504" s="55"/>
      <c r="G504" s="55"/>
      <c r="H504" s="55"/>
      <c r="I504" s="52"/>
      <c r="J504" s="52"/>
      <c r="K504" s="52"/>
      <c r="L504" s="52"/>
      <c r="M504" s="52"/>
      <c r="N504" s="52"/>
      <c r="O504" s="52"/>
      <c r="P504" s="52"/>
      <c r="Q504" s="52"/>
      <c r="R504" s="52"/>
      <c r="S504" s="52"/>
      <c r="T504" s="52"/>
      <c r="U504" s="52"/>
      <c r="V504" s="52"/>
      <c r="W504" s="52"/>
      <c r="X504" s="55"/>
      <c r="Y504" s="55"/>
    </row>
    <row r="505" spans="1:25" ht="12.75" customHeight="1" x14ac:dyDescent="0.2">
      <c r="A505" s="52"/>
      <c r="B505" s="139"/>
      <c r="C505" s="140"/>
      <c r="D505" s="142"/>
      <c r="E505" s="142"/>
      <c r="F505" s="55"/>
      <c r="G505" s="55"/>
      <c r="H505" s="55"/>
      <c r="I505" s="52"/>
      <c r="J505" s="52"/>
      <c r="K505" s="52"/>
      <c r="L505" s="52"/>
      <c r="M505" s="52"/>
      <c r="N505" s="52"/>
      <c r="O505" s="52"/>
      <c r="P505" s="52"/>
      <c r="Q505" s="52"/>
      <c r="R505" s="52"/>
      <c r="S505" s="52"/>
      <c r="T505" s="52"/>
      <c r="U505" s="52"/>
      <c r="V505" s="52"/>
      <c r="W505" s="52"/>
      <c r="X505" s="55"/>
      <c r="Y505" s="55"/>
    </row>
    <row r="506" spans="1:25" ht="12.75" customHeight="1" x14ac:dyDescent="0.2">
      <c r="A506" s="52"/>
      <c r="B506" s="139"/>
      <c r="C506" s="140"/>
      <c r="D506" s="142"/>
      <c r="E506" s="142"/>
      <c r="F506" s="55"/>
      <c r="G506" s="55"/>
      <c r="H506" s="55"/>
      <c r="I506" s="52"/>
      <c r="J506" s="52"/>
      <c r="K506" s="52"/>
      <c r="L506" s="52"/>
      <c r="M506" s="52"/>
      <c r="N506" s="52"/>
      <c r="O506" s="52"/>
      <c r="P506" s="52"/>
      <c r="Q506" s="52"/>
      <c r="R506" s="52"/>
      <c r="S506" s="52"/>
      <c r="T506" s="52"/>
      <c r="U506" s="52"/>
      <c r="V506" s="52"/>
      <c r="W506" s="52"/>
      <c r="X506" s="55"/>
      <c r="Y506" s="55"/>
    </row>
    <row r="507" spans="1:25" ht="12.75" customHeight="1" x14ac:dyDescent="0.2">
      <c r="A507" s="52"/>
      <c r="B507" s="139"/>
      <c r="C507" s="140"/>
      <c r="D507" s="142"/>
      <c r="E507" s="142"/>
      <c r="F507" s="55"/>
      <c r="G507" s="55"/>
      <c r="H507" s="55"/>
      <c r="I507" s="52"/>
      <c r="J507" s="52"/>
      <c r="K507" s="52"/>
      <c r="L507" s="52"/>
      <c r="M507" s="52"/>
      <c r="N507" s="52"/>
      <c r="O507" s="52"/>
      <c r="P507" s="52"/>
      <c r="Q507" s="52"/>
      <c r="R507" s="52"/>
      <c r="S507" s="52"/>
      <c r="T507" s="52"/>
      <c r="U507" s="52"/>
      <c r="V507" s="52"/>
      <c r="W507" s="52"/>
      <c r="X507" s="55"/>
      <c r="Y507" s="55"/>
    </row>
    <row r="508" spans="1:25" ht="12.75" customHeight="1" x14ac:dyDescent="0.2">
      <c r="A508" s="52"/>
      <c r="B508" s="139"/>
      <c r="C508" s="140"/>
      <c r="D508" s="142"/>
      <c r="E508" s="142"/>
      <c r="F508" s="55"/>
      <c r="G508" s="55"/>
      <c r="H508" s="55"/>
      <c r="I508" s="52"/>
      <c r="J508" s="52"/>
      <c r="K508" s="52"/>
      <c r="L508" s="52"/>
      <c r="M508" s="52"/>
      <c r="N508" s="52"/>
      <c r="O508" s="52"/>
      <c r="P508" s="52"/>
      <c r="Q508" s="52"/>
      <c r="R508" s="52"/>
      <c r="S508" s="52"/>
      <c r="T508" s="52"/>
      <c r="U508" s="52"/>
      <c r="V508" s="52"/>
      <c r="W508" s="52"/>
      <c r="X508" s="55"/>
      <c r="Y508" s="55"/>
    </row>
    <row r="509" spans="1:25" ht="12.75" customHeight="1" x14ac:dyDescent="0.2">
      <c r="A509" s="52"/>
      <c r="B509" s="139"/>
      <c r="C509" s="140"/>
      <c r="D509" s="142"/>
      <c r="E509" s="142"/>
      <c r="F509" s="55"/>
      <c r="G509" s="55"/>
      <c r="H509" s="55"/>
      <c r="I509" s="52"/>
      <c r="J509" s="52"/>
      <c r="K509" s="52"/>
      <c r="L509" s="52"/>
      <c r="M509" s="52"/>
      <c r="N509" s="52"/>
      <c r="O509" s="52"/>
      <c r="P509" s="52"/>
      <c r="Q509" s="52"/>
      <c r="R509" s="52"/>
      <c r="S509" s="52"/>
      <c r="T509" s="52"/>
      <c r="U509" s="52"/>
      <c r="V509" s="52"/>
      <c r="W509" s="52"/>
      <c r="X509" s="55"/>
      <c r="Y509" s="55"/>
    </row>
    <row r="510" spans="1:25" ht="12.75" customHeight="1" x14ac:dyDescent="0.2">
      <c r="A510" s="52"/>
      <c r="B510" s="139"/>
      <c r="C510" s="140"/>
      <c r="D510" s="142"/>
      <c r="E510" s="142"/>
      <c r="F510" s="55"/>
      <c r="G510" s="55"/>
      <c r="H510" s="55"/>
      <c r="I510" s="52"/>
      <c r="J510" s="52"/>
      <c r="K510" s="52"/>
      <c r="L510" s="52"/>
      <c r="M510" s="52"/>
      <c r="N510" s="52"/>
      <c r="O510" s="52"/>
      <c r="P510" s="52"/>
      <c r="Q510" s="52"/>
      <c r="R510" s="52"/>
      <c r="S510" s="52"/>
      <c r="T510" s="52"/>
      <c r="U510" s="52"/>
      <c r="V510" s="52"/>
      <c r="W510" s="52"/>
      <c r="X510" s="55"/>
      <c r="Y510" s="55"/>
    </row>
    <row r="511" spans="1:25" ht="12.75" customHeight="1" x14ac:dyDescent="0.2">
      <c r="A511" s="52"/>
      <c r="B511" s="139"/>
      <c r="C511" s="140"/>
      <c r="D511" s="142"/>
      <c r="E511" s="142"/>
      <c r="F511" s="55"/>
      <c r="G511" s="55"/>
      <c r="H511" s="55"/>
      <c r="I511" s="52"/>
      <c r="J511" s="52"/>
      <c r="K511" s="52"/>
      <c r="L511" s="52"/>
      <c r="M511" s="52"/>
      <c r="N511" s="52"/>
      <c r="O511" s="52"/>
      <c r="P511" s="52"/>
      <c r="Q511" s="52"/>
      <c r="R511" s="52"/>
      <c r="S511" s="52"/>
      <c r="T511" s="52"/>
      <c r="U511" s="52"/>
      <c r="V511" s="52"/>
      <c r="W511" s="52"/>
      <c r="X511" s="55"/>
      <c r="Y511" s="55"/>
    </row>
    <row r="512" spans="1:25" ht="12.75" customHeight="1" x14ac:dyDescent="0.2">
      <c r="A512" s="52"/>
      <c r="B512" s="139"/>
      <c r="C512" s="140"/>
      <c r="D512" s="142"/>
      <c r="E512" s="142"/>
      <c r="F512" s="55"/>
      <c r="G512" s="55"/>
      <c r="H512" s="55"/>
      <c r="I512" s="52"/>
      <c r="J512" s="52"/>
      <c r="K512" s="52"/>
      <c r="L512" s="52"/>
      <c r="M512" s="52"/>
      <c r="N512" s="52"/>
      <c r="O512" s="52"/>
      <c r="P512" s="52"/>
      <c r="Q512" s="52"/>
      <c r="R512" s="52"/>
      <c r="S512" s="52"/>
      <c r="T512" s="52"/>
      <c r="U512" s="52"/>
      <c r="V512" s="52"/>
      <c r="W512" s="52"/>
      <c r="X512" s="55"/>
      <c r="Y512" s="55"/>
    </row>
    <row r="513" spans="1:25" ht="12.75" customHeight="1" x14ac:dyDescent="0.2">
      <c r="A513" s="52"/>
      <c r="B513" s="139"/>
      <c r="C513" s="140"/>
      <c r="D513" s="142"/>
      <c r="E513" s="142"/>
      <c r="F513" s="55"/>
      <c r="G513" s="55"/>
      <c r="H513" s="55"/>
      <c r="I513" s="52"/>
      <c r="J513" s="52"/>
      <c r="K513" s="52"/>
      <c r="L513" s="52"/>
      <c r="M513" s="52"/>
      <c r="N513" s="52"/>
      <c r="O513" s="52"/>
      <c r="P513" s="52"/>
      <c r="Q513" s="52"/>
      <c r="R513" s="52"/>
      <c r="S513" s="52"/>
      <c r="T513" s="52"/>
      <c r="U513" s="52"/>
      <c r="V513" s="52"/>
      <c r="W513" s="52"/>
      <c r="X513" s="55"/>
      <c r="Y513" s="55"/>
    </row>
    <row r="514" spans="1:25" ht="12.75" customHeight="1" x14ac:dyDescent="0.2">
      <c r="A514" s="52"/>
      <c r="B514" s="139"/>
      <c r="C514" s="140"/>
      <c r="D514" s="142"/>
      <c r="E514" s="142"/>
      <c r="F514" s="55"/>
      <c r="G514" s="55"/>
      <c r="H514" s="55"/>
      <c r="I514" s="52"/>
      <c r="J514" s="52"/>
      <c r="K514" s="52"/>
      <c r="L514" s="52"/>
      <c r="M514" s="52"/>
      <c r="N514" s="52"/>
      <c r="O514" s="52"/>
      <c r="P514" s="52"/>
      <c r="Q514" s="52"/>
      <c r="R514" s="52"/>
      <c r="S514" s="52"/>
      <c r="T514" s="52"/>
      <c r="U514" s="52"/>
      <c r="V514" s="52"/>
      <c r="W514" s="52"/>
      <c r="X514" s="55"/>
      <c r="Y514" s="55"/>
    </row>
    <row r="515" spans="1:25" ht="12.75" customHeight="1" x14ac:dyDescent="0.2">
      <c r="A515" s="52"/>
      <c r="B515" s="139"/>
      <c r="C515" s="140"/>
      <c r="D515" s="142"/>
      <c r="E515" s="142"/>
      <c r="F515" s="55"/>
      <c r="G515" s="55"/>
      <c r="H515" s="55"/>
      <c r="I515" s="52"/>
      <c r="J515" s="52"/>
      <c r="K515" s="52"/>
      <c r="L515" s="52"/>
      <c r="M515" s="52"/>
      <c r="N515" s="52"/>
      <c r="O515" s="52"/>
      <c r="P515" s="52"/>
      <c r="Q515" s="52"/>
      <c r="R515" s="52"/>
      <c r="S515" s="52"/>
      <c r="T515" s="52"/>
      <c r="U515" s="52"/>
      <c r="V515" s="52"/>
      <c r="W515" s="52"/>
      <c r="X515" s="55"/>
      <c r="Y515" s="55"/>
    </row>
    <row r="516" spans="1:25" ht="12.75" customHeight="1" x14ac:dyDescent="0.2">
      <c r="A516" s="52"/>
      <c r="B516" s="139"/>
      <c r="C516" s="140"/>
      <c r="D516" s="142"/>
      <c r="E516" s="142"/>
      <c r="F516" s="55"/>
      <c r="G516" s="55"/>
      <c r="H516" s="55"/>
      <c r="I516" s="52"/>
      <c r="J516" s="52"/>
      <c r="K516" s="52"/>
      <c r="L516" s="52"/>
      <c r="M516" s="52"/>
      <c r="N516" s="52"/>
      <c r="O516" s="52"/>
      <c r="P516" s="52"/>
      <c r="Q516" s="52"/>
      <c r="R516" s="52"/>
      <c r="S516" s="52"/>
      <c r="T516" s="52"/>
      <c r="U516" s="52"/>
      <c r="V516" s="52"/>
      <c r="W516" s="52"/>
      <c r="X516" s="55"/>
      <c r="Y516" s="55"/>
    </row>
    <row r="517" spans="1:25" ht="12.75" customHeight="1" x14ac:dyDescent="0.2">
      <c r="A517" s="52"/>
      <c r="B517" s="139"/>
      <c r="C517" s="140"/>
      <c r="D517" s="142"/>
      <c r="E517" s="142"/>
      <c r="F517" s="55"/>
      <c r="G517" s="55"/>
      <c r="H517" s="55"/>
      <c r="I517" s="52"/>
      <c r="J517" s="52"/>
      <c r="K517" s="52"/>
      <c r="L517" s="52"/>
      <c r="M517" s="52"/>
      <c r="N517" s="52"/>
      <c r="O517" s="52"/>
      <c r="P517" s="52"/>
      <c r="Q517" s="52"/>
      <c r="R517" s="52"/>
      <c r="S517" s="52"/>
      <c r="T517" s="52"/>
      <c r="U517" s="52"/>
      <c r="V517" s="52"/>
      <c r="W517" s="52"/>
      <c r="X517" s="55"/>
      <c r="Y517" s="55"/>
    </row>
    <row r="518" spans="1:25" ht="12.75" customHeight="1" x14ac:dyDescent="0.2">
      <c r="A518" s="52"/>
      <c r="B518" s="139"/>
      <c r="C518" s="140"/>
      <c r="D518" s="142"/>
      <c r="E518" s="142"/>
      <c r="F518" s="55"/>
      <c r="G518" s="55"/>
      <c r="H518" s="55"/>
      <c r="I518" s="52"/>
      <c r="J518" s="52"/>
      <c r="K518" s="52"/>
      <c r="L518" s="52"/>
      <c r="M518" s="52"/>
      <c r="N518" s="52"/>
      <c r="O518" s="52"/>
      <c r="P518" s="52"/>
      <c r="Q518" s="52"/>
      <c r="R518" s="52"/>
      <c r="S518" s="52"/>
      <c r="T518" s="52"/>
      <c r="U518" s="52"/>
      <c r="V518" s="52"/>
      <c r="W518" s="52"/>
      <c r="X518" s="55"/>
      <c r="Y518" s="55"/>
    </row>
    <row r="519" spans="1:25" ht="12.75" customHeight="1" x14ac:dyDescent="0.2">
      <c r="A519" s="52"/>
      <c r="B519" s="139"/>
      <c r="C519" s="140"/>
      <c r="D519" s="142"/>
      <c r="E519" s="142"/>
      <c r="F519" s="55"/>
      <c r="G519" s="55"/>
      <c r="H519" s="55"/>
      <c r="I519" s="52"/>
      <c r="J519" s="52"/>
      <c r="K519" s="52"/>
      <c r="L519" s="52"/>
      <c r="M519" s="52"/>
      <c r="N519" s="52"/>
      <c r="O519" s="52"/>
      <c r="P519" s="52"/>
      <c r="Q519" s="52"/>
      <c r="R519" s="52"/>
      <c r="S519" s="52"/>
      <c r="T519" s="52"/>
      <c r="U519" s="52"/>
      <c r="V519" s="52"/>
      <c r="W519" s="52"/>
      <c r="X519" s="55"/>
      <c r="Y519" s="55"/>
    </row>
    <row r="520" spans="1:25" ht="12.75" customHeight="1" x14ac:dyDescent="0.2">
      <c r="A520" s="52"/>
      <c r="B520" s="139"/>
      <c r="C520" s="140"/>
      <c r="D520" s="142"/>
      <c r="E520" s="142"/>
      <c r="F520" s="55"/>
      <c r="G520" s="55"/>
      <c r="H520" s="55"/>
      <c r="I520" s="52"/>
      <c r="J520" s="52"/>
      <c r="K520" s="52"/>
      <c r="L520" s="52"/>
      <c r="M520" s="52"/>
      <c r="N520" s="52"/>
      <c r="O520" s="52"/>
      <c r="P520" s="52"/>
      <c r="Q520" s="52"/>
      <c r="R520" s="52"/>
      <c r="S520" s="52"/>
      <c r="T520" s="52"/>
      <c r="U520" s="52"/>
      <c r="V520" s="52"/>
      <c r="W520" s="52"/>
      <c r="X520" s="55"/>
      <c r="Y520" s="55"/>
    </row>
    <row r="521" spans="1:25" ht="12.75" customHeight="1" x14ac:dyDescent="0.2">
      <c r="A521" s="52"/>
      <c r="B521" s="139"/>
      <c r="C521" s="140"/>
      <c r="D521" s="142"/>
      <c r="E521" s="142"/>
      <c r="F521" s="55"/>
      <c r="G521" s="55"/>
      <c r="H521" s="55"/>
      <c r="I521" s="52"/>
      <c r="J521" s="52"/>
      <c r="K521" s="52"/>
      <c r="L521" s="52"/>
      <c r="M521" s="52"/>
      <c r="N521" s="52"/>
      <c r="O521" s="52"/>
      <c r="P521" s="52"/>
      <c r="Q521" s="52"/>
      <c r="R521" s="52"/>
      <c r="S521" s="52"/>
      <c r="T521" s="52"/>
      <c r="U521" s="52"/>
      <c r="V521" s="52"/>
      <c r="W521" s="52"/>
      <c r="X521" s="55"/>
      <c r="Y521" s="55"/>
    </row>
    <row r="522" spans="1:25" ht="12.75" customHeight="1" x14ac:dyDescent="0.2">
      <c r="A522" s="52"/>
      <c r="B522" s="139"/>
      <c r="C522" s="140"/>
      <c r="D522" s="142"/>
      <c r="E522" s="142"/>
      <c r="F522" s="55"/>
      <c r="G522" s="55"/>
      <c r="H522" s="55"/>
      <c r="I522" s="52"/>
      <c r="J522" s="52"/>
      <c r="K522" s="52"/>
      <c r="L522" s="52"/>
      <c r="M522" s="52"/>
      <c r="N522" s="52"/>
      <c r="O522" s="52"/>
      <c r="P522" s="52"/>
      <c r="Q522" s="52"/>
      <c r="R522" s="52"/>
      <c r="S522" s="52"/>
      <c r="T522" s="52"/>
      <c r="U522" s="52"/>
      <c r="V522" s="52"/>
      <c r="W522" s="52"/>
      <c r="X522" s="55"/>
      <c r="Y522" s="55"/>
    </row>
    <row r="523" spans="1:25" ht="12.75" customHeight="1" x14ac:dyDescent="0.2">
      <c r="A523" s="52"/>
      <c r="B523" s="139"/>
      <c r="C523" s="140"/>
      <c r="D523" s="142"/>
      <c r="E523" s="142"/>
      <c r="F523" s="55"/>
      <c r="G523" s="55"/>
      <c r="H523" s="55"/>
      <c r="I523" s="52"/>
      <c r="J523" s="52"/>
      <c r="K523" s="52"/>
      <c r="L523" s="52"/>
      <c r="M523" s="52"/>
      <c r="N523" s="52"/>
      <c r="O523" s="52"/>
      <c r="P523" s="52"/>
      <c r="Q523" s="52"/>
      <c r="R523" s="52"/>
      <c r="S523" s="52"/>
      <c r="T523" s="52"/>
      <c r="U523" s="52"/>
      <c r="V523" s="52"/>
      <c r="W523" s="52"/>
      <c r="X523" s="55"/>
      <c r="Y523" s="55"/>
    </row>
    <row r="524" spans="1:25" ht="12.75" customHeight="1" x14ac:dyDescent="0.2">
      <c r="A524" s="52"/>
      <c r="B524" s="139"/>
      <c r="C524" s="140"/>
      <c r="D524" s="142"/>
      <c r="E524" s="142"/>
      <c r="F524" s="55"/>
      <c r="G524" s="55"/>
      <c r="H524" s="55"/>
      <c r="I524" s="52"/>
      <c r="J524" s="52"/>
      <c r="K524" s="52"/>
      <c r="L524" s="52"/>
      <c r="M524" s="52"/>
      <c r="N524" s="52"/>
      <c r="O524" s="52"/>
      <c r="P524" s="52"/>
      <c r="Q524" s="52"/>
      <c r="R524" s="52"/>
      <c r="S524" s="52"/>
      <c r="T524" s="52"/>
      <c r="U524" s="52"/>
      <c r="V524" s="52"/>
      <c r="W524" s="52"/>
      <c r="X524" s="55"/>
      <c r="Y524" s="55"/>
    </row>
    <row r="525" spans="1:25" ht="12.75" customHeight="1" x14ac:dyDescent="0.2">
      <c r="A525" s="52"/>
      <c r="B525" s="139"/>
      <c r="C525" s="140"/>
      <c r="D525" s="142"/>
      <c r="E525" s="142"/>
      <c r="F525" s="55"/>
      <c r="G525" s="55"/>
      <c r="H525" s="55"/>
      <c r="I525" s="52"/>
      <c r="J525" s="52"/>
      <c r="K525" s="52"/>
      <c r="L525" s="52"/>
      <c r="M525" s="52"/>
      <c r="N525" s="52"/>
      <c r="O525" s="52"/>
      <c r="P525" s="52"/>
      <c r="Q525" s="52"/>
      <c r="R525" s="52"/>
      <c r="S525" s="52"/>
      <c r="T525" s="52"/>
      <c r="U525" s="52"/>
      <c r="V525" s="52"/>
      <c r="W525" s="52"/>
      <c r="X525" s="55"/>
      <c r="Y525" s="55"/>
    </row>
    <row r="526" spans="1:25" ht="12.75" customHeight="1" x14ac:dyDescent="0.2">
      <c r="A526" s="52"/>
      <c r="B526" s="139"/>
      <c r="C526" s="140"/>
      <c r="D526" s="142"/>
      <c r="E526" s="142"/>
      <c r="F526" s="55"/>
      <c r="G526" s="55"/>
      <c r="H526" s="55"/>
      <c r="I526" s="52"/>
      <c r="J526" s="52"/>
      <c r="K526" s="52"/>
      <c r="L526" s="52"/>
      <c r="M526" s="52"/>
      <c r="N526" s="52"/>
      <c r="O526" s="52"/>
      <c r="P526" s="52"/>
      <c r="Q526" s="52"/>
      <c r="R526" s="52"/>
      <c r="S526" s="52"/>
      <c r="T526" s="52"/>
      <c r="U526" s="52"/>
      <c r="V526" s="52"/>
      <c r="W526" s="52"/>
      <c r="X526" s="55"/>
      <c r="Y526" s="55"/>
    </row>
    <row r="527" spans="1:25" ht="12.75" customHeight="1" x14ac:dyDescent="0.2">
      <c r="A527" s="52"/>
      <c r="B527" s="139"/>
      <c r="C527" s="140"/>
      <c r="D527" s="142"/>
      <c r="E527" s="142"/>
      <c r="F527" s="55"/>
      <c r="G527" s="55"/>
      <c r="H527" s="55"/>
      <c r="I527" s="52"/>
      <c r="J527" s="52"/>
      <c r="K527" s="52"/>
      <c r="L527" s="52"/>
      <c r="M527" s="52"/>
      <c r="N527" s="52"/>
      <c r="O527" s="52"/>
      <c r="P527" s="52"/>
      <c r="Q527" s="52"/>
      <c r="R527" s="52"/>
      <c r="S527" s="52"/>
      <c r="T527" s="52"/>
      <c r="U527" s="52"/>
      <c r="V527" s="52"/>
      <c r="W527" s="52"/>
      <c r="X527" s="55"/>
      <c r="Y527" s="55"/>
    </row>
    <row r="528" spans="1:25" ht="12.75" customHeight="1" x14ac:dyDescent="0.2">
      <c r="A528" s="52"/>
      <c r="B528" s="139"/>
      <c r="C528" s="140"/>
      <c r="D528" s="142"/>
      <c r="E528" s="142"/>
      <c r="F528" s="55"/>
      <c r="G528" s="55"/>
      <c r="H528" s="55"/>
      <c r="I528" s="52"/>
      <c r="J528" s="52"/>
      <c r="K528" s="52"/>
      <c r="L528" s="52"/>
      <c r="M528" s="52"/>
      <c r="N528" s="52"/>
      <c r="O528" s="52"/>
      <c r="P528" s="52"/>
      <c r="Q528" s="52"/>
      <c r="R528" s="52"/>
      <c r="S528" s="52"/>
      <c r="T528" s="52"/>
      <c r="U528" s="52"/>
      <c r="V528" s="52"/>
      <c r="W528" s="52"/>
      <c r="X528" s="55"/>
      <c r="Y528" s="55"/>
    </row>
    <row r="529" spans="1:25" ht="12.75" customHeight="1" x14ac:dyDescent="0.2">
      <c r="A529" s="52"/>
      <c r="B529" s="139"/>
      <c r="C529" s="140"/>
      <c r="D529" s="142"/>
      <c r="E529" s="142"/>
      <c r="F529" s="55"/>
      <c r="G529" s="55"/>
      <c r="H529" s="55"/>
      <c r="I529" s="52"/>
      <c r="J529" s="52"/>
      <c r="K529" s="52"/>
      <c r="L529" s="52"/>
      <c r="M529" s="52"/>
      <c r="N529" s="52"/>
      <c r="O529" s="52"/>
      <c r="P529" s="52"/>
      <c r="Q529" s="52"/>
      <c r="R529" s="52"/>
      <c r="S529" s="52"/>
      <c r="T529" s="52"/>
      <c r="U529" s="52"/>
      <c r="V529" s="52"/>
      <c r="W529" s="52"/>
      <c r="X529" s="55"/>
      <c r="Y529" s="55"/>
    </row>
    <row r="530" spans="1:25" ht="12.75" customHeight="1" x14ac:dyDescent="0.2">
      <c r="A530" s="52"/>
      <c r="B530" s="139"/>
      <c r="C530" s="140"/>
      <c r="D530" s="142"/>
      <c r="E530" s="142"/>
      <c r="F530" s="55"/>
      <c r="G530" s="55"/>
      <c r="H530" s="55"/>
      <c r="I530" s="52"/>
      <c r="J530" s="52"/>
      <c r="K530" s="52"/>
      <c r="L530" s="52"/>
      <c r="M530" s="52"/>
      <c r="N530" s="52"/>
      <c r="O530" s="52"/>
      <c r="P530" s="52"/>
      <c r="Q530" s="52"/>
      <c r="R530" s="52"/>
      <c r="S530" s="52"/>
      <c r="T530" s="52"/>
      <c r="U530" s="52"/>
      <c r="V530" s="52"/>
      <c r="W530" s="52"/>
      <c r="X530" s="55"/>
      <c r="Y530" s="55"/>
    </row>
    <row r="531" spans="1:25" ht="12.75" customHeight="1" x14ac:dyDescent="0.2">
      <c r="A531" s="52"/>
      <c r="B531" s="139"/>
      <c r="C531" s="140"/>
      <c r="D531" s="142"/>
      <c r="E531" s="142"/>
      <c r="F531" s="55"/>
      <c r="G531" s="55"/>
      <c r="H531" s="55"/>
      <c r="I531" s="52"/>
      <c r="J531" s="52"/>
      <c r="K531" s="52"/>
      <c r="L531" s="52"/>
      <c r="M531" s="52"/>
      <c r="N531" s="52"/>
      <c r="O531" s="52"/>
      <c r="P531" s="52"/>
      <c r="Q531" s="52"/>
      <c r="R531" s="52"/>
      <c r="S531" s="52"/>
      <c r="T531" s="52"/>
      <c r="U531" s="52"/>
      <c r="V531" s="52"/>
      <c r="W531" s="52"/>
      <c r="X531" s="55"/>
      <c r="Y531" s="55"/>
    </row>
    <row r="532" spans="1:25" ht="12.75" customHeight="1" x14ac:dyDescent="0.2">
      <c r="A532" s="52"/>
      <c r="B532" s="139"/>
      <c r="C532" s="140"/>
      <c r="D532" s="142"/>
      <c r="E532" s="142"/>
      <c r="F532" s="55"/>
      <c r="G532" s="55"/>
      <c r="H532" s="55"/>
      <c r="I532" s="52"/>
      <c r="J532" s="52"/>
      <c r="K532" s="52"/>
      <c r="L532" s="52"/>
      <c r="M532" s="52"/>
      <c r="N532" s="52"/>
      <c r="O532" s="52"/>
      <c r="P532" s="52"/>
      <c r="Q532" s="52"/>
      <c r="R532" s="52"/>
      <c r="S532" s="52"/>
      <c r="T532" s="52"/>
      <c r="U532" s="52"/>
      <c r="V532" s="52"/>
      <c r="W532" s="52"/>
      <c r="X532" s="55"/>
      <c r="Y532" s="55"/>
    </row>
    <row r="533" spans="1:25" ht="12.75" customHeight="1" x14ac:dyDescent="0.2">
      <c r="A533" s="52"/>
      <c r="B533" s="139"/>
      <c r="C533" s="140"/>
      <c r="D533" s="142"/>
      <c r="E533" s="142"/>
      <c r="F533" s="55"/>
      <c r="G533" s="55"/>
      <c r="H533" s="55"/>
      <c r="I533" s="52"/>
      <c r="J533" s="52"/>
      <c r="K533" s="52"/>
      <c r="L533" s="52"/>
      <c r="M533" s="52"/>
      <c r="N533" s="52"/>
      <c r="O533" s="52"/>
      <c r="P533" s="52"/>
      <c r="Q533" s="52"/>
      <c r="R533" s="52"/>
      <c r="S533" s="52"/>
      <c r="T533" s="52"/>
      <c r="U533" s="52"/>
      <c r="V533" s="52"/>
      <c r="W533" s="52"/>
      <c r="X533" s="55"/>
      <c r="Y533" s="55"/>
    </row>
    <row r="534" spans="1:25" ht="12.75" customHeight="1" x14ac:dyDescent="0.2">
      <c r="A534" s="52"/>
      <c r="B534" s="139"/>
      <c r="C534" s="140"/>
      <c r="D534" s="142"/>
      <c r="E534" s="142"/>
      <c r="F534" s="55"/>
      <c r="G534" s="55"/>
      <c r="H534" s="55"/>
      <c r="I534" s="52"/>
      <c r="J534" s="52"/>
      <c r="K534" s="52"/>
      <c r="L534" s="52"/>
      <c r="M534" s="52"/>
      <c r="N534" s="52"/>
      <c r="O534" s="52"/>
      <c r="P534" s="52"/>
      <c r="Q534" s="52"/>
      <c r="R534" s="52"/>
      <c r="S534" s="52"/>
      <c r="T534" s="52"/>
      <c r="U534" s="52"/>
      <c r="V534" s="52"/>
      <c r="W534" s="52"/>
      <c r="X534" s="55"/>
      <c r="Y534" s="55"/>
    </row>
    <row r="535" spans="1:25" ht="12.75" customHeight="1" x14ac:dyDescent="0.2">
      <c r="A535" s="52"/>
      <c r="B535" s="139"/>
      <c r="C535" s="140"/>
      <c r="D535" s="142"/>
      <c r="E535" s="142"/>
      <c r="F535" s="55"/>
      <c r="G535" s="55"/>
      <c r="H535" s="55"/>
      <c r="I535" s="52"/>
      <c r="J535" s="52"/>
      <c r="K535" s="52"/>
      <c r="L535" s="52"/>
      <c r="M535" s="52"/>
      <c r="N535" s="52"/>
      <c r="O535" s="52"/>
      <c r="P535" s="52"/>
      <c r="Q535" s="52"/>
      <c r="R535" s="52"/>
      <c r="S535" s="52"/>
      <c r="T535" s="52"/>
      <c r="U535" s="52"/>
      <c r="V535" s="52"/>
      <c r="W535" s="52"/>
      <c r="X535" s="55"/>
      <c r="Y535" s="55"/>
    </row>
    <row r="536" spans="1:25" ht="12.75" customHeight="1" x14ac:dyDescent="0.2">
      <c r="A536" s="52"/>
      <c r="B536" s="139"/>
      <c r="C536" s="140"/>
      <c r="D536" s="142"/>
      <c r="E536" s="142"/>
      <c r="F536" s="55"/>
      <c r="G536" s="55"/>
      <c r="H536" s="55"/>
      <c r="I536" s="52"/>
      <c r="J536" s="52"/>
      <c r="K536" s="52"/>
      <c r="L536" s="52"/>
      <c r="M536" s="52"/>
      <c r="N536" s="52"/>
      <c r="O536" s="52"/>
      <c r="P536" s="52"/>
      <c r="Q536" s="52"/>
      <c r="R536" s="52"/>
      <c r="S536" s="52"/>
      <c r="T536" s="52"/>
      <c r="U536" s="52"/>
      <c r="V536" s="52"/>
      <c r="W536" s="52"/>
      <c r="X536" s="55"/>
      <c r="Y536" s="55"/>
    </row>
    <row r="537" spans="1:25" ht="12.75" customHeight="1" x14ac:dyDescent="0.2">
      <c r="A537" s="52"/>
      <c r="B537" s="139"/>
      <c r="C537" s="140"/>
      <c r="D537" s="142"/>
      <c r="E537" s="142"/>
      <c r="F537" s="55"/>
      <c r="G537" s="55"/>
      <c r="H537" s="55"/>
      <c r="I537" s="52"/>
      <c r="J537" s="52"/>
      <c r="K537" s="52"/>
      <c r="L537" s="52"/>
      <c r="M537" s="52"/>
      <c r="N537" s="52"/>
      <c r="O537" s="52"/>
      <c r="P537" s="52"/>
      <c r="Q537" s="52"/>
      <c r="R537" s="52"/>
      <c r="S537" s="52"/>
      <c r="T537" s="52"/>
      <c r="U537" s="52"/>
      <c r="V537" s="52"/>
      <c r="W537" s="52"/>
      <c r="X537" s="55"/>
      <c r="Y537" s="55"/>
    </row>
    <row r="538" spans="1:25" ht="12.75" customHeight="1" x14ac:dyDescent="0.2">
      <c r="A538" s="52"/>
      <c r="B538" s="139"/>
      <c r="C538" s="140"/>
      <c r="D538" s="142"/>
      <c r="E538" s="142"/>
      <c r="F538" s="55"/>
      <c r="G538" s="55"/>
      <c r="H538" s="55"/>
      <c r="I538" s="52"/>
      <c r="J538" s="52"/>
      <c r="K538" s="52"/>
      <c r="L538" s="52"/>
      <c r="M538" s="52"/>
      <c r="N538" s="52"/>
      <c r="O538" s="52"/>
      <c r="P538" s="52"/>
      <c r="Q538" s="52"/>
      <c r="R538" s="52"/>
      <c r="S538" s="52"/>
      <c r="T538" s="52"/>
      <c r="U538" s="52"/>
      <c r="V538" s="52"/>
      <c r="W538" s="52"/>
      <c r="X538" s="55"/>
      <c r="Y538" s="55"/>
    </row>
    <row r="539" spans="1:25" ht="12.75" customHeight="1" x14ac:dyDescent="0.2">
      <c r="A539" s="52"/>
      <c r="B539" s="139"/>
      <c r="C539" s="140"/>
      <c r="D539" s="142"/>
      <c r="E539" s="142"/>
      <c r="F539" s="55"/>
      <c r="G539" s="55"/>
      <c r="H539" s="55"/>
      <c r="I539" s="52"/>
      <c r="J539" s="52"/>
      <c r="K539" s="52"/>
      <c r="L539" s="52"/>
      <c r="M539" s="52"/>
      <c r="N539" s="52"/>
      <c r="O539" s="52"/>
      <c r="P539" s="52"/>
      <c r="Q539" s="52"/>
      <c r="R539" s="52"/>
      <c r="S539" s="52"/>
      <c r="T539" s="52"/>
      <c r="U539" s="52"/>
      <c r="V539" s="52"/>
      <c r="W539" s="52"/>
      <c r="X539" s="55"/>
      <c r="Y539" s="55"/>
    </row>
    <row r="540" spans="1:25" ht="12.75" customHeight="1" x14ac:dyDescent="0.2">
      <c r="A540" s="52"/>
      <c r="B540" s="139"/>
      <c r="C540" s="140"/>
      <c r="D540" s="142"/>
      <c r="E540" s="142"/>
      <c r="F540" s="55"/>
      <c r="G540" s="55"/>
      <c r="H540" s="55"/>
      <c r="I540" s="52"/>
      <c r="J540" s="52"/>
      <c r="K540" s="52"/>
      <c r="L540" s="52"/>
      <c r="M540" s="52"/>
      <c r="N540" s="52"/>
      <c r="O540" s="52"/>
      <c r="P540" s="52"/>
      <c r="Q540" s="52"/>
      <c r="R540" s="52"/>
      <c r="S540" s="52"/>
      <c r="T540" s="52"/>
      <c r="U540" s="52"/>
      <c r="V540" s="52"/>
      <c r="W540" s="52"/>
      <c r="X540" s="55"/>
      <c r="Y540" s="55"/>
    </row>
    <row r="541" spans="1:25" ht="12.75" customHeight="1" x14ac:dyDescent="0.2">
      <c r="A541" s="52"/>
      <c r="B541" s="139"/>
      <c r="C541" s="140"/>
      <c r="D541" s="142"/>
      <c r="E541" s="142"/>
      <c r="F541" s="55"/>
      <c r="G541" s="55"/>
      <c r="H541" s="55"/>
      <c r="I541" s="52"/>
      <c r="J541" s="52"/>
      <c r="K541" s="52"/>
      <c r="L541" s="52"/>
      <c r="M541" s="52"/>
      <c r="N541" s="52"/>
      <c r="O541" s="52"/>
      <c r="P541" s="52"/>
      <c r="Q541" s="52"/>
      <c r="R541" s="52"/>
      <c r="S541" s="52"/>
      <c r="T541" s="52"/>
      <c r="U541" s="52"/>
      <c r="V541" s="52"/>
      <c r="W541" s="52"/>
      <c r="X541" s="55"/>
      <c r="Y541" s="55"/>
    </row>
    <row r="542" spans="1:25" ht="12.75" customHeight="1" x14ac:dyDescent="0.2">
      <c r="A542" s="52"/>
      <c r="B542" s="139"/>
      <c r="C542" s="140"/>
      <c r="D542" s="142"/>
      <c r="E542" s="142"/>
      <c r="F542" s="55"/>
      <c r="G542" s="55"/>
      <c r="H542" s="55"/>
      <c r="I542" s="52"/>
      <c r="J542" s="52"/>
      <c r="K542" s="52"/>
      <c r="L542" s="52"/>
      <c r="M542" s="52"/>
      <c r="N542" s="52"/>
      <c r="O542" s="52"/>
      <c r="P542" s="52"/>
      <c r="Q542" s="52"/>
      <c r="R542" s="52"/>
      <c r="S542" s="52"/>
      <c r="T542" s="52"/>
      <c r="U542" s="52"/>
      <c r="V542" s="52"/>
      <c r="W542" s="52"/>
      <c r="X542" s="55"/>
      <c r="Y542" s="55"/>
    </row>
    <row r="543" spans="1:25" ht="12.75" customHeight="1" x14ac:dyDescent="0.2">
      <c r="A543" s="52"/>
      <c r="B543" s="139"/>
      <c r="C543" s="140"/>
      <c r="D543" s="142"/>
      <c r="E543" s="142"/>
      <c r="F543" s="55"/>
      <c r="G543" s="55"/>
      <c r="H543" s="55"/>
      <c r="I543" s="52"/>
      <c r="J543" s="52"/>
      <c r="K543" s="52"/>
      <c r="L543" s="52"/>
      <c r="M543" s="52"/>
      <c r="N543" s="52"/>
      <c r="O543" s="52"/>
      <c r="P543" s="52"/>
      <c r="Q543" s="52"/>
      <c r="R543" s="52"/>
      <c r="S543" s="52"/>
      <c r="T543" s="52"/>
      <c r="U543" s="52"/>
      <c r="V543" s="52"/>
      <c r="W543" s="52"/>
      <c r="X543" s="55"/>
      <c r="Y543" s="55"/>
    </row>
    <row r="544" spans="1:25" ht="12.75" customHeight="1" x14ac:dyDescent="0.2">
      <c r="A544" s="52"/>
      <c r="B544" s="139"/>
      <c r="C544" s="140"/>
      <c r="D544" s="142"/>
      <c r="E544" s="142"/>
      <c r="F544" s="55"/>
      <c r="G544" s="55"/>
      <c r="H544" s="55"/>
      <c r="I544" s="52"/>
      <c r="J544" s="52"/>
      <c r="K544" s="52"/>
      <c r="L544" s="52"/>
      <c r="M544" s="52"/>
      <c r="N544" s="52"/>
      <c r="O544" s="52"/>
      <c r="P544" s="52"/>
      <c r="Q544" s="52"/>
      <c r="R544" s="52"/>
      <c r="S544" s="52"/>
      <c r="T544" s="52"/>
      <c r="U544" s="52"/>
      <c r="V544" s="52"/>
      <c r="W544" s="52"/>
      <c r="X544" s="55"/>
      <c r="Y544" s="55"/>
    </row>
    <row r="545" spans="1:25" ht="12.75" customHeight="1" x14ac:dyDescent="0.2">
      <c r="A545" s="52"/>
      <c r="B545" s="139"/>
      <c r="C545" s="140"/>
      <c r="D545" s="142"/>
      <c r="E545" s="142"/>
      <c r="F545" s="55"/>
      <c r="G545" s="55"/>
      <c r="H545" s="55"/>
      <c r="I545" s="52"/>
      <c r="J545" s="52"/>
      <c r="K545" s="52"/>
      <c r="L545" s="52"/>
      <c r="M545" s="52"/>
      <c r="N545" s="52"/>
      <c r="O545" s="52"/>
      <c r="P545" s="52"/>
      <c r="Q545" s="52"/>
      <c r="R545" s="52"/>
      <c r="S545" s="52"/>
      <c r="T545" s="52"/>
      <c r="U545" s="52"/>
      <c r="V545" s="52"/>
      <c r="W545" s="52"/>
      <c r="X545" s="55"/>
      <c r="Y545" s="55"/>
    </row>
    <row r="546" spans="1:25" ht="12.75" customHeight="1" x14ac:dyDescent="0.2">
      <c r="A546" s="52"/>
      <c r="B546" s="139"/>
      <c r="C546" s="140"/>
      <c r="D546" s="142"/>
      <c r="E546" s="142"/>
      <c r="F546" s="55"/>
      <c r="G546" s="55"/>
      <c r="H546" s="55"/>
      <c r="I546" s="52"/>
      <c r="J546" s="52"/>
      <c r="K546" s="52"/>
      <c r="L546" s="52"/>
      <c r="M546" s="52"/>
      <c r="N546" s="52"/>
      <c r="O546" s="52"/>
      <c r="P546" s="52"/>
      <c r="Q546" s="52"/>
      <c r="R546" s="52"/>
      <c r="S546" s="52"/>
      <c r="T546" s="52"/>
      <c r="U546" s="52"/>
      <c r="V546" s="52"/>
      <c r="W546" s="52"/>
      <c r="X546" s="55"/>
      <c r="Y546" s="55"/>
    </row>
    <row r="547" spans="1:25" ht="12.75" customHeight="1" x14ac:dyDescent="0.2">
      <c r="A547" s="52"/>
      <c r="B547" s="139"/>
      <c r="C547" s="140"/>
      <c r="D547" s="142"/>
      <c r="E547" s="142"/>
      <c r="F547" s="55"/>
      <c r="G547" s="55"/>
      <c r="H547" s="55"/>
      <c r="I547" s="52"/>
      <c r="J547" s="52"/>
      <c r="K547" s="52"/>
      <c r="L547" s="52"/>
      <c r="M547" s="52"/>
      <c r="N547" s="52"/>
      <c r="O547" s="52"/>
      <c r="P547" s="52"/>
      <c r="Q547" s="52"/>
      <c r="R547" s="52"/>
      <c r="S547" s="52"/>
      <c r="T547" s="52"/>
      <c r="U547" s="52"/>
      <c r="V547" s="52"/>
      <c r="W547" s="52"/>
      <c r="X547" s="55"/>
      <c r="Y547" s="55"/>
    </row>
    <row r="548" spans="1:25" ht="12.75" customHeight="1" x14ac:dyDescent="0.2">
      <c r="A548" s="52"/>
      <c r="B548" s="139"/>
      <c r="C548" s="140"/>
      <c r="D548" s="142"/>
      <c r="E548" s="142"/>
      <c r="F548" s="55"/>
      <c r="G548" s="55"/>
      <c r="H548" s="55"/>
      <c r="I548" s="52"/>
      <c r="J548" s="52"/>
      <c r="K548" s="52"/>
      <c r="L548" s="52"/>
      <c r="M548" s="52"/>
      <c r="N548" s="52"/>
      <c r="O548" s="52"/>
      <c r="P548" s="52"/>
      <c r="Q548" s="52"/>
      <c r="R548" s="52"/>
      <c r="S548" s="52"/>
      <c r="T548" s="52"/>
      <c r="U548" s="52"/>
      <c r="V548" s="52"/>
      <c r="W548" s="52"/>
      <c r="X548" s="55"/>
      <c r="Y548" s="55"/>
    </row>
    <row r="549" spans="1:25" ht="12.75" customHeight="1" x14ac:dyDescent="0.2">
      <c r="A549" s="52"/>
      <c r="B549" s="139"/>
      <c r="C549" s="140"/>
      <c r="D549" s="142"/>
      <c r="E549" s="142"/>
      <c r="F549" s="55"/>
      <c r="G549" s="55"/>
      <c r="H549" s="55"/>
      <c r="I549" s="52"/>
      <c r="J549" s="52"/>
      <c r="K549" s="52"/>
      <c r="L549" s="52"/>
      <c r="M549" s="52"/>
      <c r="N549" s="52"/>
      <c r="O549" s="52"/>
      <c r="P549" s="52"/>
      <c r="Q549" s="52"/>
      <c r="R549" s="52"/>
      <c r="S549" s="52"/>
      <c r="T549" s="52"/>
      <c r="U549" s="52"/>
      <c r="V549" s="52"/>
      <c r="W549" s="52"/>
      <c r="X549" s="55"/>
      <c r="Y549" s="55"/>
    </row>
    <row r="550" spans="1:25" ht="12.75" customHeight="1" x14ac:dyDescent="0.2">
      <c r="A550" s="52"/>
      <c r="B550" s="139"/>
      <c r="C550" s="140"/>
      <c r="D550" s="142"/>
      <c r="E550" s="142"/>
      <c r="F550" s="55"/>
      <c r="G550" s="55"/>
      <c r="H550" s="55"/>
      <c r="I550" s="52"/>
      <c r="J550" s="52"/>
      <c r="K550" s="52"/>
      <c r="L550" s="52"/>
      <c r="M550" s="52"/>
      <c r="N550" s="52"/>
      <c r="O550" s="52"/>
      <c r="P550" s="52"/>
      <c r="Q550" s="52"/>
      <c r="R550" s="52"/>
      <c r="S550" s="52"/>
      <c r="T550" s="52"/>
      <c r="U550" s="52"/>
      <c r="V550" s="52"/>
      <c r="W550" s="52"/>
      <c r="X550" s="55"/>
      <c r="Y550" s="55"/>
    </row>
    <row r="551" spans="1:25" ht="12.75" customHeight="1" x14ac:dyDescent="0.2">
      <c r="A551" s="52"/>
      <c r="B551" s="139"/>
      <c r="C551" s="140"/>
      <c r="D551" s="142"/>
      <c r="E551" s="142"/>
      <c r="F551" s="55"/>
      <c r="G551" s="55"/>
      <c r="H551" s="55"/>
      <c r="I551" s="52"/>
      <c r="J551" s="52"/>
      <c r="K551" s="52"/>
      <c r="L551" s="52"/>
      <c r="M551" s="52"/>
      <c r="N551" s="52"/>
      <c r="O551" s="52"/>
      <c r="P551" s="52"/>
      <c r="Q551" s="52"/>
      <c r="R551" s="52"/>
      <c r="S551" s="52"/>
      <c r="T551" s="52"/>
      <c r="U551" s="52"/>
      <c r="V551" s="52"/>
      <c r="W551" s="52"/>
      <c r="X551" s="55"/>
      <c r="Y551" s="55"/>
    </row>
    <row r="552" spans="1:25" ht="12.75" customHeight="1" x14ac:dyDescent="0.2">
      <c r="A552" s="52"/>
      <c r="B552" s="139"/>
      <c r="C552" s="140"/>
      <c r="D552" s="142"/>
      <c r="E552" s="142"/>
      <c r="F552" s="55"/>
      <c r="G552" s="55"/>
      <c r="H552" s="55"/>
      <c r="I552" s="52"/>
      <c r="J552" s="52"/>
      <c r="K552" s="52"/>
      <c r="L552" s="52"/>
      <c r="M552" s="52"/>
      <c r="N552" s="52"/>
      <c r="O552" s="52"/>
      <c r="P552" s="52"/>
      <c r="Q552" s="52"/>
      <c r="R552" s="52"/>
      <c r="S552" s="52"/>
      <c r="T552" s="52"/>
      <c r="U552" s="52"/>
      <c r="V552" s="52"/>
      <c r="W552" s="52"/>
      <c r="X552" s="55"/>
      <c r="Y552" s="55"/>
    </row>
    <row r="553" spans="1:25" ht="12.75" customHeight="1" x14ac:dyDescent="0.2">
      <c r="A553" s="52"/>
      <c r="B553" s="139"/>
      <c r="C553" s="140"/>
      <c r="D553" s="142"/>
      <c r="E553" s="142"/>
      <c r="F553" s="55"/>
      <c r="G553" s="55"/>
      <c r="H553" s="55"/>
      <c r="I553" s="52"/>
      <c r="J553" s="52"/>
      <c r="K553" s="52"/>
      <c r="L553" s="52"/>
      <c r="M553" s="52"/>
      <c r="N553" s="52"/>
      <c r="O553" s="52"/>
      <c r="P553" s="52"/>
      <c r="Q553" s="52"/>
      <c r="R553" s="52"/>
      <c r="S553" s="52"/>
      <c r="T553" s="52"/>
      <c r="U553" s="52"/>
      <c r="V553" s="52"/>
      <c r="W553" s="52"/>
      <c r="X553" s="55"/>
      <c r="Y553" s="55"/>
    </row>
    <row r="554" spans="1:25" ht="12.75" customHeight="1" x14ac:dyDescent="0.2">
      <c r="A554" s="52"/>
      <c r="B554" s="139"/>
      <c r="C554" s="140"/>
      <c r="D554" s="142"/>
      <c r="E554" s="142"/>
      <c r="F554" s="55"/>
      <c r="G554" s="55"/>
      <c r="H554" s="55"/>
      <c r="I554" s="52"/>
      <c r="J554" s="52"/>
      <c r="K554" s="52"/>
      <c r="L554" s="52"/>
      <c r="M554" s="52"/>
      <c r="N554" s="52"/>
      <c r="O554" s="52"/>
      <c r="P554" s="52"/>
      <c r="Q554" s="52"/>
      <c r="R554" s="52"/>
      <c r="S554" s="52"/>
      <c r="T554" s="52"/>
      <c r="U554" s="52"/>
      <c r="V554" s="52"/>
      <c r="W554" s="52"/>
      <c r="X554" s="55"/>
      <c r="Y554" s="55"/>
    </row>
    <row r="555" spans="1:25" ht="12.75" customHeight="1" x14ac:dyDescent="0.2">
      <c r="A555" s="52"/>
      <c r="B555" s="139"/>
      <c r="C555" s="140"/>
      <c r="D555" s="142"/>
      <c r="E555" s="142"/>
      <c r="F555" s="55"/>
      <c r="G555" s="55"/>
      <c r="H555" s="55"/>
      <c r="I555" s="52"/>
      <c r="J555" s="52"/>
      <c r="K555" s="52"/>
      <c r="L555" s="52"/>
      <c r="M555" s="52"/>
      <c r="N555" s="52"/>
      <c r="O555" s="52"/>
      <c r="P555" s="52"/>
      <c r="Q555" s="52"/>
      <c r="R555" s="52"/>
      <c r="S555" s="52"/>
      <c r="T555" s="52"/>
      <c r="U555" s="52"/>
      <c r="V555" s="52"/>
      <c r="W555" s="52"/>
      <c r="X555" s="55"/>
      <c r="Y555" s="55"/>
    </row>
    <row r="556" spans="1:25" ht="12.75" customHeight="1" x14ac:dyDescent="0.2">
      <c r="A556" s="52"/>
      <c r="B556" s="139"/>
      <c r="C556" s="140"/>
      <c r="D556" s="142"/>
      <c r="E556" s="142"/>
      <c r="F556" s="55"/>
      <c r="G556" s="55"/>
      <c r="H556" s="55"/>
      <c r="I556" s="52"/>
      <c r="J556" s="52"/>
      <c r="K556" s="52"/>
      <c r="L556" s="52"/>
      <c r="M556" s="52"/>
      <c r="N556" s="52"/>
      <c r="O556" s="52"/>
      <c r="P556" s="52"/>
      <c r="Q556" s="52"/>
      <c r="R556" s="52"/>
      <c r="S556" s="52"/>
      <c r="T556" s="52"/>
      <c r="U556" s="52"/>
      <c r="V556" s="52"/>
      <c r="W556" s="52"/>
      <c r="X556" s="55"/>
      <c r="Y556" s="55"/>
    </row>
    <row r="557" spans="1:25" ht="12.75" customHeight="1" x14ac:dyDescent="0.2">
      <c r="A557" s="52"/>
      <c r="B557" s="139"/>
      <c r="C557" s="140"/>
      <c r="D557" s="142"/>
      <c r="E557" s="142"/>
      <c r="F557" s="55"/>
      <c r="G557" s="55"/>
      <c r="H557" s="55"/>
      <c r="I557" s="52"/>
      <c r="J557" s="52"/>
      <c r="K557" s="52"/>
      <c r="L557" s="52"/>
      <c r="M557" s="52"/>
      <c r="N557" s="52"/>
      <c r="O557" s="52"/>
      <c r="P557" s="52"/>
      <c r="Q557" s="52"/>
      <c r="R557" s="52"/>
      <c r="S557" s="52"/>
      <c r="T557" s="52"/>
      <c r="U557" s="52"/>
      <c r="V557" s="52"/>
      <c r="W557" s="52"/>
      <c r="X557" s="55"/>
      <c r="Y557" s="55"/>
    </row>
    <row r="558" spans="1:25" ht="12.75" customHeight="1" x14ac:dyDescent="0.2">
      <c r="A558" s="52"/>
      <c r="B558" s="139"/>
      <c r="C558" s="140"/>
      <c r="D558" s="142"/>
      <c r="E558" s="142"/>
      <c r="F558" s="55"/>
      <c r="G558" s="55"/>
      <c r="H558" s="55"/>
      <c r="I558" s="52"/>
      <c r="J558" s="52"/>
      <c r="K558" s="52"/>
      <c r="L558" s="52"/>
      <c r="M558" s="52"/>
      <c r="N558" s="52"/>
      <c r="O558" s="52"/>
      <c r="P558" s="52"/>
      <c r="Q558" s="52"/>
      <c r="R558" s="52"/>
      <c r="S558" s="52"/>
      <c r="T558" s="52"/>
      <c r="U558" s="52"/>
      <c r="V558" s="52"/>
      <c r="W558" s="52"/>
      <c r="X558" s="55"/>
      <c r="Y558" s="55"/>
    </row>
    <row r="559" spans="1:25" ht="12.75" customHeight="1" x14ac:dyDescent="0.2">
      <c r="A559" s="52"/>
      <c r="B559" s="139"/>
      <c r="C559" s="140"/>
      <c r="D559" s="142"/>
      <c r="E559" s="142"/>
      <c r="F559" s="55"/>
      <c r="G559" s="55"/>
      <c r="H559" s="55"/>
      <c r="I559" s="52"/>
      <c r="J559" s="52"/>
      <c r="K559" s="52"/>
      <c r="L559" s="52"/>
      <c r="M559" s="52"/>
      <c r="N559" s="52"/>
      <c r="O559" s="52"/>
      <c r="P559" s="52"/>
      <c r="Q559" s="52"/>
      <c r="R559" s="52"/>
      <c r="S559" s="52"/>
      <c r="T559" s="52"/>
      <c r="U559" s="52"/>
      <c r="V559" s="52"/>
      <c r="W559" s="52"/>
      <c r="X559" s="55"/>
      <c r="Y559" s="55"/>
    </row>
    <row r="560" spans="1:25" ht="12.75" customHeight="1" x14ac:dyDescent="0.2">
      <c r="A560" s="52"/>
      <c r="B560" s="139"/>
      <c r="C560" s="140"/>
      <c r="D560" s="142"/>
      <c r="E560" s="142"/>
      <c r="F560" s="55"/>
      <c r="G560" s="55"/>
      <c r="H560" s="55"/>
      <c r="I560" s="52"/>
      <c r="J560" s="52"/>
      <c r="K560" s="52"/>
      <c r="L560" s="52"/>
      <c r="M560" s="52"/>
      <c r="N560" s="52"/>
      <c r="O560" s="52"/>
      <c r="P560" s="52"/>
      <c r="Q560" s="52"/>
      <c r="R560" s="52"/>
      <c r="S560" s="52"/>
      <c r="T560" s="52"/>
      <c r="U560" s="52"/>
      <c r="V560" s="52"/>
      <c r="W560" s="52"/>
      <c r="X560" s="55"/>
      <c r="Y560" s="55"/>
    </row>
    <row r="561" spans="1:25" ht="12.75" customHeight="1" x14ac:dyDescent="0.2">
      <c r="A561" s="52"/>
      <c r="B561" s="139"/>
      <c r="C561" s="140"/>
      <c r="D561" s="142"/>
      <c r="E561" s="142"/>
      <c r="F561" s="55"/>
      <c r="G561" s="55"/>
      <c r="H561" s="55"/>
      <c r="I561" s="52"/>
      <c r="J561" s="52"/>
      <c r="K561" s="52"/>
      <c r="L561" s="52"/>
      <c r="M561" s="52"/>
      <c r="N561" s="52"/>
      <c r="O561" s="52"/>
      <c r="P561" s="52"/>
      <c r="Q561" s="52"/>
      <c r="R561" s="52"/>
      <c r="S561" s="52"/>
      <c r="T561" s="52"/>
      <c r="U561" s="52"/>
      <c r="V561" s="52"/>
      <c r="W561" s="52"/>
      <c r="X561" s="55"/>
      <c r="Y561" s="55"/>
    </row>
    <row r="562" spans="1:25" ht="12.75" customHeight="1" x14ac:dyDescent="0.2">
      <c r="A562" s="52"/>
      <c r="B562" s="139"/>
      <c r="C562" s="140"/>
      <c r="D562" s="142"/>
      <c r="E562" s="142"/>
      <c r="F562" s="55"/>
      <c r="G562" s="55"/>
      <c r="H562" s="55"/>
      <c r="I562" s="52"/>
      <c r="J562" s="52"/>
      <c r="K562" s="52"/>
      <c r="L562" s="52"/>
      <c r="M562" s="52"/>
      <c r="N562" s="52"/>
      <c r="O562" s="52"/>
      <c r="P562" s="52"/>
      <c r="Q562" s="52"/>
      <c r="R562" s="52"/>
      <c r="S562" s="52"/>
      <c r="T562" s="52"/>
      <c r="U562" s="52"/>
      <c r="V562" s="52"/>
      <c r="W562" s="52"/>
      <c r="X562" s="55"/>
      <c r="Y562" s="55"/>
    </row>
    <row r="563" spans="1:25" ht="12.75" customHeight="1" x14ac:dyDescent="0.2">
      <c r="A563" s="52"/>
      <c r="B563" s="139"/>
      <c r="C563" s="140"/>
      <c r="D563" s="142"/>
      <c r="E563" s="142"/>
      <c r="F563" s="55"/>
      <c r="G563" s="55"/>
      <c r="H563" s="55"/>
      <c r="I563" s="52"/>
      <c r="J563" s="52"/>
      <c r="K563" s="52"/>
      <c r="L563" s="52"/>
      <c r="M563" s="52"/>
      <c r="N563" s="52"/>
      <c r="O563" s="52"/>
      <c r="P563" s="52"/>
      <c r="Q563" s="52"/>
      <c r="R563" s="52"/>
      <c r="S563" s="52"/>
      <c r="T563" s="52"/>
      <c r="U563" s="52"/>
      <c r="V563" s="52"/>
      <c r="W563" s="52"/>
      <c r="X563" s="55"/>
      <c r="Y563" s="55"/>
    </row>
    <row r="564" spans="1:25" ht="12.75" customHeight="1" x14ac:dyDescent="0.2">
      <c r="A564" s="52"/>
      <c r="B564" s="139"/>
      <c r="C564" s="140"/>
      <c r="D564" s="142"/>
      <c r="E564" s="142"/>
      <c r="F564" s="55"/>
      <c r="G564" s="55"/>
      <c r="H564" s="55"/>
      <c r="I564" s="52"/>
      <c r="J564" s="52"/>
      <c r="K564" s="52"/>
      <c r="L564" s="52"/>
      <c r="M564" s="52"/>
      <c r="N564" s="52"/>
      <c r="O564" s="52"/>
      <c r="P564" s="52"/>
      <c r="Q564" s="52"/>
      <c r="R564" s="52"/>
      <c r="S564" s="52"/>
      <c r="T564" s="52"/>
      <c r="U564" s="52"/>
      <c r="V564" s="52"/>
      <c r="W564" s="52"/>
      <c r="X564" s="55"/>
      <c r="Y564" s="55"/>
    </row>
    <row r="565" spans="1:25" ht="12.75" customHeight="1" x14ac:dyDescent="0.2">
      <c r="A565" s="52"/>
      <c r="B565" s="139"/>
      <c r="C565" s="140"/>
      <c r="D565" s="142"/>
      <c r="E565" s="142"/>
      <c r="F565" s="55"/>
      <c r="G565" s="55"/>
      <c r="H565" s="55"/>
      <c r="I565" s="52"/>
      <c r="J565" s="52"/>
      <c r="K565" s="52"/>
      <c r="L565" s="52"/>
      <c r="M565" s="52"/>
      <c r="N565" s="52"/>
      <c r="O565" s="52"/>
      <c r="P565" s="52"/>
      <c r="Q565" s="52"/>
      <c r="R565" s="52"/>
      <c r="S565" s="52"/>
      <c r="T565" s="52"/>
      <c r="U565" s="52"/>
      <c r="V565" s="52"/>
      <c r="W565" s="52"/>
      <c r="X565" s="55"/>
      <c r="Y565" s="55"/>
    </row>
    <row r="566" spans="1:25" ht="12.75" customHeight="1" x14ac:dyDescent="0.2">
      <c r="A566" s="52"/>
      <c r="B566" s="139"/>
      <c r="C566" s="140"/>
      <c r="D566" s="142"/>
      <c r="E566" s="142"/>
      <c r="F566" s="55"/>
      <c r="G566" s="55"/>
      <c r="H566" s="55"/>
      <c r="I566" s="52"/>
      <c r="J566" s="52"/>
      <c r="K566" s="52"/>
      <c r="L566" s="52"/>
      <c r="M566" s="52"/>
      <c r="N566" s="52"/>
      <c r="O566" s="52"/>
      <c r="P566" s="52"/>
      <c r="Q566" s="52"/>
      <c r="R566" s="52"/>
      <c r="S566" s="52"/>
      <c r="T566" s="52"/>
      <c r="U566" s="52"/>
      <c r="V566" s="52"/>
      <c r="W566" s="52"/>
      <c r="X566" s="55"/>
      <c r="Y566" s="55"/>
    </row>
    <row r="567" spans="1:25" ht="12.75" customHeight="1" x14ac:dyDescent="0.2">
      <c r="A567" s="52"/>
      <c r="B567" s="139"/>
      <c r="C567" s="140"/>
      <c r="D567" s="142"/>
      <c r="E567" s="142"/>
      <c r="F567" s="55"/>
      <c r="G567" s="55"/>
      <c r="H567" s="55"/>
      <c r="I567" s="52"/>
      <c r="J567" s="52"/>
      <c r="K567" s="52"/>
      <c r="L567" s="52"/>
      <c r="M567" s="52"/>
      <c r="N567" s="52"/>
      <c r="O567" s="52"/>
      <c r="P567" s="52"/>
      <c r="Q567" s="52"/>
      <c r="R567" s="52"/>
      <c r="S567" s="52"/>
      <c r="T567" s="52"/>
      <c r="U567" s="52"/>
      <c r="V567" s="52"/>
      <c r="W567" s="52"/>
      <c r="X567" s="55"/>
      <c r="Y567" s="55"/>
    </row>
    <row r="568" spans="1:25" ht="12.75" customHeight="1" x14ac:dyDescent="0.2">
      <c r="A568" s="52"/>
      <c r="B568" s="139"/>
      <c r="C568" s="140"/>
      <c r="D568" s="142"/>
      <c r="E568" s="142"/>
      <c r="F568" s="55"/>
      <c r="G568" s="55"/>
      <c r="H568" s="55"/>
      <c r="I568" s="52"/>
      <c r="J568" s="52"/>
      <c r="K568" s="52"/>
      <c r="L568" s="52"/>
      <c r="M568" s="52"/>
      <c r="N568" s="52"/>
      <c r="O568" s="52"/>
      <c r="P568" s="52"/>
      <c r="Q568" s="52"/>
      <c r="R568" s="52"/>
      <c r="S568" s="52"/>
      <c r="T568" s="52"/>
      <c r="U568" s="52"/>
      <c r="V568" s="52"/>
      <c r="W568" s="52"/>
      <c r="X568" s="55"/>
      <c r="Y568" s="55"/>
    </row>
    <row r="569" spans="1:25" ht="12.75" customHeight="1" x14ac:dyDescent="0.2">
      <c r="A569" s="52"/>
      <c r="B569" s="139"/>
      <c r="C569" s="140"/>
      <c r="D569" s="142"/>
      <c r="E569" s="142"/>
      <c r="F569" s="55"/>
      <c r="G569" s="55"/>
      <c r="H569" s="55"/>
      <c r="I569" s="52"/>
      <c r="J569" s="52"/>
      <c r="K569" s="52"/>
      <c r="L569" s="52"/>
      <c r="M569" s="52"/>
      <c r="N569" s="52"/>
      <c r="O569" s="52"/>
      <c r="P569" s="52"/>
      <c r="Q569" s="52"/>
      <c r="R569" s="52"/>
      <c r="S569" s="52"/>
      <c r="T569" s="52"/>
      <c r="U569" s="52"/>
      <c r="V569" s="52"/>
      <c r="W569" s="52"/>
      <c r="X569" s="55"/>
      <c r="Y569" s="55"/>
    </row>
    <row r="570" spans="1:25" ht="12.75" customHeight="1" x14ac:dyDescent="0.2">
      <c r="A570" s="52"/>
      <c r="B570" s="139"/>
      <c r="C570" s="140"/>
      <c r="D570" s="142"/>
      <c r="E570" s="142"/>
      <c r="F570" s="55"/>
      <c r="G570" s="55"/>
      <c r="H570" s="55"/>
      <c r="I570" s="52"/>
      <c r="J570" s="52"/>
      <c r="K570" s="52"/>
      <c r="L570" s="52"/>
      <c r="M570" s="52"/>
      <c r="N570" s="52"/>
      <c r="O570" s="52"/>
      <c r="P570" s="52"/>
      <c r="Q570" s="52"/>
      <c r="R570" s="52"/>
      <c r="S570" s="52"/>
      <c r="T570" s="52"/>
      <c r="U570" s="52"/>
      <c r="V570" s="52"/>
      <c r="W570" s="52"/>
      <c r="X570" s="55"/>
      <c r="Y570" s="55"/>
    </row>
    <row r="571" spans="1:25" ht="12.75" customHeight="1" x14ac:dyDescent="0.2">
      <c r="A571" s="52"/>
      <c r="B571" s="139"/>
      <c r="C571" s="140"/>
      <c r="D571" s="142"/>
      <c r="E571" s="142"/>
      <c r="F571" s="55"/>
      <c r="G571" s="55"/>
      <c r="H571" s="55"/>
      <c r="I571" s="52"/>
      <c r="J571" s="52"/>
      <c r="K571" s="52"/>
      <c r="L571" s="52"/>
      <c r="M571" s="52"/>
      <c r="N571" s="52"/>
      <c r="O571" s="52"/>
      <c r="P571" s="52"/>
      <c r="Q571" s="52"/>
      <c r="R571" s="52"/>
      <c r="S571" s="52"/>
      <c r="T571" s="52"/>
      <c r="U571" s="52"/>
      <c r="V571" s="52"/>
      <c r="W571" s="52"/>
      <c r="X571" s="55"/>
      <c r="Y571" s="55"/>
    </row>
    <row r="572" spans="1:25" ht="12.75" customHeight="1" x14ac:dyDescent="0.2">
      <c r="A572" s="52"/>
      <c r="B572" s="139"/>
      <c r="C572" s="140"/>
      <c r="D572" s="142"/>
      <c r="E572" s="142"/>
      <c r="F572" s="55"/>
      <c r="G572" s="55"/>
      <c r="H572" s="55"/>
      <c r="I572" s="52"/>
      <c r="J572" s="52"/>
      <c r="K572" s="52"/>
      <c r="L572" s="52"/>
      <c r="M572" s="52"/>
      <c r="N572" s="52"/>
      <c r="O572" s="52"/>
      <c r="P572" s="52"/>
      <c r="Q572" s="52"/>
      <c r="R572" s="52"/>
      <c r="S572" s="52"/>
      <c r="T572" s="52"/>
      <c r="U572" s="52"/>
      <c r="V572" s="52"/>
      <c r="W572" s="52"/>
      <c r="X572" s="55"/>
      <c r="Y572" s="55"/>
    </row>
    <row r="573" spans="1:25" ht="12.75" customHeight="1" x14ac:dyDescent="0.2">
      <c r="A573" s="52"/>
      <c r="B573" s="139"/>
      <c r="C573" s="140"/>
      <c r="D573" s="142"/>
      <c r="E573" s="142"/>
      <c r="F573" s="55"/>
      <c r="G573" s="55"/>
      <c r="H573" s="55"/>
      <c r="I573" s="52"/>
      <c r="J573" s="52"/>
      <c r="K573" s="52"/>
      <c r="L573" s="52"/>
      <c r="M573" s="52"/>
      <c r="N573" s="52"/>
      <c r="O573" s="52"/>
      <c r="P573" s="52"/>
      <c r="Q573" s="52"/>
      <c r="R573" s="52"/>
      <c r="S573" s="52"/>
      <c r="T573" s="52"/>
      <c r="U573" s="52"/>
      <c r="V573" s="52"/>
      <c r="W573" s="52"/>
      <c r="X573" s="55"/>
      <c r="Y573" s="55"/>
    </row>
    <row r="574" spans="1:25" ht="12.75" customHeight="1" x14ac:dyDescent="0.2">
      <c r="A574" s="52"/>
      <c r="B574" s="139"/>
      <c r="C574" s="140"/>
      <c r="D574" s="142"/>
      <c r="E574" s="142"/>
      <c r="F574" s="55"/>
      <c r="G574" s="55"/>
      <c r="H574" s="55"/>
      <c r="I574" s="52"/>
      <c r="J574" s="52"/>
      <c r="K574" s="52"/>
      <c r="L574" s="52"/>
      <c r="M574" s="52"/>
      <c r="N574" s="52"/>
      <c r="O574" s="52"/>
      <c r="P574" s="52"/>
      <c r="Q574" s="52"/>
      <c r="R574" s="52"/>
      <c r="S574" s="52"/>
      <c r="T574" s="52"/>
      <c r="U574" s="52"/>
      <c r="V574" s="52"/>
      <c r="W574" s="52"/>
      <c r="X574" s="55"/>
      <c r="Y574" s="55"/>
    </row>
    <row r="575" spans="1:25" ht="12.75" customHeight="1" x14ac:dyDescent="0.2">
      <c r="A575" s="52"/>
      <c r="B575" s="139"/>
      <c r="C575" s="140"/>
      <c r="D575" s="142"/>
      <c r="E575" s="142"/>
      <c r="F575" s="55"/>
      <c r="G575" s="55"/>
      <c r="H575" s="55"/>
      <c r="I575" s="52"/>
      <c r="J575" s="52"/>
      <c r="K575" s="52"/>
      <c r="L575" s="52"/>
      <c r="M575" s="52"/>
      <c r="N575" s="52"/>
      <c r="O575" s="52"/>
      <c r="P575" s="52"/>
      <c r="Q575" s="52"/>
      <c r="R575" s="52"/>
      <c r="S575" s="52"/>
      <c r="T575" s="52"/>
      <c r="U575" s="52"/>
      <c r="V575" s="52"/>
      <c r="W575" s="52"/>
      <c r="X575" s="55"/>
      <c r="Y575" s="55"/>
    </row>
    <row r="576" spans="1:25" ht="12.75" customHeight="1" x14ac:dyDescent="0.2">
      <c r="A576" s="52"/>
      <c r="B576" s="139"/>
      <c r="C576" s="140"/>
      <c r="D576" s="142"/>
      <c r="E576" s="142"/>
      <c r="F576" s="55"/>
      <c r="G576" s="55"/>
      <c r="H576" s="55"/>
      <c r="I576" s="52"/>
      <c r="J576" s="52"/>
      <c r="K576" s="52"/>
      <c r="L576" s="52"/>
      <c r="M576" s="52"/>
      <c r="N576" s="52"/>
      <c r="O576" s="52"/>
      <c r="P576" s="52"/>
      <c r="Q576" s="52"/>
      <c r="R576" s="52"/>
      <c r="S576" s="52"/>
      <c r="T576" s="52"/>
      <c r="U576" s="52"/>
      <c r="V576" s="52"/>
      <c r="W576" s="52"/>
      <c r="X576" s="55"/>
      <c r="Y576" s="55"/>
    </row>
    <row r="577" spans="1:25" ht="12.75" customHeight="1" x14ac:dyDescent="0.2">
      <c r="A577" s="52"/>
      <c r="B577" s="139"/>
      <c r="C577" s="140"/>
      <c r="D577" s="142"/>
      <c r="E577" s="142"/>
      <c r="F577" s="55"/>
      <c r="G577" s="55"/>
      <c r="H577" s="55"/>
      <c r="I577" s="52"/>
      <c r="J577" s="52"/>
      <c r="K577" s="52"/>
      <c r="L577" s="52"/>
      <c r="M577" s="52"/>
      <c r="N577" s="52"/>
      <c r="O577" s="52"/>
      <c r="P577" s="52"/>
      <c r="Q577" s="52"/>
      <c r="R577" s="52"/>
      <c r="S577" s="52"/>
      <c r="T577" s="52"/>
      <c r="U577" s="52"/>
      <c r="V577" s="52"/>
      <c r="W577" s="52"/>
      <c r="X577" s="55"/>
      <c r="Y577" s="55"/>
    </row>
    <row r="578" spans="1:25" ht="12.75" customHeight="1" x14ac:dyDescent="0.2">
      <c r="A578" s="52"/>
      <c r="B578" s="139"/>
      <c r="C578" s="140"/>
      <c r="D578" s="142"/>
      <c r="E578" s="142"/>
      <c r="F578" s="55"/>
      <c r="G578" s="55"/>
      <c r="H578" s="55"/>
      <c r="I578" s="52"/>
      <c r="J578" s="52"/>
      <c r="K578" s="52"/>
      <c r="L578" s="52"/>
      <c r="M578" s="52"/>
      <c r="N578" s="52"/>
      <c r="O578" s="52"/>
      <c r="P578" s="52"/>
      <c r="Q578" s="52"/>
      <c r="R578" s="52"/>
      <c r="S578" s="52"/>
      <c r="T578" s="52"/>
      <c r="U578" s="52"/>
      <c r="V578" s="52"/>
      <c r="W578" s="52"/>
      <c r="X578" s="55"/>
      <c r="Y578" s="55"/>
    </row>
    <row r="579" spans="1:25" ht="12.75" customHeight="1" x14ac:dyDescent="0.2">
      <c r="A579" s="52"/>
      <c r="B579" s="139"/>
      <c r="C579" s="140"/>
      <c r="D579" s="142"/>
      <c r="E579" s="142"/>
      <c r="F579" s="55"/>
      <c r="G579" s="55"/>
      <c r="H579" s="55"/>
      <c r="I579" s="52"/>
      <c r="J579" s="52"/>
      <c r="K579" s="52"/>
      <c r="L579" s="52"/>
      <c r="M579" s="52"/>
      <c r="N579" s="52"/>
      <c r="O579" s="52"/>
      <c r="P579" s="52"/>
      <c r="Q579" s="52"/>
      <c r="R579" s="52"/>
      <c r="S579" s="52"/>
      <c r="T579" s="52"/>
      <c r="U579" s="52"/>
      <c r="V579" s="52"/>
      <c r="W579" s="52"/>
      <c r="X579" s="55"/>
      <c r="Y579" s="55"/>
    </row>
    <row r="580" spans="1:25" ht="12.75" customHeight="1" x14ac:dyDescent="0.2">
      <c r="A580" s="52"/>
      <c r="B580" s="139"/>
      <c r="C580" s="140"/>
      <c r="D580" s="142"/>
      <c r="E580" s="142"/>
      <c r="F580" s="55"/>
      <c r="G580" s="55"/>
      <c r="H580" s="55"/>
      <c r="I580" s="52"/>
      <c r="J580" s="52"/>
      <c r="K580" s="52"/>
      <c r="L580" s="52"/>
      <c r="M580" s="52"/>
      <c r="N580" s="52"/>
      <c r="O580" s="52"/>
      <c r="P580" s="52"/>
      <c r="Q580" s="52"/>
      <c r="R580" s="52"/>
      <c r="S580" s="52"/>
      <c r="T580" s="52"/>
      <c r="U580" s="52"/>
      <c r="V580" s="52"/>
      <c r="W580" s="52"/>
      <c r="X580" s="55"/>
      <c r="Y580" s="55"/>
    </row>
    <row r="581" spans="1:25" ht="12.75" customHeight="1" x14ac:dyDescent="0.2">
      <c r="A581" s="52"/>
      <c r="B581" s="139"/>
      <c r="C581" s="140"/>
      <c r="D581" s="142"/>
      <c r="E581" s="142"/>
      <c r="F581" s="55"/>
      <c r="G581" s="55"/>
      <c r="H581" s="55"/>
      <c r="I581" s="52"/>
      <c r="J581" s="52"/>
      <c r="K581" s="52"/>
      <c r="L581" s="52"/>
      <c r="M581" s="52"/>
      <c r="N581" s="52"/>
      <c r="O581" s="52"/>
      <c r="P581" s="52"/>
      <c r="Q581" s="52"/>
      <c r="R581" s="52"/>
      <c r="S581" s="52"/>
      <c r="T581" s="52"/>
      <c r="U581" s="52"/>
      <c r="V581" s="52"/>
      <c r="W581" s="52"/>
      <c r="X581" s="55"/>
      <c r="Y581" s="55"/>
    </row>
    <row r="582" spans="1:25" ht="12.75" customHeight="1" x14ac:dyDescent="0.2">
      <c r="A582" s="52"/>
      <c r="B582" s="139"/>
      <c r="C582" s="140"/>
      <c r="D582" s="142"/>
      <c r="E582" s="142"/>
      <c r="F582" s="55"/>
      <c r="G582" s="55"/>
      <c r="H582" s="55"/>
      <c r="I582" s="52"/>
      <c r="J582" s="52"/>
      <c r="K582" s="52"/>
      <c r="L582" s="52"/>
      <c r="M582" s="52"/>
      <c r="N582" s="52"/>
      <c r="O582" s="52"/>
      <c r="P582" s="52"/>
      <c r="Q582" s="52"/>
      <c r="R582" s="52"/>
      <c r="S582" s="52"/>
      <c r="T582" s="52"/>
      <c r="U582" s="52"/>
      <c r="V582" s="52"/>
      <c r="W582" s="52"/>
      <c r="X582" s="55"/>
      <c r="Y582" s="55"/>
    </row>
    <row r="583" spans="1:25" ht="12.75" customHeight="1" x14ac:dyDescent="0.2">
      <c r="A583" s="52"/>
      <c r="B583" s="139"/>
      <c r="C583" s="140"/>
      <c r="D583" s="142"/>
      <c r="E583" s="142"/>
      <c r="F583" s="55"/>
      <c r="G583" s="55"/>
      <c r="H583" s="55"/>
      <c r="I583" s="52"/>
      <c r="J583" s="52"/>
      <c r="K583" s="52"/>
      <c r="L583" s="52"/>
      <c r="M583" s="52"/>
      <c r="N583" s="52"/>
      <c r="O583" s="52"/>
      <c r="P583" s="52"/>
      <c r="Q583" s="52"/>
      <c r="R583" s="52"/>
      <c r="S583" s="52"/>
      <c r="T583" s="52"/>
      <c r="U583" s="52"/>
      <c r="V583" s="52"/>
      <c r="W583" s="52"/>
      <c r="X583" s="55"/>
      <c r="Y583" s="55"/>
    </row>
    <row r="584" spans="1:25" ht="12.75" customHeight="1" x14ac:dyDescent="0.2">
      <c r="A584" s="52"/>
      <c r="B584" s="139"/>
      <c r="C584" s="140"/>
      <c r="D584" s="142"/>
      <c r="E584" s="142"/>
      <c r="F584" s="55"/>
      <c r="G584" s="55"/>
      <c r="H584" s="55"/>
      <c r="I584" s="52"/>
      <c r="J584" s="52"/>
      <c r="K584" s="52"/>
      <c r="L584" s="52"/>
      <c r="M584" s="52"/>
      <c r="N584" s="52"/>
      <c r="O584" s="52"/>
      <c r="P584" s="52"/>
      <c r="Q584" s="52"/>
      <c r="R584" s="52"/>
      <c r="S584" s="52"/>
      <c r="T584" s="52"/>
      <c r="U584" s="52"/>
      <c r="V584" s="52"/>
      <c r="W584" s="52"/>
      <c r="X584" s="55"/>
      <c r="Y584" s="55"/>
    </row>
    <row r="585" spans="1:25" ht="12.75" customHeight="1" x14ac:dyDescent="0.2">
      <c r="A585" s="52"/>
      <c r="B585" s="139"/>
      <c r="C585" s="140"/>
      <c r="D585" s="142"/>
      <c r="E585" s="142"/>
      <c r="F585" s="55"/>
      <c r="G585" s="55"/>
      <c r="H585" s="55"/>
      <c r="I585" s="52"/>
      <c r="J585" s="52"/>
      <c r="K585" s="52"/>
      <c r="L585" s="52"/>
      <c r="M585" s="52"/>
      <c r="N585" s="52"/>
      <c r="O585" s="52"/>
      <c r="P585" s="52"/>
      <c r="Q585" s="52"/>
      <c r="R585" s="52"/>
      <c r="S585" s="52"/>
      <c r="T585" s="52"/>
      <c r="U585" s="52"/>
      <c r="V585" s="52"/>
      <c r="W585" s="52"/>
      <c r="X585" s="55"/>
      <c r="Y585" s="55"/>
    </row>
    <row r="586" spans="1:25" ht="12.75" customHeight="1" x14ac:dyDescent="0.2">
      <c r="A586" s="52"/>
      <c r="B586" s="139"/>
      <c r="C586" s="140"/>
      <c r="D586" s="142"/>
      <c r="E586" s="142"/>
      <c r="F586" s="55"/>
      <c r="G586" s="55"/>
      <c r="H586" s="55"/>
      <c r="I586" s="52"/>
      <c r="J586" s="52"/>
      <c r="K586" s="52"/>
      <c r="L586" s="52"/>
      <c r="M586" s="52"/>
      <c r="N586" s="52"/>
      <c r="O586" s="52"/>
      <c r="P586" s="52"/>
      <c r="Q586" s="52"/>
      <c r="R586" s="52"/>
      <c r="S586" s="52"/>
      <c r="T586" s="52"/>
      <c r="U586" s="52"/>
      <c r="V586" s="52"/>
      <c r="W586" s="52"/>
      <c r="X586" s="55"/>
      <c r="Y586" s="55"/>
    </row>
    <row r="587" spans="1:25" ht="12.75" customHeight="1" x14ac:dyDescent="0.2">
      <c r="A587" s="52"/>
      <c r="B587" s="139"/>
      <c r="C587" s="140"/>
      <c r="D587" s="142"/>
      <c r="E587" s="142"/>
      <c r="F587" s="55"/>
      <c r="G587" s="55"/>
      <c r="H587" s="55"/>
      <c r="I587" s="52"/>
      <c r="J587" s="52"/>
      <c r="K587" s="52"/>
      <c r="L587" s="52"/>
      <c r="M587" s="52"/>
      <c r="N587" s="52"/>
      <c r="O587" s="52"/>
      <c r="P587" s="52"/>
      <c r="Q587" s="52"/>
      <c r="R587" s="52"/>
      <c r="S587" s="52"/>
      <c r="T587" s="52"/>
      <c r="U587" s="52"/>
      <c r="V587" s="52"/>
      <c r="W587" s="52"/>
      <c r="X587" s="55"/>
      <c r="Y587" s="55"/>
    </row>
    <row r="588" spans="1:25" ht="12.75" customHeight="1" x14ac:dyDescent="0.2">
      <c r="A588" s="52"/>
      <c r="B588" s="139"/>
      <c r="C588" s="140"/>
      <c r="D588" s="142"/>
      <c r="E588" s="142"/>
      <c r="F588" s="55"/>
      <c r="G588" s="55"/>
      <c r="H588" s="55"/>
      <c r="I588" s="52"/>
      <c r="J588" s="52"/>
      <c r="K588" s="52"/>
      <c r="L588" s="52"/>
      <c r="M588" s="52"/>
      <c r="N588" s="52"/>
      <c r="O588" s="52"/>
      <c r="P588" s="52"/>
      <c r="Q588" s="52"/>
      <c r="R588" s="52"/>
      <c r="S588" s="52"/>
      <c r="T588" s="52"/>
      <c r="U588" s="52"/>
      <c r="V588" s="52"/>
      <c r="W588" s="52"/>
      <c r="X588" s="55"/>
      <c r="Y588" s="55"/>
    </row>
    <row r="589" spans="1:25" ht="12.75" customHeight="1" x14ac:dyDescent="0.2">
      <c r="A589" s="52"/>
      <c r="B589" s="139"/>
      <c r="C589" s="140"/>
      <c r="D589" s="142"/>
      <c r="E589" s="142"/>
      <c r="F589" s="55"/>
      <c r="G589" s="55"/>
      <c r="H589" s="55"/>
      <c r="I589" s="52"/>
      <c r="J589" s="52"/>
      <c r="K589" s="52"/>
      <c r="L589" s="52"/>
      <c r="M589" s="52"/>
      <c r="N589" s="52"/>
      <c r="O589" s="52"/>
      <c r="P589" s="52"/>
      <c r="Q589" s="52"/>
      <c r="R589" s="52"/>
      <c r="S589" s="52"/>
      <c r="T589" s="52"/>
      <c r="U589" s="52"/>
      <c r="V589" s="52"/>
      <c r="W589" s="52"/>
      <c r="X589" s="55"/>
      <c r="Y589" s="55"/>
    </row>
    <row r="590" spans="1:25" ht="12.75" customHeight="1" x14ac:dyDescent="0.2">
      <c r="A590" s="52"/>
      <c r="B590" s="139"/>
      <c r="C590" s="140"/>
      <c r="D590" s="142"/>
      <c r="E590" s="142"/>
      <c r="F590" s="55"/>
      <c r="G590" s="55"/>
      <c r="H590" s="55"/>
      <c r="I590" s="52"/>
      <c r="J590" s="52"/>
      <c r="K590" s="52"/>
      <c r="L590" s="52"/>
      <c r="M590" s="52"/>
      <c r="N590" s="52"/>
      <c r="O590" s="52"/>
      <c r="P590" s="52"/>
      <c r="Q590" s="52"/>
      <c r="R590" s="52"/>
      <c r="S590" s="52"/>
      <c r="T590" s="52"/>
      <c r="U590" s="52"/>
      <c r="V590" s="52"/>
      <c r="W590" s="52"/>
      <c r="X590" s="55"/>
      <c r="Y590" s="55"/>
    </row>
    <row r="591" spans="1:25" ht="12.75" customHeight="1" x14ac:dyDescent="0.2">
      <c r="A591" s="52"/>
      <c r="B591" s="139"/>
      <c r="C591" s="140"/>
      <c r="D591" s="142"/>
      <c r="E591" s="142"/>
      <c r="F591" s="55"/>
      <c r="G591" s="55"/>
      <c r="H591" s="55"/>
      <c r="I591" s="52"/>
      <c r="J591" s="52"/>
      <c r="K591" s="52"/>
      <c r="L591" s="52"/>
      <c r="M591" s="52"/>
      <c r="N591" s="52"/>
      <c r="O591" s="52"/>
      <c r="P591" s="52"/>
      <c r="Q591" s="52"/>
      <c r="R591" s="52"/>
      <c r="S591" s="52"/>
      <c r="T591" s="52"/>
      <c r="U591" s="52"/>
      <c r="V591" s="52"/>
      <c r="W591" s="52"/>
      <c r="X591" s="55"/>
      <c r="Y591" s="55"/>
    </row>
    <row r="592" spans="1:25" ht="12.75" customHeight="1" x14ac:dyDescent="0.2">
      <c r="A592" s="52"/>
      <c r="B592" s="139"/>
      <c r="C592" s="140"/>
      <c r="D592" s="142"/>
      <c r="E592" s="142"/>
      <c r="F592" s="55"/>
      <c r="G592" s="55"/>
      <c r="H592" s="55"/>
      <c r="I592" s="52"/>
      <c r="J592" s="52"/>
      <c r="K592" s="52"/>
      <c r="L592" s="52"/>
      <c r="M592" s="52"/>
      <c r="N592" s="52"/>
      <c r="O592" s="52"/>
      <c r="P592" s="52"/>
      <c r="Q592" s="52"/>
      <c r="R592" s="52"/>
      <c r="S592" s="52"/>
      <c r="T592" s="52"/>
      <c r="U592" s="52"/>
      <c r="V592" s="52"/>
      <c r="W592" s="52"/>
      <c r="X592" s="55"/>
      <c r="Y592" s="55"/>
    </row>
    <row r="593" spans="1:25" ht="12.75" customHeight="1" x14ac:dyDescent="0.2">
      <c r="A593" s="52"/>
      <c r="B593" s="139"/>
      <c r="C593" s="140"/>
      <c r="D593" s="142"/>
      <c r="E593" s="142"/>
      <c r="F593" s="55"/>
      <c r="G593" s="55"/>
      <c r="H593" s="55"/>
      <c r="I593" s="52"/>
      <c r="J593" s="52"/>
      <c r="K593" s="52"/>
      <c r="L593" s="52"/>
      <c r="M593" s="52"/>
      <c r="N593" s="52"/>
      <c r="O593" s="52"/>
      <c r="P593" s="52"/>
      <c r="Q593" s="52"/>
      <c r="R593" s="52"/>
      <c r="S593" s="52"/>
      <c r="T593" s="52"/>
      <c r="U593" s="52"/>
      <c r="V593" s="52"/>
      <c r="W593" s="52"/>
      <c r="X593" s="55"/>
      <c r="Y593" s="55"/>
    </row>
    <row r="594" spans="1:25" ht="12.75" customHeight="1" x14ac:dyDescent="0.2">
      <c r="A594" s="52"/>
      <c r="B594" s="139"/>
      <c r="C594" s="140"/>
      <c r="D594" s="142"/>
      <c r="E594" s="142"/>
      <c r="F594" s="55"/>
      <c r="G594" s="55"/>
      <c r="H594" s="55"/>
      <c r="I594" s="52"/>
      <c r="J594" s="52"/>
      <c r="K594" s="52"/>
      <c r="L594" s="52"/>
      <c r="M594" s="52"/>
      <c r="N594" s="52"/>
      <c r="O594" s="52"/>
      <c r="P594" s="52"/>
      <c r="Q594" s="52"/>
      <c r="R594" s="52"/>
      <c r="S594" s="52"/>
      <c r="T594" s="52"/>
      <c r="U594" s="52"/>
      <c r="V594" s="52"/>
      <c r="W594" s="52"/>
      <c r="X594" s="55"/>
      <c r="Y594" s="55"/>
    </row>
    <row r="595" spans="1:25" ht="12.75" customHeight="1" x14ac:dyDescent="0.2">
      <c r="A595" s="52"/>
      <c r="B595" s="139"/>
      <c r="C595" s="140"/>
      <c r="D595" s="142"/>
      <c r="E595" s="142"/>
      <c r="F595" s="55"/>
      <c r="G595" s="55"/>
      <c r="H595" s="55"/>
      <c r="I595" s="52"/>
      <c r="J595" s="52"/>
      <c r="K595" s="52"/>
      <c r="L595" s="52"/>
      <c r="M595" s="52"/>
      <c r="N595" s="52"/>
      <c r="O595" s="52"/>
      <c r="P595" s="52"/>
      <c r="Q595" s="52"/>
      <c r="R595" s="52"/>
      <c r="S595" s="52"/>
      <c r="T595" s="52"/>
      <c r="U595" s="52"/>
      <c r="V595" s="52"/>
      <c r="W595" s="52"/>
      <c r="X595" s="55"/>
      <c r="Y595" s="55"/>
    </row>
    <row r="596" spans="1:25" ht="12.75" customHeight="1" x14ac:dyDescent="0.2">
      <c r="A596" s="52"/>
      <c r="B596" s="139"/>
      <c r="C596" s="140"/>
      <c r="D596" s="142"/>
      <c r="E596" s="142"/>
      <c r="F596" s="55"/>
      <c r="G596" s="55"/>
      <c r="H596" s="55"/>
      <c r="I596" s="52"/>
      <c r="J596" s="52"/>
      <c r="K596" s="52"/>
      <c r="L596" s="52"/>
      <c r="M596" s="52"/>
      <c r="N596" s="52"/>
      <c r="O596" s="52"/>
      <c r="P596" s="52"/>
      <c r="Q596" s="52"/>
      <c r="R596" s="52"/>
      <c r="S596" s="52"/>
      <c r="T596" s="52"/>
      <c r="U596" s="52"/>
      <c r="V596" s="52"/>
      <c r="W596" s="52"/>
      <c r="X596" s="55"/>
      <c r="Y596" s="55"/>
    </row>
    <row r="597" spans="1:25" ht="12.75" customHeight="1" x14ac:dyDescent="0.2">
      <c r="A597" s="52"/>
      <c r="B597" s="139"/>
      <c r="C597" s="140"/>
      <c r="D597" s="142"/>
      <c r="E597" s="142"/>
      <c r="F597" s="55"/>
      <c r="G597" s="55"/>
      <c r="H597" s="55"/>
      <c r="I597" s="52"/>
      <c r="J597" s="52"/>
      <c r="K597" s="52"/>
      <c r="L597" s="52"/>
      <c r="M597" s="52"/>
      <c r="N597" s="52"/>
      <c r="O597" s="52"/>
      <c r="P597" s="52"/>
      <c r="Q597" s="52"/>
      <c r="R597" s="52"/>
      <c r="S597" s="52"/>
      <c r="T597" s="52"/>
      <c r="U597" s="52"/>
      <c r="V597" s="52"/>
      <c r="W597" s="52"/>
      <c r="X597" s="55"/>
      <c r="Y597" s="55"/>
    </row>
    <row r="598" spans="1:25" ht="12.75" customHeight="1" x14ac:dyDescent="0.2">
      <c r="A598" s="52"/>
      <c r="B598" s="139"/>
      <c r="C598" s="140"/>
      <c r="D598" s="142"/>
      <c r="E598" s="142"/>
      <c r="F598" s="55"/>
      <c r="G598" s="55"/>
      <c r="H598" s="55"/>
      <c r="I598" s="52"/>
      <c r="J598" s="52"/>
      <c r="K598" s="52"/>
      <c r="L598" s="52"/>
      <c r="M598" s="52"/>
      <c r="N598" s="52"/>
      <c r="O598" s="52"/>
      <c r="P598" s="52"/>
      <c r="Q598" s="52"/>
      <c r="R598" s="52"/>
      <c r="S598" s="52"/>
      <c r="T598" s="52"/>
      <c r="U598" s="52"/>
      <c r="V598" s="52"/>
      <c r="W598" s="52"/>
      <c r="X598" s="55"/>
      <c r="Y598" s="55"/>
    </row>
    <row r="599" spans="1:25" ht="12.75" customHeight="1" x14ac:dyDescent="0.2">
      <c r="A599" s="52"/>
      <c r="B599" s="139"/>
      <c r="C599" s="140"/>
      <c r="D599" s="142"/>
      <c r="E599" s="142"/>
      <c r="F599" s="55"/>
      <c r="G599" s="55"/>
      <c r="H599" s="55"/>
      <c r="I599" s="52"/>
      <c r="J599" s="52"/>
      <c r="K599" s="52"/>
      <c r="L599" s="52"/>
      <c r="M599" s="52"/>
      <c r="N599" s="52"/>
      <c r="O599" s="52"/>
      <c r="P599" s="52"/>
      <c r="Q599" s="52"/>
      <c r="R599" s="52"/>
      <c r="S599" s="52"/>
      <c r="T599" s="52"/>
      <c r="U599" s="52"/>
      <c r="V599" s="52"/>
      <c r="W599" s="52"/>
      <c r="X599" s="55"/>
      <c r="Y599" s="55"/>
    </row>
    <row r="600" spans="1:25" ht="12.75" customHeight="1" x14ac:dyDescent="0.2">
      <c r="A600" s="52"/>
      <c r="B600" s="139"/>
      <c r="C600" s="140"/>
      <c r="D600" s="142"/>
      <c r="E600" s="142"/>
      <c r="F600" s="55"/>
      <c r="G600" s="55"/>
      <c r="H600" s="55"/>
      <c r="I600" s="52"/>
      <c r="J600" s="52"/>
      <c r="K600" s="52"/>
      <c r="L600" s="52"/>
      <c r="M600" s="52"/>
      <c r="N600" s="52"/>
      <c r="O600" s="52"/>
      <c r="P600" s="52"/>
      <c r="Q600" s="52"/>
      <c r="R600" s="52"/>
      <c r="S600" s="52"/>
      <c r="T600" s="52"/>
      <c r="U600" s="52"/>
      <c r="V600" s="52"/>
      <c r="W600" s="52"/>
      <c r="X600" s="55"/>
      <c r="Y600" s="55"/>
    </row>
    <row r="601" spans="1:25" ht="12.75" customHeight="1" x14ac:dyDescent="0.2">
      <c r="A601" s="52"/>
      <c r="B601" s="139"/>
      <c r="C601" s="140"/>
      <c r="D601" s="142"/>
      <c r="E601" s="142"/>
      <c r="F601" s="55"/>
      <c r="G601" s="55"/>
      <c r="H601" s="55"/>
      <c r="I601" s="52"/>
      <c r="J601" s="52"/>
      <c r="K601" s="52"/>
      <c r="L601" s="52"/>
      <c r="M601" s="52"/>
      <c r="N601" s="52"/>
      <c r="O601" s="52"/>
      <c r="P601" s="52"/>
      <c r="Q601" s="52"/>
      <c r="R601" s="52"/>
      <c r="S601" s="52"/>
      <c r="T601" s="52"/>
      <c r="U601" s="52"/>
      <c r="V601" s="52"/>
      <c r="W601" s="52"/>
      <c r="X601" s="55"/>
      <c r="Y601" s="55"/>
    </row>
    <row r="602" spans="1:25" ht="12.75" customHeight="1" x14ac:dyDescent="0.2">
      <c r="A602" s="52"/>
      <c r="B602" s="139"/>
      <c r="C602" s="140"/>
      <c r="D602" s="142"/>
      <c r="E602" s="142"/>
      <c r="F602" s="55"/>
      <c r="G602" s="55"/>
      <c r="H602" s="55"/>
      <c r="I602" s="52"/>
      <c r="J602" s="52"/>
      <c r="K602" s="52"/>
      <c r="L602" s="52"/>
      <c r="M602" s="52"/>
      <c r="N602" s="52"/>
      <c r="O602" s="52"/>
      <c r="P602" s="52"/>
      <c r="Q602" s="52"/>
      <c r="R602" s="52"/>
      <c r="S602" s="52"/>
      <c r="T602" s="52"/>
      <c r="U602" s="52"/>
      <c r="V602" s="52"/>
      <c r="W602" s="52"/>
      <c r="X602" s="55"/>
      <c r="Y602" s="55"/>
    </row>
    <row r="603" spans="1:25" ht="12.75" customHeight="1" x14ac:dyDescent="0.2">
      <c r="A603" s="52"/>
      <c r="B603" s="139"/>
      <c r="C603" s="140"/>
      <c r="D603" s="142"/>
      <c r="E603" s="142"/>
      <c r="F603" s="55"/>
      <c r="G603" s="55"/>
      <c r="H603" s="55"/>
      <c r="I603" s="52"/>
      <c r="J603" s="52"/>
      <c r="K603" s="52"/>
      <c r="L603" s="52"/>
      <c r="M603" s="52"/>
      <c r="N603" s="52"/>
      <c r="O603" s="52"/>
      <c r="P603" s="52"/>
      <c r="Q603" s="52"/>
      <c r="R603" s="52"/>
      <c r="S603" s="52"/>
      <c r="T603" s="52"/>
      <c r="U603" s="52"/>
      <c r="V603" s="52"/>
      <c r="W603" s="52"/>
      <c r="X603" s="55"/>
      <c r="Y603" s="55"/>
    </row>
    <row r="604" spans="1:25" ht="12.75" customHeight="1" x14ac:dyDescent="0.2">
      <c r="A604" s="52"/>
      <c r="B604" s="139"/>
      <c r="C604" s="140"/>
      <c r="D604" s="142"/>
      <c r="E604" s="142"/>
      <c r="F604" s="55"/>
      <c r="G604" s="55"/>
      <c r="H604" s="55"/>
      <c r="I604" s="52"/>
      <c r="J604" s="52"/>
      <c r="K604" s="52"/>
      <c r="L604" s="52"/>
      <c r="M604" s="52"/>
      <c r="N604" s="52"/>
      <c r="O604" s="52"/>
      <c r="P604" s="52"/>
      <c r="Q604" s="52"/>
      <c r="R604" s="52"/>
      <c r="S604" s="52"/>
      <c r="T604" s="52"/>
      <c r="U604" s="52"/>
      <c r="V604" s="52"/>
      <c r="W604" s="52"/>
      <c r="X604" s="55"/>
      <c r="Y604" s="55"/>
    </row>
    <row r="605" spans="1:25" ht="12.75" customHeight="1" x14ac:dyDescent="0.2">
      <c r="A605" s="52"/>
      <c r="B605" s="139"/>
      <c r="C605" s="140"/>
      <c r="D605" s="142"/>
      <c r="E605" s="142"/>
      <c r="F605" s="55"/>
      <c r="G605" s="55"/>
      <c r="H605" s="55"/>
      <c r="I605" s="52"/>
      <c r="J605" s="52"/>
      <c r="K605" s="52"/>
      <c r="L605" s="52"/>
      <c r="M605" s="52"/>
      <c r="N605" s="52"/>
      <c r="O605" s="52"/>
      <c r="P605" s="52"/>
      <c r="Q605" s="52"/>
      <c r="R605" s="52"/>
      <c r="S605" s="52"/>
      <c r="T605" s="52"/>
      <c r="U605" s="52"/>
      <c r="V605" s="52"/>
      <c r="W605" s="52"/>
      <c r="X605" s="55"/>
      <c r="Y605" s="55"/>
    </row>
    <row r="606" spans="1:25" ht="12.75" customHeight="1" x14ac:dyDescent="0.2">
      <c r="A606" s="52"/>
      <c r="B606" s="139"/>
      <c r="C606" s="140"/>
      <c r="D606" s="142"/>
      <c r="E606" s="142"/>
      <c r="F606" s="55"/>
      <c r="G606" s="55"/>
      <c r="H606" s="55"/>
      <c r="I606" s="52"/>
      <c r="J606" s="52"/>
      <c r="K606" s="52"/>
      <c r="L606" s="52"/>
      <c r="M606" s="52"/>
      <c r="N606" s="52"/>
      <c r="O606" s="52"/>
      <c r="P606" s="52"/>
      <c r="Q606" s="52"/>
      <c r="R606" s="52"/>
      <c r="S606" s="52"/>
      <c r="T606" s="52"/>
      <c r="U606" s="52"/>
      <c r="V606" s="52"/>
      <c r="W606" s="52"/>
      <c r="X606" s="55"/>
      <c r="Y606" s="55"/>
    </row>
    <row r="607" spans="1:25" ht="12.75" customHeight="1" x14ac:dyDescent="0.2">
      <c r="A607" s="52"/>
      <c r="B607" s="139"/>
      <c r="C607" s="140"/>
      <c r="D607" s="142"/>
      <c r="E607" s="142"/>
      <c r="F607" s="55"/>
      <c r="G607" s="55"/>
      <c r="H607" s="55"/>
      <c r="I607" s="52"/>
      <c r="J607" s="52"/>
      <c r="K607" s="52"/>
      <c r="L607" s="52"/>
      <c r="M607" s="52"/>
      <c r="N607" s="52"/>
      <c r="O607" s="52"/>
      <c r="P607" s="52"/>
      <c r="Q607" s="52"/>
      <c r="R607" s="52"/>
      <c r="S607" s="52"/>
      <c r="T607" s="52"/>
      <c r="U607" s="52"/>
      <c r="V607" s="52"/>
      <c r="W607" s="52"/>
      <c r="X607" s="55"/>
      <c r="Y607" s="55"/>
    </row>
    <row r="608" spans="1:25" ht="12.75" customHeight="1" x14ac:dyDescent="0.2">
      <c r="A608" s="52"/>
      <c r="B608" s="139"/>
      <c r="C608" s="140"/>
      <c r="D608" s="142"/>
      <c r="E608" s="142"/>
      <c r="F608" s="55"/>
      <c r="G608" s="55"/>
      <c r="H608" s="55"/>
      <c r="I608" s="52"/>
      <c r="J608" s="52"/>
      <c r="K608" s="52"/>
      <c r="L608" s="52"/>
      <c r="M608" s="52"/>
      <c r="N608" s="52"/>
      <c r="O608" s="52"/>
      <c r="P608" s="52"/>
      <c r="Q608" s="52"/>
      <c r="R608" s="52"/>
      <c r="S608" s="52"/>
      <c r="T608" s="52"/>
      <c r="U608" s="52"/>
      <c r="V608" s="52"/>
      <c r="W608" s="52"/>
      <c r="X608" s="55"/>
      <c r="Y608" s="55"/>
    </row>
    <row r="609" spans="1:25" ht="12.75" customHeight="1" x14ac:dyDescent="0.2">
      <c r="A609" s="52"/>
      <c r="B609" s="139"/>
      <c r="C609" s="140"/>
      <c r="D609" s="142"/>
      <c r="E609" s="142"/>
      <c r="F609" s="55"/>
      <c r="G609" s="55"/>
      <c r="H609" s="55"/>
      <c r="I609" s="52"/>
      <c r="J609" s="52"/>
      <c r="K609" s="52"/>
      <c r="L609" s="52"/>
      <c r="M609" s="52"/>
      <c r="N609" s="52"/>
      <c r="O609" s="52"/>
      <c r="P609" s="52"/>
      <c r="Q609" s="52"/>
      <c r="R609" s="52"/>
      <c r="S609" s="52"/>
      <c r="T609" s="52"/>
      <c r="U609" s="52"/>
      <c r="V609" s="52"/>
      <c r="W609" s="52"/>
      <c r="X609" s="55"/>
      <c r="Y609" s="55"/>
    </row>
    <row r="610" spans="1:25" ht="12.75" customHeight="1" x14ac:dyDescent="0.2">
      <c r="A610" s="52"/>
      <c r="B610" s="139"/>
      <c r="C610" s="140"/>
      <c r="D610" s="142"/>
      <c r="E610" s="142"/>
      <c r="F610" s="55"/>
      <c r="G610" s="55"/>
      <c r="H610" s="55"/>
      <c r="I610" s="52"/>
      <c r="J610" s="52"/>
      <c r="K610" s="52"/>
      <c r="L610" s="52"/>
      <c r="M610" s="52"/>
      <c r="N610" s="52"/>
      <c r="O610" s="52"/>
      <c r="P610" s="52"/>
      <c r="Q610" s="52"/>
      <c r="R610" s="52"/>
      <c r="S610" s="52"/>
      <c r="T610" s="52"/>
      <c r="U610" s="52"/>
      <c r="V610" s="52"/>
      <c r="W610" s="52"/>
      <c r="X610" s="55"/>
      <c r="Y610" s="55"/>
    </row>
    <row r="611" spans="1:25" ht="12.75" customHeight="1" x14ac:dyDescent="0.2">
      <c r="A611" s="52"/>
      <c r="B611" s="139"/>
      <c r="C611" s="140"/>
      <c r="D611" s="142"/>
      <c r="E611" s="142"/>
      <c r="F611" s="55"/>
      <c r="G611" s="55"/>
      <c r="H611" s="55"/>
      <c r="I611" s="52"/>
      <c r="J611" s="52"/>
      <c r="K611" s="52"/>
      <c r="L611" s="52"/>
      <c r="M611" s="52"/>
      <c r="N611" s="52"/>
      <c r="O611" s="52"/>
      <c r="P611" s="52"/>
      <c r="Q611" s="52"/>
      <c r="R611" s="52"/>
      <c r="S611" s="52"/>
      <c r="T611" s="52"/>
      <c r="U611" s="52"/>
      <c r="V611" s="52"/>
      <c r="W611" s="52"/>
      <c r="X611" s="55"/>
      <c r="Y611" s="55"/>
    </row>
    <row r="612" spans="1:25" ht="12.75" customHeight="1" x14ac:dyDescent="0.2">
      <c r="A612" s="52"/>
      <c r="B612" s="139"/>
      <c r="C612" s="140"/>
      <c r="D612" s="142"/>
      <c r="E612" s="142"/>
      <c r="F612" s="55"/>
      <c r="G612" s="55"/>
      <c r="H612" s="55"/>
      <c r="I612" s="52"/>
      <c r="J612" s="52"/>
      <c r="K612" s="52"/>
      <c r="L612" s="52"/>
      <c r="M612" s="52"/>
      <c r="N612" s="52"/>
      <c r="O612" s="52"/>
      <c r="P612" s="52"/>
      <c r="Q612" s="52"/>
      <c r="R612" s="52"/>
      <c r="S612" s="52"/>
      <c r="T612" s="52"/>
      <c r="U612" s="52"/>
      <c r="V612" s="52"/>
      <c r="W612" s="52"/>
      <c r="X612" s="55"/>
      <c r="Y612" s="55"/>
    </row>
    <row r="613" spans="1:25" ht="12.75" customHeight="1" x14ac:dyDescent="0.2">
      <c r="A613" s="52"/>
      <c r="B613" s="139"/>
      <c r="C613" s="140"/>
      <c r="D613" s="142"/>
      <c r="E613" s="142"/>
      <c r="F613" s="55"/>
      <c r="G613" s="55"/>
      <c r="H613" s="55"/>
      <c r="I613" s="52"/>
      <c r="J613" s="52"/>
      <c r="K613" s="52"/>
      <c r="L613" s="52"/>
      <c r="M613" s="52"/>
      <c r="N613" s="52"/>
      <c r="O613" s="52"/>
      <c r="P613" s="52"/>
      <c r="Q613" s="52"/>
      <c r="R613" s="52"/>
      <c r="S613" s="52"/>
      <c r="T613" s="52"/>
      <c r="U613" s="52"/>
      <c r="V613" s="52"/>
      <c r="W613" s="52"/>
      <c r="X613" s="55"/>
      <c r="Y613" s="55"/>
    </row>
    <row r="614" spans="1:25" ht="12.75" customHeight="1" x14ac:dyDescent="0.2">
      <c r="A614" s="52"/>
      <c r="B614" s="139"/>
      <c r="C614" s="140"/>
      <c r="D614" s="142"/>
      <c r="E614" s="142"/>
      <c r="F614" s="55"/>
      <c r="G614" s="55"/>
      <c r="H614" s="55"/>
      <c r="I614" s="52"/>
      <c r="J614" s="52"/>
      <c r="K614" s="52"/>
      <c r="L614" s="52"/>
      <c r="M614" s="52"/>
      <c r="N614" s="52"/>
      <c r="O614" s="52"/>
      <c r="P614" s="52"/>
      <c r="Q614" s="52"/>
      <c r="R614" s="52"/>
      <c r="S614" s="52"/>
      <c r="T614" s="52"/>
      <c r="U614" s="52"/>
      <c r="V614" s="52"/>
      <c r="W614" s="52"/>
      <c r="X614" s="55"/>
      <c r="Y614" s="55"/>
    </row>
    <row r="615" spans="1:25" ht="12.75" customHeight="1" x14ac:dyDescent="0.2">
      <c r="A615" s="52"/>
      <c r="B615" s="139"/>
      <c r="C615" s="140"/>
      <c r="D615" s="142"/>
      <c r="E615" s="142"/>
      <c r="F615" s="55"/>
      <c r="G615" s="55"/>
      <c r="H615" s="55"/>
      <c r="I615" s="52"/>
      <c r="J615" s="52"/>
      <c r="K615" s="52"/>
      <c r="L615" s="52"/>
      <c r="M615" s="52"/>
      <c r="N615" s="52"/>
      <c r="O615" s="52"/>
      <c r="P615" s="52"/>
      <c r="Q615" s="52"/>
      <c r="R615" s="52"/>
      <c r="S615" s="52"/>
      <c r="T615" s="52"/>
      <c r="U615" s="52"/>
      <c r="V615" s="52"/>
      <c r="W615" s="52"/>
      <c r="X615" s="55"/>
      <c r="Y615" s="55"/>
    </row>
    <row r="616" spans="1:25" ht="12.75" customHeight="1" x14ac:dyDescent="0.2">
      <c r="A616" s="52"/>
      <c r="B616" s="139"/>
      <c r="C616" s="140"/>
      <c r="D616" s="142"/>
      <c r="E616" s="142"/>
      <c r="F616" s="55"/>
      <c r="G616" s="55"/>
      <c r="H616" s="55"/>
      <c r="I616" s="52"/>
      <c r="J616" s="52"/>
      <c r="K616" s="52"/>
      <c r="L616" s="52"/>
      <c r="M616" s="52"/>
      <c r="N616" s="52"/>
      <c r="O616" s="52"/>
      <c r="P616" s="52"/>
      <c r="Q616" s="52"/>
      <c r="R616" s="52"/>
      <c r="S616" s="52"/>
      <c r="T616" s="52"/>
      <c r="U616" s="52"/>
      <c r="V616" s="52"/>
      <c r="W616" s="52"/>
      <c r="X616" s="55"/>
      <c r="Y616" s="55"/>
    </row>
    <row r="617" spans="1:25" ht="12.75" customHeight="1" x14ac:dyDescent="0.2">
      <c r="A617" s="52"/>
      <c r="B617" s="139"/>
      <c r="C617" s="140"/>
      <c r="D617" s="142"/>
      <c r="E617" s="142"/>
      <c r="F617" s="55"/>
      <c r="G617" s="55"/>
      <c r="H617" s="55"/>
      <c r="I617" s="52"/>
      <c r="J617" s="52"/>
      <c r="K617" s="52"/>
      <c r="L617" s="52"/>
      <c r="M617" s="52"/>
      <c r="N617" s="52"/>
      <c r="O617" s="52"/>
      <c r="P617" s="52"/>
      <c r="Q617" s="52"/>
      <c r="R617" s="52"/>
      <c r="S617" s="52"/>
      <c r="T617" s="52"/>
      <c r="U617" s="52"/>
      <c r="V617" s="52"/>
      <c r="W617" s="52"/>
      <c r="X617" s="55"/>
      <c r="Y617" s="55"/>
    </row>
    <row r="618" spans="1:25" ht="12.75" customHeight="1" x14ac:dyDescent="0.2">
      <c r="A618" s="52"/>
      <c r="B618" s="139"/>
      <c r="C618" s="140"/>
      <c r="D618" s="142"/>
      <c r="E618" s="142"/>
      <c r="F618" s="55"/>
      <c r="G618" s="55"/>
      <c r="H618" s="55"/>
      <c r="I618" s="52"/>
      <c r="J618" s="52"/>
      <c r="K618" s="52"/>
      <c r="L618" s="52"/>
      <c r="M618" s="52"/>
      <c r="N618" s="52"/>
      <c r="O618" s="52"/>
      <c r="P618" s="52"/>
      <c r="Q618" s="52"/>
      <c r="R618" s="52"/>
      <c r="S618" s="52"/>
      <c r="T618" s="52"/>
      <c r="U618" s="52"/>
      <c r="V618" s="52"/>
      <c r="W618" s="52"/>
      <c r="X618" s="55"/>
      <c r="Y618" s="55"/>
    </row>
    <row r="619" spans="1:25" ht="12.75" customHeight="1" x14ac:dyDescent="0.2">
      <c r="A619" s="52"/>
      <c r="B619" s="139"/>
      <c r="C619" s="140"/>
      <c r="D619" s="142"/>
      <c r="E619" s="142"/>
      <c r="F619" s="55"/>
      <c r="G619" s="55"/>
      <c r="H619" s="55"/>
      <c r="I619" s="52"/>
      <c r="J619" s="52"/>
      <c r="K619" s="52"/>
      <c r="L619" s="52"/>
      <c r="M619" s="52"/>
      <c r="N619" s="52"/>
      <c r="O619" s="52"/>
      <c r="P619" s="52"/>
      <c r="Q619" s="52"/>
      <c r="R619" s="52"/>
      <c r="S619" s="52"/>
      <c r="T619" s="52"/>
      <c r="U619" s="52"/>
      <c r="V619" s="52"/>
      <c r="W619" s="52"/>
      <c r="X619" s="55"/>
      <c r="Y619" s="55"/>
    </row>
    <row r="620" spans="1:25" ht="12.75" customHeight="1" x14ac:dyDescent="0.2">
      <c r="A620" s="52"/>
      <c r="B620" s="139"/>
      <c r="C620" s="140"/>
      <c r="D620" s="142"/>
      <c r="E620" s="142"/>
      <c r="F620" s="55"/>
      <c r="G620" s="55"/>
      <c r="H620" s="55"/>
      <c r="I620" s="52"/>
      <c r="J620" s="52"/>
      <c r="K620" s="52"/>
      <c r="L620" s="52"/>
      <c r="M620" s="52"/>
      <c r="N620" s="52"/>
      <c r="O620" s="52"/>
      <c r="P620" s="52"/>
      <c r="Q620" s="52"/>
      <c r="R620" s="52"/>
      <c r="S620" s="52"/>
      <c r="T620" s="52"/>
      <c r="U620" s="52"/>
      <c r="V620" s="52"/>
      <c r="W620" s="52"/>
      <c r="X620" s="55"/>
      <c r="Y620" s="55"/>
    </row>
    <row r="621" spans="1:25" ht="12.75" customHeight="1" x14ac:dyDescent="0.2">
      <c r="A621" s="52"/>
      <c r="B621" s="139"/>
      <c r="C621" s="140"/>
      <c r="D621" s="142"/>
      <c r="E621" s="142"/>
      <c r="F621" s="55"/>
      <c r="G621" s="55"/>
      <c r="H621" s="55"/>
      <c r="I621" s="52"/>
      <c r="J621" s="52"/>
      <c r="K621" s="52"/>
      <c r="L621" s="52"/>
      <c r="M621" s="52"/>
      <c r="N621" s="52"/>
      <c r="O621" s="52"/>
      <c r="P621" s="52"/>
      <c r="Q621" s="52"/>
      <c r="R621" s="52"/>
      <c r="S621" s="52"/>
      <c r="T621" s="52"/>
      <c r="U621" s="52"/>
      <c r="V621" s="52"/>
      <c r="W621" s="52"/>
      <c r="X621" s="55"/>
      <c r="Y621" s="55"/>
    </row>
    <row r="622" spans="1:25" ht="12.75" customHeight="1" x14ac:dyDescent="0.2">
      <c r="A622" s="52"/>
      <c r="B622" s="139"/>
      <c r="C622" s="140"/>
      <c r="D622" s="142"/>
      <c r="E622" s="142"/>
      <c r="F622" s="55"/>
      <c r="G622" s="55"/>
      <c r="H622" s="55"/>
      <c r="I622" s="52"/>
      <c r="J622" s="52"/>
      <c r="K622" s="52"/>
      <c r="L622" s="52"/>
      <c r="M622" s="52"/>
      <c r="N622" s="52"/>
      <c r="O622" s="52"/>
      <c r="P622" s="52"/>
      <c r="Q622" s="52"/>
      <c r="R622" s="52"/>
      <c r="S622" s="52"/>
      <c r="T622" s="52"/>
      <c r="U622" s="52"/>
      <c r="V622" s="52"/>
      <c r="W622" s="52"/>
      <c r="X622" s="55"/>
      <c r="Y622" s="55"/>
    </row>
    <row r="623" spans="1:25" ht="12.75" customHeight="1" x14ac:dyDescent="0.2">
      <c r="A623" s="52"/>
      <c r="B623" s="139"/>
      <c r="C623" s="140"/>
      <c r="D623" s="142"/>
      <c r="E623" s="142"/>
      <c r="F623" s="55"/>
      <c r="G623" s="55"/>
      <c r="H623" s="55"/>
      <c r="I623" s="52"/>
      <c r="J623" s="52"/>
      <c r="K623" s="52"/>
      <c r="L623" s="52"/>
      <c r="M623" s="52"/>
      <c r="N623" s="52"/>
      <c r="O623" s="52"/>
      <c r="P623" s="52"/>
      <c r="Q623" s="52"/>
      <c r="R623" s="52"/>
      <c r="S623" s="52"/>
      <c r="T623" s="52"/>
      <c r="U623" s="52"/>
      <c r="V623" s="52"/>
      <c r="W623" s="52"/>
      <c r="X623" s="55"/>
      <c r="Y623" s="55"/>
    </row>
    <row r="624" spans="1:25" ht="12.75" customHeight="1" x14ac:dyDescent="0.2">
      <c r="A624" s="52"/>
      <c r="B624" s="139"/>
      <c r="C624" s="140"/>
      <c r="D624" s="142"/>
      <c r="E624" s="142"/>
      <c r="F624" s="55"/>
      <c r="G624" s="55"/>
      <c r="H624" s="55"/>
      <c r="I624" s="52"/>
      <c r="J624" s="52"/>
      <c r="K624" s="52"/>
      <c r="L624" s="52"/>
      <c r="M624" s="52"/>
      <c r="N624" s="52"/>
      <c r="O624" s="52"/>
      <c r="P624" s="52"/>
      <c r="Q624" s="52"/>
      <c r="R624" s="52"/>
      <c r="S624" s="52"/>
      <c r="T624" s="52"/>
      <c r="U624" s="52"/>
      <c r="V624" s="52"/>
      <c r="W624" s="52"/>
      <c r="X624" s="55"/>
      <c r="Y624" s="55"/>
    </row>
    <row r="625" spans="1:25" ht="12.75" customHeight="1" x14ac:dyDescent="0.2">
      <c r="A625" s="52"/>
      <c r="B625" s="139"/>
      <c r="C625" s="140"/>
      <c r="D625" s="142"/>
      <c r="E625" s="142"/>
      <c r="F625" s="55"/>
      <c r="G625" s="55"/>
      <c r="H625" s="55"/>
      <c r="I625" s="52"/>
      <c r="J625" s="52"/>
      <c r="K625" s="52"/>
      <c r="L625" s="52"/>
      <c r="M625" s="52"/>
      <c r="N625" s="52"/>
      <c r="O625" s="52"/>
      <c r="P625" s="52"/>
      <c r="Q625" s="52"/>
      <c r="R625" s="52"/>
      <c r="S625" s="52"/>
      <c r="T625" s="52"/>
      <c r="U625" s="52"/>
      <c r="V625" s="52"/>
      <c r="W625" s="52"/>
      <c r="X625" s="55"/>
      <c r="Y625" s="55"/>
    </row>
    <row r="626" spans="1:25" ht="12.75" customHeight="1" x14ac:dyDescent="0.2">
      <c r="A626" s="52"/>
      <c r="B626" s="139"/>
      <c r="C626" s="140"/>
      <c r="D626" s="142"/>
      <c r="E626" s="142"/>
      <c r="F626" s="55"/>
      <c r="G626" s="55"/>
      <c r="H626" s="55"/>
      <c r="I626" s="52"/>
      <c r="J626" s="52"/>
      <c r="K626" s="52"/>
      <c r="L626" s="52"/>
      <c r="M626" s="52"/>
      <c r="N626" s="52"/>
      <c r="O626" s="52"/>
      <c r="P626" s="52"/>
      <c r="Q626" s="52"/>
      <c r="R626" s="52"/>
      <c r="S626" s="52"/>
      <c r="T626" s="52"/>
      <c r="U626" s="52"/>
      <c r="V626" s="52"/>
      <c r="W626" s="52"/>
      <c r="X626" s="55"/>
      <c r="Y626" s="55"/>
    </row>
    <row r="627" spans="1:25" ht="12.75" customHeight="1" x14ac:dyDescent="0.2">
      <c r="A627" s="52"/>
      <c r="B627" s="139"/>
      <c r="C627" s="140"/>
      <c r="D627" s="142"/>
      <c r="E627" s="142"/>
      <c r="F627" s="55"/>
      <c r="G627" s="55"/>
      <c r="H627" s="55"/>
      <c r="I627" s="52"/>
      <c r="J627" s="52"/>
      <c r="K627" s="52"/>
      <c r="L627" s="52"/>
      <c r="M627" s="52"/>
      <c r="N627" s="52"/>
      <c r="O627" s="52"/>
      <c r="P627" s="52"/>
      <c r="Q627" s="52"/>
      <c r="R627" s="52"/>
      <c r="S627" s="52"/>
      <c r="T627" s="52"/>
      <c r="U627" s="52"/>
      <c r="V627" s="52"/>
      <c r="W627" s="52"/>
      <c r="X627" s="55"/>
      <c r="Y627" s="55"/>
    </row>
    <row r="628" spans="1:25" ht="12.75" customHeight="1" x14ac:dyDescent="0.2">
      <c r="A628" s="52"/>
      <c r="B628" s="139"/>
      <c r="C628" s="140"/>
      <c r="D628" s="142"/>
      <c r="E628" s="142"/>
      <c r="F628" s="55"/>
      <c r="G628" s="55"/>
      <c r="H628" s="55"/>
      <c r="I628" s="52"/>
      <c r="J628" s="52"/>
      <c r="K628" s="52"/>
      <c r="L628" s="52"/>
      <c r="M628" s="52"/>
      <c r="N628" s="52"/>
      <c r="O628" s="52"/>
      <c r="P628" s="52"/>
      <c r="Q628" s="52"/>
      <c r="R628" s="52"/>
      <c r="S628" s="52"/>
      <c r="T628" s="52"/>
      <c r="U628" s="52"/>
      <c r="V628" s="52"/>
      <c r="W628" s="52"/>
      <c r="X628" s="55"/>
      <c r="Y628" s="55"/>
    </row>
    <row r="629" spans="1:25" ht="12.75" customHeight="1" x14ac:dyDescent="0.2">
      <c r="A629" s="52"/>
      <c r="B629" s="139"/>
      <c r="C629" s="140"/>
      <c r="D629" s="142"/>
      <c r="E629" s="142"/>
      <c r="F629" s="55"/>
      <c r="G629" s="55"/>
      <c r="H629" s="55"/>
      <c r="I629" s="52"/>
      <c r="J629" s="52"/>
      <c r="K629" s="52"/>
      <c r="L629" s="52"/>
      <c r="M629" s="52"/>
      <c r="N629" s="52"/>
      <c r="O629" s="52"/>
      <c r="P629" s="52"/>
      <c r="Q629" s="52"/>
      <c r="R629" s="52"/>
      <c r="S629" s="52"/>
      <c r="T629" s="52"/>
      <c r="U629" s="52"/>
      <c r="V629" s="52"/>
      <c r="W629" s="52"/>
      <c r="X629" s="55"/>
      <c r="Y629" s="55"/>
    </row>
    <row r="630" spans="1:25" ht="12.75" customHeight="1" x14ac:dyDescent="0.2">
      <c r="A630" s="52"/>
      <c r="B630" s="139"/>
      <c r="C630" s="140"/>
      <c r="D630" s="142"/>
      <c r="E630" s="142"/>
      <c r="F630" s="55"/>
      <c r="G630" s="55"/>
      <c r="H630" s="55"/>
      <c r="I630" s="52"/>
      <c r="J630" s="52"/>
      <c r="K630" s="52"/>
      <c r="L630" s="52"/>
      <c r="M630" s="52"/>
      <c r="N630" s="52"/>
      <c r="O630" s="52"/>
      <c r="P630" s="52"/>
      <c r="Q630" s="52"/>
      <c r="R630" s="52"/>
      <c r="S630" s="52"/>
      <c r="T630" s="52"/>
      <c r="U630" s="52"/>
      <c r="V630" s="52"/>
      <c r="W630" s="52"/>
      <c r="X630" s="55"/>
      <c r="Y630" s="55"/>
    </row>
    <row r="631" spans="1:25" ht="12.75" customHeight="1" x14ac:dyDescent="0.2">
      <c r="A631" s="52"/>
      <c r="B631" s="139"/>
      <c r="C631" s="140"/>
      <c r="D631" s="142"/>
      <c r="E631" s="142"/>
      <c r="F631" s="55"/>
      <c r="G631" s="55"/>
      <c r="H631" s="55"/>
      <c r="I631" s="52"/>
      <c r="J631" s="52"/>
      <c r="K631" s="52"/>
      <c r="L631" s="52"/>
      <c r="M631" s="52"/>
      <c r="N631" s="52"/>
      <c r="O631" s="52"/>
      <c r="P631" s="52"/>
      <c r="Q631" s="52"/>
      <c r="R631" s="52"/>
      <c r="S631" s="52"/>
      <c r="T631" s="52"/>
      <c r="U631" s="52"/>
      <c r="V631" s="52"/>
      <c r="W631" s="52"/>
      <c r="X631" s="55"/>
      <c r="Y631" s="55"/>
    </row>
    <row r="632" spans="1:25" ht="12.75" customHeight="1" x14ac:dyDescent="0.2">
      <c r="A632" s="52"/>
      <c r="B632" s="139"/>
      <c r="C632" s="140"/>
      <c r="D632" s="142"/>
      <c r="E632" s="142"/>
      <c r="F632" s="55"/>
      <c r="G632" s="55"/>
      <c r="H632" s="55"/>
      <c r="I632" s="52"/>
      <c r="J632" s="52"/>
      <c r="K632" s="52"/>
      <c r="L632" s="52"/>
      <c r="M632" s="52"/>
      <c r="N632" s="52"/>
      <c r="O632" s="52"/>
      <c r="P632" s="52"/>
      <c r="Q632" s="52"/>
      <c r="R632" s="52"/>
      <c r="S632" s="52"/>
      <c r="T632" s="52"/>
      <c r="U632" s="52"/>
      <c r="V632" s="52"/>
      <c r="W632" s="52"/>
      <c r="X632" s="55"/>
      <c r="Y632" s="55"/>
    </row>
    <row r="633" spans="1:25" ht="12.75" customHeight="1" x14ac:dyDescent="0.2">
      <c r="A633" s="52"/>
      <c r="B633" s="139"/>
      <c r="C633" s="140"/>
      <c r="D633" s="142"/>
      <c r="E633" s="142"/>
      <c r="F633" s="55"/>
      <c r="G633" s="55"/>
      <c r="H633" s="55"/>
      <c r="I633" s="52"/>
      <c r="J633" s="52"/>
      <c r="K633" s="52"/>
      <c r="L633" s="52"/>
      <c r="M633" s="52"/>
      <c r="N633" s="52"/>
      <c r="O633" s="52"/>
      <c r="P633" s="52"/>
      <c r="Q633" s="52"/>
      <c r="R633" s="52"/>
      <c r="S633" s="52"/>
      <c r="T633" s="52"/>
      <c r="U633" s="52"/>
      <c r="V633" s="52"/>
      <c r="W633" s="52"/>
      <c r="X633" s="55"/>
      <c r="Y633" s="55"/>
    </row>
    <row r="634" spans="1:25" ht="12.75" customHeight="1" x14ac:dyDescent="0.2">
      <c r="A634" s="52"/>
      <c r="B634" s="139"/>
      <c r="C634" s="140"/>
      <c r="D634" s="142"/>
      <c r="E634" s="142"/>
      <c r="F634" s="55"/>
      <c r="G634" s="55"/>
      <c r="H634" s="55"/>
      <c r="I634" s="52"/>
      <c r="J634" s="52"/>
      <c r="K634" s="52"/>
      <c r="L634" s="52"/>
      <c r="M634" s="52"/>
      <c r="N634" s="52"/>
      <c r="O634" s="52"/>
      <c r="P634" s="52"/>
      <c r="Q634" s="52"/>
      <c r="R634" s="52"/>
      <c r="S634" s="52"/>
      <c r="T634" s="52"/>
      <c r="U634" s="52"/>
      <c r="V634" s="52"/>
      <c r="W634" s="52"/>
      <c r="X634" s="55"/>
      <c r="Y634" s="55"/>
    </row>
    <row r="635" spans="1:25" ht="12.75" customHeight="1" x14ac:dyDescent="0.2">
      <c r="A635" s="52"/>
      <c r="B635" s="139"/>
      <c r="C635" s="140"/>
      <c r="D635" s="142"/>
      <c r="E635" s="142"/>
      <c r="F635" s="55"/>
      <c r="G635" s="55"/>
      <c r="H635" s="55"/>
      <c r="I635" s="52"/>
      <c r="J635" s="52"/>
      <c r="K635" s="52"/>
      <c r="L635" s="52"/>
      <c r="M635" s="52"/>
      <c r="N635" s="52"/>
      <c r="O635" s="52"/>
      <c r="P635" s="52"/>
      <c r="Q635" s="52"/>
      <c r="R635" s="52"/>
      <c r="S635" s="52"/>
      <c r="T635" s="52"/>
      <c r="U635" s="52"/>
      <c r="V635" s="52"/>
      <c r="W635" s="52"/>
      <c r="X635" s="55"/>
      <c r="Y635" s="55"/>
    </row>
    <row r="636" spans="1:25" ht="12.75" customHeight="1" x14ac:dyDescent="0.2">
      <c r="A636" s="52"/>
      <c r="B636" s="139"/>
      <c r="C636" s="140"/>
      <c r="D636" s="142"/>
      <c r="E636" s="142"/>
      <c r="F636" s="55"/>
      <c r="G636" s="55"/>
      <c r="H636" s="55"/>
      <c r="I636" s="52"/>
      <c r="J636" s="52"/>
      <c r="K636" s="52"/>
      <c r="L636" s="52"/>
      <c r="M636" s="52"/>
      <c r="N636" s="52"/>
      <c r="O636" s="52"/>
      <c r="P636" s="52"/>
      <c r="Q636" s="52"/>
      <c r="R636" s="52"/>
      <c r="S636" s="52"/>
      <c r="T636" s="52"/>
      <c r="U636" s="52"/>
      <c r="V636" s="52"/>
      <c r="W636" s="52"/>
      <c r="X636" s="55"/>
      <c r="Y636" s="55"/>
    </row>
    <row r="637" spans="1:25" ht="12.75" customHeight="1" x14ac:dyDescent="0.2">
      <c r="A637" s="52"/>
      <c r="B637" s="139"/>
      <c r="C637" s="140"/>
      <c r="D637" s="142"/>
      <c r="E637" s="142"/>
      <c r="F637" s="55"/>
      <c r="G637" s="55"/>
      <c r="H637" s="55"/>
      <c r="I637" s="52"/>
      <c r="J637" s="52"/>
      <c r="K637" s="52"/>
      <c r="L637" s="52"/>
      <c r="M637" s="52"/>
      <c r="N637" s="52"/>
      <c r="O637" s="52"/>
      <c r="P637" s="52"/>
      <c r="Q637" s="52"/>
      <c r="R637" s="52"/>
      <c r="S637" s="52"/>
      <c r="T637" s="52"/>
      <c r="U637" s="52"/>
      <c r="V637" s="52"/>
      <c r="W637" s="52"/>
      <c r="X637" s="55"/>
      <c r="Y637" s="55"/>
    </row>
    <row r="638" spans="1:25" ht="12.75" customHeight="1" x14ac:dyDescent="0.2">
      <c r="A638" s="52"/>
      <c r="B638" s="139"/>
      <c r="C638" s="140"/>
      <c r="D638" s="142"/>
      <c r="E638" s="142"/>
      <c r="F638" s="55"/>
      <c r="G638" s="55"/>
      <c r="H638" s="55"/>
      <c r="I638" s="52"/>
      <c r="J638" s="52"/>
      <c r="K638" s="52"/>
      <c r="L638" s="52"/>
      <c r="M638" s="52"/>
      <c r="N638" s="52"/>
      <c r="O638" s="52"/>
      <c r="P638" s="52"/>
      <c r="Q638" s="52"/>
      <c r="R638" s="52"/>
      <c r="S638" s="52"/>
      <c r="T638" s="52"/>
      <c r="U638" s="52"/>
      <c r="V638" s="52"/>
      <c r="W638" s="52"/>
      <c r="X638" s="55"/>
      <c r="Y638" s="55"/>
    </row>
    <row r="639" spans="1:25" ht="12.75" customHeight="1" x14ac:dyDescent="0.2">
      <c r="A639" s="52"/>
      <c r="B639" s="139"/>
      <c r="C639" s="140"/>
      <c r="D639" s="142"/>
      <c r="E639" s="142"/>
      <c r="F639" s="55"/>
      <c r="G639" s="55"/>
      <c r="H639" s="55"/>
      <c r="I639" s="52"/>
      <c r="J639" s="52"/>
      <c r="K639" s="52"/>
      <c r="L639" s="52"/>
      <c r="M639" s="52"/>
      <c r="N639" s="52"/>
      <c r="O639" s="52"/>
      <c r="P639" s="52"/>
      <c r="Q639" s="52"/>
      <c r="R639" s="52"/>
      <c r="S639" s="52"/>
      <c r="T639" s="52"/>
      <c r="U639" s="52"/>
      <c r="V639" s="52"/>
      <c r="W639" s="52"/>
      <c r="X639" s="55"/>
      <c r="Y639" s="55"/>
    </row>
    <row r="640" spans="1:25" ht="12.75" customHeight="1" x14ac:dyDescent="0.2">
      <c r="A640" s="52"/>
      <c r="B640" s="139"/>
      <c r="C640" s="140"/>
      <c r="D640" s="142"/>
      <c r="E640" s="142"/>
      <c r="F640" s="55"/>
      <c r="G640" s="55"/>
      <c r="H640" s="55"/>
      <c r="I640" s="52"/>
      <c r="J640" s="52"/>
      <c r="K640" s="52"/>
      <c r="L640" s="52"/>
      <c r="M640" s="52"/>
      <c r="N640" s="52"/>
      <c r="O640" s="52"/>
      <c r="P640" s="52"/>
      <c r="Q640" s="52"/>
      <c r="R640" s="52"/>
      <c r="S640" s="52"/>
      <c r="T640" s="52"/>
      <c r="U640" s="52"/>
      <c r="V640" s="52"/>
      <c r="W640" s="52"/>
      <c r="X640" s="55"/>
      <c r="Y640" s="55"/>
    </row>
    <row r="641" spans="1:25" ht="12.75" customHeight="1" x14ac:dyDescent="0.2">
      <c r="A641" s="52"/>
      <c r="B641" s="139"/>
      <c r="C641" s="140"/>
      <c r="D641" s="142"/>
      <c r="E641" s="142"/>
      <c r="F641" s="55"/>
      <c r="G641" s="55"/>
      <c r="H641" s="55"/>
      <c r="I641" s="52"/>
      <c r="J641" s="52"/>
      <c r="K641" s="52"/>
      <c r="L641" s="52"/>
      <c r="M641" s="52"/>
      <c r="N641" s="52"/>
      <c r="O641" s="52"/>
      <c r="P641" s="52"/>
      <c r="Q641" s="52"/>
      <c r="R641" s="52"/>
      <c r="S641" s="52"/>
      <c r="T641" s="52"/>
      <c r="U641" s="52"/>
      <c r="V641" s="52"/>
      <c r="W641" s="52"/>
      <c r="X641" s="55"/>
      <c r="Y641" s="55"/>
    </row>
    <row r="642" spans="1:25" ht="12.75" customHeight="1" x14ac:dyDescent="0.2">
      <c r="A642" s="52"/>
      <c r="B642" s="139"/>
      <c r="C642" s="140"/>
      <c r="D642" s="142"/>
      <c r="E642" s="142"/>
      <c r="F642" s="55"/>
      <c r="G642" s="55"/>
      <c r="H642" s="55"/>
      <c r="I642" s="52"/>
      <c r="J642" s="52"/>
      <c r="K642" s="52"/>
      <c r="L642" s="52"/>
      <c r="M642" s="52"/>
      <c r="N642" s="52"/>
      <c r="O642" s="52"/>
      <c r="P642" s="52"/>
      <c r="Q642" s="52"/>
      <c r="R642" s="52"/>
      <c r="S642" s="52"/>
      <c r="T642" s="52"/>
      <c r="U642" s="52"/>
      <c r="V642" s="52"/>
      <c r="W642" s="52"/>
      <c r="X642" s="55"/>
      <c r="Y642" s="55"/>
    </row>
    <row r="643" spans="1:25" ht="12.75" customHeight="1" x14ac:dyDescent="0.2">
      <c r="A643" s="52"/>
      <c r="B643" s="139"/>
      <c r="C643" s="140"/>
      <c r="D643" s="142"/>
      <c r="E643" s="142"/>
      <c r="F643" s="55"/>
      <c r="G643" s="55"/>
      <c r="H643" s="55"/>
      <c r="I643" s="52"/>
      <c r="J643" s="52"/>
      <c r="K643" s="52"/>
      <c r="L643" s="52"/>
      <c r="M643" s="52"/>
      <c r="N643" s="52"/>
      <c r="O643" s="52"/>
      <c r="P643" s="52"/>
      <c r="Q643" s="52"/>
      <c r="R643" s="52"/>
      <c r="S643" s="52"/>
      <c r="T643" s="52"/>
      <c r="U643" s="52"/>
      <c r="V643" s="52"/>
      <c r="W643" s="52"/>
      <c r="X643" s="55"/>
      <c r="Y643" s="55"/>
    </row>
    <row r="644" spans="1:25" ht="12.75" customHeight="1" x14ac:dyDescent="0.2">
      <c r="A644" s="52"/>
      <c r="B644" s="139"/>
      <c r="C644" s="140"/>
      <c r="D644" s="142"/>
      <c r="E644" s="142"/>
      <c r="F644" s="55"/>
      <c r="G644" s="55"/>
      <c r="H644" s="55"/>
      <c r="I644" s="52"/>
      <c r="J644" s="52"/>
      <c r="K644" s="52"/>
      <c r="L644" s="52"/>
      <c r="M644" s="52"/>
      <c r="N644" s="52"/>
      <c r="O644" s="52"/>
      <c r="P644" s="52"/>
      <c r="Q644" s="52"/>
      <c r="R644" s="52"/>
      <c r="S644" s="52"/>
      <c r="T644" s="52"/>
      <c r="U644" s="52"/>
      <c r="V644" s="52"/>
      <c r="W644" s="52"/>
      <c r="X644" s="55"/>
      <c r="Y644" s="55"/>
    </row>
    <row r="645" spans="1:25" ht="12.75" customHeight="1" x14ac:dyDescent="0.2">
      <c r="A645" s="52"/>
      <c r="B645" s="139"/>
      <c r="C645" s="140"/>
      <c r="D645" s="142"/>
      <c r="E645" s="142"/>
      <c r="F645" s="55"/>
      <c r="G645" s="55"/>
      <c r="H645" s="55"/>
      <c r="I645" s="52"/>
      <c r="J645" s="52"/>
      <c r="K645" s="52"/>
      <c r="L645" s="52"/>
      <c r="M645" s="52"/>
      <c r="N645" s="52"/>
      <c r="O645" s="52"/>
      <c r="P645" s="52"/>
      <c r="Q645" s="52"/>
      <c r="R645" s="52"/>
      <c r="S645" s="52"/>
      <c r="T645" s="52"/>
      <c r="U645" s="52"/>
      <c r="V645" s="52"/>
      <c r="W645" s="52"/>
      <c r="X645" s="55"/>
      <c r="Y645" s="55"/>
    </row>
    <row r="646" spans="1:25" ht="12.75" customHeight="1" x14ac:dyDescent="0.2">
      <c r="A646" s="52"/>
      <c r="B646" s="139"/>
      <c r="C646" s="140"/>
      <c r="D646" s="142"/>
      <c r="E646" s="142"/>
      <c r="F646" s="55"/>
      <c r="G646" s="55"/>
      <c r="H646" s="55"/>
      <c r="I646" s="52"/>
      <c r="J646" s="52"/>
      <c r="K646" s="52"/>
      <c r="L646" s="52"/>
      <c r="M646" s="52"/>
      <c r="N646" s="52"/>
      <c r="O646" s="52"/>
      <c r="P646" s="52"/>
      <c r="Q646" s="52"/>
      <c r="R646" s="52"/>
      <c r="S646" s="52"/>
      <c r="T646" s="52"/>
      <c r="U646" s="52"/>
      <c r="V646" s="52"/>
      <c r="W646" s="52"/>
      <c r="X646" s="55"/>
      <c r="Y646" s="55"/>
    </row>
    <row r="647" spans="1:25" ht="12.75" customHeight="1" x14ac:dyDescent="0.2">
      <c r="A647" s="52"/>
      <c r="B647" s="139"/>
      <c r="C647" s="140"/>
      <c r="D647" s="142"/>
      <c r="E647" s="142"/>
      <c r="F647" s="55"/>
      <c r="G647" s="55"/>
      <c r="H647" s="55"/>
      <c r="I647" s="52"/>
      <c r="J647" s="52"/>
      <c r="K647" s="52"/>
      <c r="L647" s="52"/>
      <c r="M647" s="52"/>
      <c r="N647" s="52"/>
      <c r="O647" s="52"/>
      <c r="P647" s="52"/>
      <c r="Q647" s="52"/>
      <c r="R647" s="52"/>
      <c r="S647" s="52"/>
      <c r="T647" s="52"/>
      <c r="U647" s="52"/>
      <c r="V647" s="52"/>
      <c r="W647" s="52"/>
      <c r="X647" s="55"/>
      <c r="Y647" s="55"/>
    </row>
    <row r="648" spans="1:25" ht="12.75" customHeight="1" x14ac:dyDescent="0.2">
      <c r="A648" s="52"/>
      <c r="B648" s="139"/>
      <c r="C648" s="140"/>
      <c r="D648" s="142"/>
      <c r="E648" s="142"/>
      <c r="F648" s="55"/>
      <c r="G648" s="55"/>
      <c r="H648" s="55"/>
      <c r="I648" s="52"/>
      <c r="J648" s="52"/>
      <c r="K648" s="52"/>
      <c r="L648" s="52"/>
      <c r="M648" s="52"/>
      <c r="N648" s="52"/>
      <c r="O648" s="52"/>
      <c r="P648" s="52"/>
      <c r="Q648" s="52"/>
      <c r="R648" s="52"/>
      <c r="S648" s="52"/>
      <c r="T648" s="52"/>
      <c r="U648" s="52"/>
      <c r="V648" s="52"/>
      <c r="W648" s="52"/>
      <c r="X648" s="55"/>
      <c r="Y648" s="55"/>
    </row>
    <row r="649" spans="1:25" ht="12.75" customHeight="1" x14ac:dyDescent="0.2">
      <c r="A649" s="52"/>
      <c r="B649" s="139"/>
      <c r="C649" s="140"/>
      <c r="D649" s="142"/>
      <c r="E649" s="142"/>
      <c r="F649" s="55"/>
      <c r="G649" s="55"/>
      <c r="H649" s="55"/>
      <c r="I649" s="52"/>
      <c r="J649" s="52"/>
      <c r="K649" s="52"/>
      <c r="L649" s="52"/>
      <c r="M649" s="52"/>
      <c r="N649" s="52"/>
      <c r="O649" s="52"/>
      <c r="P649" s="52"/>
      <c r="Q649" s="52"/>
      <c r="R649" s="52"/>
      <c r="S649" s="52"/>
      <c r="T649" s="52"/>
      <c r="U649" s="52"/>
      <c r="V649" s="52"/>
      <c r="W649" s="52"/>
      <c r="X649" s="55"/>
      <c r="Y649" s="55"/>
    </row>
    <row r="650" spans="1:25" ht="12.75" customHeight="1" x14ac:dyDescent="0.2">
      <c r="A650" s="52"/>
      <c r="B650" s="139"/>
      <c r="C650" s="140"/>
      <c r="D650" s="142"/>
      <c r="E650" s="142"/>
      <c r="F650" s="55"/>
      <c r="G650" s="55"/>
      <c r="H650" s="55"/>
      <c r="I650" s="52"/>
      <c r="J650" s="52"/>
      <c r="K650" s="52"/>
      <c r="L650" s="52"/>
      <c r="M650" s="52"/>
      <c r="N650" s="52"/>
      <c r="O650" s="52"/>
      <c r="P650" s="52"/>
      <c r="Q650" s="52"/>
      <c r="R650" s="52"/>
      <c r="S650" s="52"/>
      <c r="T650" s="52"/>
      <c r="U650" s="52"/>
      <c r="V650" s="52"/>
      <c r="W650" s="52"/>
      <c r="X650" s="55"/>
      <c r="Y650" s="55"/>
    </row>
    <row r="651" spans="1:25" ht="12.75" customHeight="1" x14ac:dyDescent="0.2">
      <c r="A651" s="52"/>
      <c r="B651" s="139"/>
      <c r="C651" s="140"/>
      <c r="D651" s="142"/>
      <c r="E651" s="142"/>
      <c r="F651" s="55"/>
      <c r="G651" s="55"/>
      <c r="H651" s="55"/>
      <c r="I651" s="52"/>
      <c r="J651" s="52"/>
      <c r="K651" s="52"/>
      <c r="L651" s="52"/>
      <c r="M651" s="52"/>
      <c r="N651" s="52"/>
      <c r="O651" s="52"/>
      <c r="P651" s="52"/>
      <c r="Q651" s="52"/>
      <c r="R651" s="52"/>
      <c r="S651" s="52"/>
      <c r="T651" s="52"/>
      <c r="U651" s="52"/>
      <c r="V651" s="52"/>
      <c r="W651" s="52"/>
      <c r="X651" s="55"/>
      <c r="Y651" s="55"/>
    </row>
    <row r="652" spans="1:25" ht="12.75" customHeight="1" x14ac:dyDescent="0.2">
      <c r="A652" s="52"/>
      <c r="B652" s="139"/>
      <c r="C652" s="140"/>
      <c r="D652" s="142"/>
      <c r="E652" s="142"/>
      <c r="F652" s="55"/>
      <c r="G652" s="55"/>
      <c r="H652" s="55"/>
      <c r="I652" s="52"/>
      <c r="J652" s="52"/>
      <c r="K652" s="52"/>
      <c r="L652" s="52"/>
      <c r="M652" s="52"/>
      <c r="N652" s="52"/>
      <c r="O652" s="52"/>
      <c r="P652" s="52"/>
      <c r="Q652" s="52"/>
      <c r="R652" s="52"/>
      <c r="S652" s="52"/>
      <c r="T652" s="52"/>
      <c r="U652" s="52"/>
      <c r="V652" s="52"/>
      <c r="W652" s="52"/>
      <c r="X652" s="55"/>
      <c r="Y652" s="55"/>
    </row>
    <row r="653" spans="1:25" ht="12.75" customHeight="1" x14ac:dyDescent="0.2">
      <c r="A653" s="52"/>
      <c r="B653" s="139"/>
      <c r="C653" s="140"/>
      <c r="D653" s="142"/>
      <c r="E653" s="142"/>
      <c r="F653" s="55"/>
      <c r="G653" s="55"/>
      <c r="H653" s="55"/>
      <c r="I653" s="52"/>
      <c r="J653" s="52"/>
      <c r="K653" s="52"/>
      <c r="L653" s="52"/>
      <c r="M653" s="52"/>
      <c r="N653" s="52"/>
      <c r="O653" s="52"/>
      <c r="P653" s="52"/>
      <c r="Q653" s="52"/>
      <c r="R653" s="52"/>
      <c r="S653" s="52"/>
      <c r="T653" s="52"/>
      <c r="U653" s="52"/>
      <c r="V653" s="52"/>
      <c r="W653" s="52"/>
      <c r="X653" s="55"/>
      <c r="Y653" s="55"/>
    </row>
    <row r="654" spans="1:25" ht="12.75" customHeight="1" x14ac:dyDescent="0.2">
      <c r="A654" s="52"/>
      <c r="B654" s="139"/>
      <c r="C654" s="140"/>
      <c r="D654" s="142"/>
      <c r="E654" s="142"/>
      <c r="F654" s="55"/>
      <c r="G654" s="55"/>
      <c r="H654" s="55"/>
      <c r="I654" s="52"/>
      <c r="J654" s="52"/>
      <c r="K654" s="52"/>
      <c r="L654" s="52"/>
      <c r="M654" s="52"/>
      <c r="N654" s="52"/>
      <c r="O654" s="52"/>
      <c r="P654" s="52"/>
      <c r="Q654" s="52"/>
      <c r="R654" s="52"/>
      <c r="S654" s="52"/>
      <c r="T654" s="52"/>
      <c r="U654" s="52"/>
      <c r="V654" s="52"/>
      <c r="W654" s="52"/>
      <c r="X654" s="55"/>
      <c r="Y654" s="55"/>
    </row>
    <row r="655" spans="1:25" ht="12.75" customHeight="1" x14ac:dyDescent="0.2">
      <c r="A655" s="52"/>
      <c r="B655" s="139"/>
      <c r="C655" s="140"/>
      <c r="D655" s="142"/>
      <c r="E655" s="142"/>
      <c r="F655" s="55"/>
      <c r="G655" s="55"/>
      <c r="H655" s="55"/>
      <c r="I655" s="52"/>
      <c r="J655" s="52"/>
      <c r="K655" s="52"/>
      <c r="L655" s="52"/>
      <c r="M655" s="52"/>
      <c r="N655" s="52"/>
      <c r="O655" s="52"/>
      <c r="P655" s="52"/>
      <c r="Q655" s="52"/>
      <c r="R655" s="52"/>
      <c r="S655" s="52"/>
      <c r="T655" s="52"/>
      <c r="U655" s="52"/>
      <c r="V655" s="52"/>
      <c r="W655" s="52"/>
      <c r="X655" s="55"/>
      <c r="Y655" s="55"/>
    </row>
    <row r="656" spans="1:25" ht="12.75" customHeight="1" x14ac:dyDescent="0.2">
      <c r="A656" s="52"/>
      <c r="B656" s="139"/>
      <c r="C656" s="140"/>
      <c r="D656" s="142"/>
      <c r="E656" s="142"/>
      <c r="F656" s="55"/>
      <c r="G656" s="55"/>
      <c r="H656" s="55"/>
      <c r="I656" s="52"/>
      <c r="J656" s="52"/>
      <c r="K656" s="52"/>
      <c r="L656" s="52"/>
      <c r="M656" s="52"/>
      <c r="N656" s="52"/>
      <c r="O656" s="52"/>
      <c r="P656" s="52"/>
      <c r="Q656" s="52"/>
      <c r="R656" s="52"/>
      <c r="S656" s="52"/>
      <c r="T656" s="52"/>
      <c r="U656" s="52"/>
      <c r="V656" s="52"/>
      <c r="W656" s="52"/>
      <c r="X656" s="55"/>
      <c r="Y656" s="55"/>
    </row>
    <row r="657" spans="1:25" ht="12.75" customHeight="1" x14ac:dyDescent="0.2">
      <c r="A657" s="52"/>
      <c r="B657" s="139"/>
      <c r="C657" s="140"/>
      <c r="D657" s="142"/>
      <c r="E657" s="142"/>
      <c r="F657" s="55"/>
      <c r="G657" s="55"/>
      <c r="H657" s="55"/>
      <c r="I657" s="52"/>
      <c r="J657" s="52"/>
      <c r="K657" s="52"/>
      <c r="L657" s="52"/>
      <c r="M657" s="52"/>
      <c r="N657" s="52"/>
      <c r="O657" s="52"/>
      <c r="P657" s="52"/>
      <c r="Q657" s="52"/>
      <c r="R657" s="52"/>
      <c r="S657" s="52"/>
      <c r="T657" s="52"/>
      <c r="U657" s="52"/>
      <c r="V657" s="52"/>
      <c r="W657" s="52"/>
      <c r="X657" s="55"/>
      <c r="Y657" s="55"/>
    </row>
    <row r="658" spans="1:25" ht="12.75" customHeight="1" x14ac:dyDescent="0.2">
      <c r="A658" s="52"/>
      <c r="B658" s="139"/>
      <c r="C658" s="140"/>
      <c r="D658" s="142"/>
      <c r="E658" s="142"/>
      <c r="F658" s="55"/>
      <c r="G658" s="55"/>
      <c r="H658" s="55"/>
      <c r="I658" s="52"/>
      <c r="J658" s="52"/>
      <c r="K658" s="52"/>
      <c r="L658" s="52"/>
      <c r="M658" s="52"/>
      <c r="N658" s="52"/>
      <c r="O658" s="52"/>
      <c r="P658" s="52"/>
      <c r="Q658" s="52"/>
      <c r="R658" s="52"/>
      <c r="S658" s="52"/>
      <c r="T658" s="52"/>
      <c r="U658" s="52"/>
      <c r="V658" s="52"/>
      <c r="W658" s="52"/>
      <c r="X658" s="55"/>
      <c r="Y658" s="55"/>
    </row>
    <row r="659" spans="1:25" ht="12.75" customHeight="1" x14ac:dyDescent="0.2">
      <c r="A659" s="52"/>
      <c r="B659" s="139"/>
      <c r="C659" s="140"/>
      <c r="D659" s="142"/>
      <c r="E659" s="142"/>
      <c r="F659" s="55"/>
      <c r="G659" s="55"/>
      <c r="H659" s="55"/>
      <c r="I659" s="52"/>
      <c r="J659" s="52"/>
      <c r="K659" s="52"/>
      <c r="L659" s="52"/>
      <c r="M659" s="52"/>
      <c r="N659" s="52"/>
      <c r="O659" s="52"/>
      <c r="P659" s="52"/>
      <c r="Q659" s="52"/>
      <c r="R659" s="52"/>
      <c r="S659" s="52"/>
      <c r="T659" s="52"/>
      <c r="U659" s="52"/>
      <c r="V659" s="52"/>
      <c r="W659" s="52"/>
      <c r="X659" s="55"/>
      <c r="Y659" s="55"/>
    </row>
    <row r="660" spans="1:25" ht="12.75" customHeight="1" x14ac:dyDescent="0.2">
      <c r="A660" s="52"/>
      <c r="B660" s="139"/>
      <c r="C660" s="140"/>
      <c r="D660" s="142"/>
      <c r="E660" s="142"/>
      <c r="F660" s="55"/>
      <c r="G660" s="55"/>
      <c r="H660" s="55"/>
      <c r="I660" s="52"/>
      <c r="J660" s="52"/>
      <c r="K660" s="52"/>
      <c r="L660" s="52"/>
      <c r="M660" s="52"/>
      <c r="N660" s="52"/>
      <c r="O660" s="52"/>
      <c r="P660" s="52"/>
      <c r="Q660" s="52"/>
      <c r="R660" s="52"/>
      <c r="S660" s="52"/>
      <c r="T660" s="52"/>
      <c r="U660" s="52"/>
      <c r="V660" s="52"/>
      <c r="W660" s="52"/>
      <c r="X660" s="55"/>
      <c r="Y660" s="55"/>
    </row>
    <row r="661" spans="1:25" ht="12.75" customHeight="1" x14ac:dyDescent="0.2">
      <c r="A661" s="52"/>
      <c r="B661" s="139"/>
      <c r="C661" s="140"/>
      <c r="D661" s="142"/>
      <c r="E661" s="142"/>
      <c r="F661" s="55"/>
      <c r="G661" s="55"/>
      <c r="H661" s="55"/>
      <c r="I661" s="52"/>
      <c r="J661" s="52"/>
      <c r="K661" s="52"/>
      <c r="L661" s="52"/>
      <c r="M661" s="52"/>
      <c r="N661" s="52"/>
      <c r="O661" s="52"/>
      <c r="P661" s="52"/>
      <c r="Q661" s="52"/>
      <c r="R661" s="52"/>
      <c r="S661" s="52"/>
      <c r="T661" s="52"/>
      <c r="U661" s="52"/>
      <c r="V661" s="52"/>
      <c r="W661" s="52"/>
      <c r="X661" s="55"/>
      <c r="Y661" s="55"/>
    </row>
    <row r="662" spans="1:25" ht="12.75" customHeight="1" x14ac:dyDescent="0.2">
      <c r="A662" s="52"/>
      <c r="B662" s="139"/>
      <c r="C662" s="140"/>
      <c r="D662" s="142"/>
      <c r="E662" s="142"/>
      <c r="F662" s="55"/>
      <c r="G662" s="55"/>
      <c r="H662" s="55"/>
      <c r="I662" s="52"/>
      <c r="J662" s="52"/>
      <c r="K662" s="52"/>
      <c r="L662" s="52"/>
      <c r="M662" s="52"/>
      <c r="N662" s="52"/>
      <c r="O662" s="52"/>
      <c r="P662" s="52"/>
      <c r="Q662" s="52"/>
      <c r="R662" s="52"/>
      <c r="S662" s="52"/>
      <c r="T662" s="52"/>
      <c r="U662" s="52"/>
      <c r="V662" s="52"/>
      <c r="W662" s="52"/>
      <c r="X662" s="55"/>
      <c r="Y662" s="55"/>
    </row>
    <row r="663" spans="1:25" ht="12.75" customHeight="1" x14ac:dyDescent="0.2">
      <c r="A663" s="52"/>
      <c r="B663" s="139"/>
      <c r="C663" s="140"/>
      <c r="D663" s="142"/>
      <c r="E663" s="142"/>
      <c r="F663" s="55"/>
      <c r="G663" s="55"/>
      <c r="H663" s="55"/>
      <c r="I663" s="52"/>
      <c r="J663" s="52"/>
      <c r="K663" s="52"/>
      <c r="L663" s="52"/>
      <c r="M663" s="52"/>
      <c r="N663" s="52"/>
      <c r="O663" s="52"/>
      <c r="P663" s="52"/>
      <c r="Q663" s="52"/>
      <c r="R663" s="52"/>
      <c r="S663" s="52"/>
      <c r="T663" s="52"/>
      <c r="U663" s="52"/>
      <c r="V663" s="52"/>
      <c r="W663" s="52"/>
      <c r="X663" s="55"/>
      <c r="Y663" s="55"/>
    </row>
    <row r="664" spans="1:25" ht="12.75" customHeight="1" x14ac:dyDescent="0.2">
      <c r="A664" s="52"/>
      <c r="B664" s="139"/>
      <c r="C664" s="140"/>
      <c r="D664" s="142"/>
      <c r="E664" s="142"/>
      <c r="F664" s="55"/>
      <c r="G664" s="55"/>
      <c r="H664" s="55"/>
      <c r="I664" s="52"/>
      <c r="J664" s="52"/>
      <c r="K664" s="52"/>
      <c r="L664" s="52"/>
      <c r="M664" s="52"/>
      <c r="N664" s="52"/>
      <c r="O664" s="52"/>
      <c r="P664" s="52"/>
      <c r="Q664" s="52"/>
      <c r="R664" s="52"/>
      <c r="S664" s="52"/>
      <c r="T664" s="52"/>
      <c r="U664" s="52"/>
      <c r="V664" s="52"/>
      <c r="W664" s="52"/>
      <c r="X664" s="55"/>
      <c r="Y664" s="55"/>
    </row>
    <row r="665" spans="1:25" ht="12.75" customHeight="1" x14ac:dyDescent="0.2">
      <c r="A665" s="52"/>
      <c r="B665" s="139"/>
      <c r="C665" s="140"/>
      <c r="D665" s="142"/>
      <c r="E665" s="142"/>
      <c r="F665" s="55"/>
      <c r="G665" s="55"/>
      <c r="H665" s="55"/>
      <c r="I665" s="52"/>
      <c r="J665" s="52"/>
      <c r="K665" s="52"/>
      <c r="L665" s="52"/>
      <c r="M665" s="52"/>
      <c r="N665" s="52"/>
      <c r="O665" s="52"/>
      <c r="P665" s="52"/>
      <c r="Q665" s="52"/>
      <c r="R665" s="52"/>
      <c r="S665" s="52"/>
      <c r="T665" s="52"/>
      <c r="U665" s="52"/>
      <c r="V665" s="52"/>
      <c r="W665" s="52"/>
      <c r="X665" s="55"/>
      <c r="Y665" s="55"/>
    </row>
    <row r="666" spans="1:25" ht="12.75" customHeight="1" x14ac:dyDescent="0.2">
      <c r="A666" s="52"/>
      <c r="B666" s="139"/>
      <c r="C666" s="140"/>
      <c r="D666" s="142"/>
      <c r="E666" s="142"/>
      <c r="F666" s="55"/>
      <c r="G666" s="55"/>
      <c r="H666" s="55"/>
      <c r="I666" s="52"/>
      <c r="J666" s="52"/>
      <c r="K666" s="52"/>
      <c r="L666" s="52"/>
      <c r="M666" s="52"/>
      <c r="N666" s="52"/>
      <c r="O666" s="52"/>
      <c r="P666" s="52"/>
      <c r="Q666" s="52"/>
      <c r="R666" s="52"/>
      <c r="S666" s="52"/>
      <c r="T666" s="52"/>
      <c r="U666" s="52"/>
      <c r="V666" s="52"/>
      <c r="W666" s="52"/>
      <c r="X666" s="55"/>
      <c r="Y666" s="55"/>
    </row>
    <row r="667" spans="1:25" ht="12.75" customHeight="1" x14ac:dyDescent="0.2">
      <c r="A667" s="52"/>
      <c r="B667" s="139"/>
      <c r="C667" s="140"/>
      <c r="D667" s="142"/>
      <c r="E667" s="142"/>
      <c r="F667" s="55"/>
      <c r="G667" s="55"/>
      <c r="H667" s="55"/>
      <c r="I667" s="52"/>
      <c r="J667" s="52"/>
      <c r="K667" s="52"/>
      <c r="L667" s="52"/>
      <c r="M667" s="52"/>
      <c r="N667" s="52"/>
      <c r="O667" s="52"/>
      <c r="P667" s="52"/>
      <c r="Q667" s="52"/>
      <c r="R667" s="52"/>
      <c r="S667" s="52"/>
      <c r="T667" s="52"/>
      <c r="U667" s="52"/>
      <c r="V667" s="52"/>
      <c r="W667" s="52"/>
      <c r="X667" s="55"/>
      <c r="Y667" s="55"/>
    </row>
    <row r="668" spans="1:25" ht="12.75" customHeight="1" x14ac:dyDescent="0.2">
      <c r="A668" s="52"/>
      <c r="B668" s="139"/>
      <c r="C668" s="140"/>
      <c r="D668" s="142"/>
      <c r="E668" s="142"/>
      <c r="F668" s="55"/>
      <c r="G668" s="55"/>
      <c r="H668" s="55"/>
      <c r="I668" s="52"/>
      <c r="J668" s="52"/>
      <c r="K668" s="52"/>
      <c r="L668" s="52"/>
      <c r="M668" s="52"/>
      <c r="N668" s="52"/>
      <c r="O668" s="52"/>
      <c r="P668" s="52"/>
      <c r="Q668" s="52"/>
      <c r="R668" s="52"/>
      <c r="S668" s="52"/>
      <c r="T668" s="52"/>
      <c r="U668" s="52"/>
      <c r="V668" s="52"/>
      <c r="W668" s="52"/>
      <c r="X668" s="55"/>
      <c r="Y668" s="55"/>
    </row>
    <row r="669" spans="1:25" ht="12.75" customHeight="1" x14ac:dyDescent="0.2">
      <c r="A669" s="52"/>
      <c r="B669" s="139"/>
      <c r="C669" s="140"/>
      <c r="D669" s="142"/>
      <c r="E669" s="142"/>
      <c r="F669" s="55"/>
      <c r="G669" s="55"/>
      <c r="H669" s="55"/>
      <c r="I669" s="52"/>
      <c r="J669" s="52"/>
      <c r="K669" s="52"/>
      <c r="L669" s="52"/>
      <c r="M669" s="52"/>
      <c r="N669" s="52"/>
      <c r="O669" s="52"/>
      <c r="P669" s="52"/>
      <c r="Q669" s="52"/>
      <c r="R669" s="52"/>
      <c r="S669" s="52"/>
      <c r="T669" s="52"/>
      <c r="U669" s="52"/>
      <c r="V669" s="52"/>
      <c r="W669" s="52"/>
      <c r="X669" s="55"/>
      <c r="Y669" s="55"/>
    </row>
    <row r="670" spans="1:25" ht="12.75" customHeight="1" x14ac:dyDescent="0.2">
      <c r="A670" s="52"/>
      <c r="B670" s="139"/>
      <c r="C670" s="140"/>
      <c r="D670" s="142"/>
      <c r="E670" s="142"/>
      <c r="F670" s="55"/>
      <c r="G670" s="55"/>
      <c r="H670" s="55"/>
      <c r="I670" s="52"/>
      <c r="J670" s="52"/>
      <c r="K670" s="52"/>
      <c r="L670" s="52"/>
      <c r="M670" s="52"/>
      <c r="N670" s="52"/>
      <c r="O670" s="52"/>
      <c r="P670" s="52"/>
      <c r="Q670" s="52"/>
      <c r="R670" s="52"/>
      <c r="S670" s="52"/>
      <c r="T670" s="52"/>
      <c r="U670" s="52"/>
      <c r="V670" s="52"/>
      <c r="W670" s="52"/>
      <c r="X670" s="55"/>
      <c r="Y670" s="55"/>
    </row>
    <row r="671" spans="1:25" ht="12.75" customHeight="1" x14ac:dyDescent="0.2">
      <c r="A671" s="52"/>
      <c r="B671" s="139"/>
      <c r="C671" s="140"/>
      <c r="D671" s="142"/>
      <c r="E671" s="142"/>
      <c r="F671" s="55"/>
      <c r="G671" s="55"/>
      <c r="H671" s="55"/>
      <c r="I671" s="52"/>
      <c r="J671" s="52"/>
      <c r="K671" s="52"/>
      <c r="L671" s="52"/>
      <c r="M671" s="52"/>
      <c r="N671" s="52"/>
      <c r="O671" s="52"/>
      <c r="P671" s="52"/>
      <c r="Q671" s="52"/>
      <c r="R671" s="52"/>
      <c r="S671" s="52"/>
      <c r="T671" s="52"/>
      <c r="U671" s="52"/>
      <c r="V671" s="52"/>
      <c r="W671" s="52"/>
      <c r="X671" s="55"/>
      <c r="Y671" s="55"/>
    </row>
    <row r="672" spans="1:25" ht="12.75" customHeight="1" x14ac:dyDescent="0.2">
      <c r="A672" s="52"/>
      <c r="B672" s="139"/>
      <c r="C672" s="140"/>
      <c r="D672" s="142"/>
      <c r="E672" s="142"/>
      <c r="F672" s="55"/>
      <c r="G672" s="55"/>
      <c r="H672" s="55"/>
      <c r="I672" s="52"/>
      <c r="J672" s="52"/>
      <c r="K672" s="52"/>
      <c r="L672" s="52"/>
      <c r="M672" s="52"/>
      <c r="N672" s="52"/>
      <c r="O672" s="52"/>
      <c r="P672" s="52"/>
      <c r="Q672" s="52"/>
      <c r="R672" s="52"/>
      <c r="S672" s="52"/>
      <c r="T672" s="52"/>
      <c r="U672" s="52"/>
      <c r="V672" s="52"/>
      <c r="W672" s="52"/>
      <c r="X672" s="55"/>
      <c r="Y672" s="55"/>
    </row>
    <row r="673" spans="1:25" ht="12.75" customHeight="1" x14ac:dyDescent="0.2">
      <c r="A673" s="52"/>
      <c r="B673" s="139"/>
      <c r="C673" s="140"/>
      <c r="D673" s="142"/>
      <c r="E673" s="142"/>
      <c r="F673" s="55"/>
      <c r="G673" s="55"/>
      <c r="H673" s="55"/>
      <c r="I673" s="52"/>
      <c r="J673" s="52"/>
      <c r="K673" s="52"/>
      <c r="L673" s="52"/>
      <c r="M673" s="52"/>
      <c r="N673" s="52"/>
      <c r="O673" s="52"/>
      <c r="P673" s="52"/>
      <c r="Q673" s="52"/>
      <c r="R673" s="52"/>
      <c r="S673" s="52"/>
      <c r="T673" s="52"/>
      <c r="U673" s="52"/>
      <c r="V673" s="52"/>
      <c r="W673" s="52"/>
      <c r="X673" s="55"/>
      <c r="Y673" s="55"/>
    </row>
    <row r="674" spans="1:25" ht="12.75" customHeight="1" x14ac:dyDescent="0.2">
      <c r="A674" s="52"/>
      <c r="B674" s="139"/>
      <c r="C674" s="140"/>
      <c r="D674" s="142"/>
      <c r="E674" s="142"/>
      <c r="F674" s="55"/>
      <c r="G674" s="55"/>
      <c r="H674" s="55"/>
      <c r="I674" s="52"/>
      <c r="J674" s="52"/>
      <c r="K674" s="52"/>
      <c r="L674" s="52"/>
      <c r="M674" s="52"/>
      <c r="N674" s="52"/>
      <c r="O674" s="52"/>
      <c r="P674" s="52"/>
      <c r="Q674" s="52"/>
      <c r="R674" s="52"/>
      <c r="S674" s="52"/>
      <c r="T674" s="52"/>
      <c r="U674" s="52"/>
      <c r="V674" s="52"/>
      <c r="W674" s="52"/>
      <c r="X674" s="55"/>
      <c r="Y674" s="55"/>
    </row>
    <row r="675" spans="1:25" ht="12.75" customHeight="1" x14ac:dyDescent="0.2">
      <c r="A675" s="52"/>
      <c r="B675" s="139"/>
      <c r="C675" s="140"/>
      <c r="D675" s="142"/>
      <c r="E675" s="142"/>
      <c r="F675" s="55"/>
      <c r="G675" s="55"/>
      <c r="H675" s="55"/>
      <c r="I675" s="52"/>
      <c r="J675" s="52"/>
      <c r="K675" s="52"/>
      <c r="L675" s="52"/>
      <c r="M675" s="52"/>
      <c r="N675" s="52"/>
      <c r="O675" s="52"/>
      <c r="P675" s="52"/>
      <c r="Q675" s="52"/>
      <c r="R675" s="52"/>
      <c r="S675" s="52"/>
      <c r="T675" s="52"/>
      <c r="U675" s="52"/>
      <c r="V675" s="52"/>
      <c r="W675" s="52"/>
      <c r="X675" s="55"/>
      <c r="Y675" s="55"/>
    </row>
    <row r="676" spans="1:25" ht="12.75" customHeight="1" x14ac:dyDescent="0.2">
      <c r="A676" s="52"/>
      <c r="B676" s="139"/>
      <c r="C676" s="140"/>
      <c r="D676" s="142"/>
      <c r="E676" s="142"/>
      <c r="F676" s="55"/>
      <c r="G676" s="55"/>
      <c r="H676" s="55"/>
      <c r="I676" s="52"/>
      <c r="J676" s="52"/>
      <c r="K676" s="52"/>
      <c r="L676" s="52"/>
      <c r="M676" s="52"/>
      <c r="N676" s="52"/>
      <c r="O676" s="52"/>
      <c r="P676" s="52"/>
      <c r="Q676" s="52"/>
      <c r="R676" s="52"/>
      <c r="S676" s="52"/>
      <c r="T676" s="52"/>
      <c r="U676" s="52"/>
      <c r="V676" s="52"/>
      <c r="W676" s="52"/>
      <c r="X676" s="55"/>
      <c r="Y676" s="55"/>
    </row>
    <row r="677" spans="1:25" ht="12.75" customHeight="1" x14ac:dyDescent="0.2">
      <c r="A677" s="52"/>
      <c r="B677" s="139"/>
      <c r="C677" s="140"/>
      <c r="D677" s="142"/>
      <c r="E677" s="142"/>
      <c r="F677" s="55"/>
      <c r="G677" s="55"/>
      <c r="H677" s="55"/>
      <c r="I677" s="52"/>
      <c r="J677" s="52"/>
      <c r="K677" s="52"/>
      <c r="L677" s="52"/>
      <c r="M677" s="52"/>
      <c r="N677" s="52"/>
      <c r="O677" s="52"/>
      <c r="P677" s="52"/>
      <c r="Q677" s="52"/>
      <c r="R677" s="52"/>
      <c r="S677" s="52"/>
      <c r="T677" s="52"/>
      <c r="U677" s="52"/>
      <c r="V677" s="52"/>
      <c r="W677" s="52"/>
      <c r="X677" s="55"/>
      <c r="Y677" s="55"/>
    </row>
    <row r="678" spans="1:25" ht="12.75" customHeight="1" x14ac:dyDescent="0.2">
      <c r="A678" s="52"/>
      <c r="B678" s="139"/>
      <c r="C678" s="140"/>
      <c r="D678" s="142"/>
      <c r="E678" s="142"/>
      <c r="F678" s="55"/>
      <c r="G678" s="55"/>
      <c r="H678" s="55"/>
      <c r="I678" s="52"/>
      <c r="J678" s="52"/>
      <c r="K678" s="52"/>
      <c r="L678" s="52"/>
      <c r="M678" s="52"/>
      <c r="N678" s="52"/>
      <c r="O678" s="52"/>
      <c r="P678" s="52"/>
      <c r="Q678" s="52"/>
      <c r="R678" s="52"/>
      <c r="S678" s="52"/>
      <c r="T678" s="52"/>
      <c r="U678" s="52"/>
      <c r="V678" s="52"/>
      <c r="W678" s="52"/>
      <c r="X678" s="55"/>
      <c r="Y678" s="55"/>
    </row>
    <row r="679" spans="1:25" ht="12.75" customHeight="1" x14ac:dyDescent="0.2">
      <c r="A679" s="52"/>
      <c r="B679" s="139"/>
      <c r="C679" s="140"/>
      <c r="D679" s="142"/>
      <c r="E679" s="142"/>
      <c r="F679" s="55"/>
      <c r="G679" s="55"/>
      <c r="H679" s="55"/>
      <c r="I679" s="52"/>
      <c r="J679" s="52"/>
      <c r="K679" s="52"/>
      <c r="L679" s="52"/>
      <c r="M679" s="52"/>
      <c r="N679" s="52"/>
      <c r="O679" s="52"/>
      <c r="P679" s="52"/>
      <c r="Q679" s="52"/>
      <c r="R679" s="52"/>
      <c r="S679" s="52"/>
      <c r="T679" s="52"/>
      <c r="U679" s="52"/>
      <c r="V679" s="52"/>
      <c r="W679" s="52"/>
      <c r="X679" s="55"/>
      <c r="Y679" s="55"/>
    </row>
    <row r="680" spans="1:25" ht="12.75" customHeight="1" x14ac:dyDescent="0.2">
      <c r="A680" s="52"/>
      <c r="B680" s="139"/>
      <c r="C680" s="140"/>
      <c r="D680" s="142"/>
      <c r="E680" s="142"/>
      <c r="F680" s="55"/>
      <c r="G680" s="55"/>
      <c r="H680" s="55"/>
      <c r="I680" s="52"/>
      <c r="J680" s="52"/>
      <c r="K680" s="52"/>
      <c r="L680" s="52"/>
      <c r="M680" s="52"/>
      <c r="N680" s="52"/>
      <c r="O680" s="52"/>
      <c r="P680" s="52"/>
      <c r="Q680" s="52"/>
      <c r="R680" s="52"/>
      <c r="S680" s="52"/>
      <c r="T680" s="52"/>
      <c r="U680" s="52"/>
      <c r="V680" s="52"/>
      <c r="W680" s="52"/>
      <c r="X680" s="55"/>
      <c r="Y680" s="55"/>
    </row>
    <row r="681" spans="1:25" ht="12.75" customHeight="1" x14ac:dyDescent="0.2">
      <c r="A681" s="52"/>
      <c r="B681" s="139"/>
      <c r="C681" s="140"/>
      <c r="D681" s="142"/>
      <c r="E681" s="142"/>
      <c r="F681" s="55"/>
      <c r="G681" s="55"/>
      <c r="H681" s="55"/>
      <c r="I681" s="52"/>
      <c r="J681" s="52"/>
      <c r="K681" s="52"/>
      <c r="L681" s="52"/>
      <c r="M681" s="52"/>
      <c r="N681" s="52"/>
      <c r="O681" s="52"/>
      <c r="P681" s="52"/>
      <c r="Q681" s="52"/>
      <c r="R681" s="52"/>
      <c r="S681" s="52"/>
      <c r="T681" s="52"/>
      <c r="U681" s="52"/>
      <c r="V681" s="52"/>
      <c r="W681" s="52"/>
      <c r="X681" s="55"/>
      <c r="Y681" s="55"/>
    </row>
    <row r="682" spans="1:25" ht="12.75" customHeight="1" x14ac:dyDescent="0.2">
      <c r="A682" s="52"/>
      <c r="B682" s="139"/>
      <c r="C682" s="140"/>
      <c r="D682" s="142"/>
      <c r="E682" s="142"/>
      <c r="F682" s="55"/>
      <c r="G682" s="55"/>
      <c r="H682" s="55"/>
      <c r="I682" s="52"/>
      <c r="J682" s="52"/>
      <c r="K682" s="52"/>
      <c r="L682" s="52"/>
      <c r="M682" s="52"/>
      <c r="N682" s="52"/>
      <c r="O682" s="52"/>
      <c r="P682" s="52"/>
      <c r="Q682" s="52"/>
      <c r="R682" s="52"/>
      <c r="S682" s="52"/>
      <c r="T682" s="52"/>
      <c r="U682" s="52"/>
      <c r="V682" s="52"/>
      <c r="W682" s="52"/>
      <c r="X682" s="55"/>
      <c r="Y682" s="55"/>
    </row>
    <row r="683" spans="1:25" ht="12.75" customHeight="1" x14ac:dyDescent="0.2">
      <c r="A683" s="52"/>
      <c r="B683" s="139"/>
      <c r="C683" s="140"/>
      <c r="D683" s="142"/>
      <c r="E683" s="142"/>
      <c r="F683" s="55"/>
      <c r="G683" s="55"/>
      <c r="H683" s="55"/>
      <c r="I683" s="52"/>
      <c r="J683" s="52"/>
      <c r="K683" s="52"/>
      <c r="L683" s="52"/>
      <c r="M683" s="52"/>
      <c r="N683" s="52"/>
      <c r="O683" s="52"/>
      <c r="P683" s="52"/>
      <c r="Q683" s="52"/>
      <c r="R683" s="52"/>
      <c r="S683" s="52"/>
      <c r="T683" s="52"/>
      <c r="U683" s="52"/>
      <c r="V683" s="52"/>
      <c r="W683" s="52"/>
      <c r="X683" s="55"/>
      <c r="Y683" s="55"/>
    </row>
    <row r="684" spans="1:25" ht="12.75" customHeight="1" x14ac:dyDescent="0.2">
      <c r="A684" s="52"/>
      <c r="B684" s="139"/>
      <c r="C684" s="140"/>
      <c r="D684" s="142"/>
      <c r="E684" s="142"/>
      <c r="F684" s="55"/>
      <c r="G684" s="55"/>
      <c r="H684" s="55"/>
      <c r="I684" s="52"/>
      <c r="J684" s="52"/>
      <c r="K684" s="52"/>
      <c r="L684" s="52"/>
      <c r="M684" s="52"/>
      <c r="N684" s="52"/>
      <c r="O684" s="52"/>
      <c r="P684" s="52"/>
      <c r="Q684" s="52"/>
      <c r="R684" s="52"/>
      <c r="S684" s="52"/>
      <c r="T684" s="52"/>
      <c r="U684" s="52"/>
      <c r="V684" s="52"/>
      <c r="W684" s="52"/>
      <c r="X684" s="55"/>
      <c r="Y684" s="55"/>
    </row>
    <row r="685" spans="1:25" ht="12.75" customHeight="1" x14ac:dyDescent="0.2">
      <c r="A685" s="52"/>
      <c r="B685" s="139"/>
      <c r="C685" s="140"/>
      <c r="D685" s="142"/>
      <c r="E685" s="142"/>
      <c r="F685" s="55"/>
      <c r="G685" s="55"/>
      <c r="H685" s="55"/>
      <c r="I685" s="52"/>
      <c r="J685" s="52"/>
      <c r="K685" s="52"/>
      <c r="L685" s="52"/>
      <c r="M685" s="52"/>
      <c r="N685" s="52"/>
      <c r="O685" s="52"/>
      <c r="P685" s="52"/>
      <c r="Q685" s="52"/>
      <c r="R685" s="52"/>
      <c r="S685" s="52"/>
      <c r="T685" s="52"/>
      <c r="U685" s="52"/>
      <c r="V685" s="52"/>
      <c r="W685" s="52"/>
      <c r="X685" s="55"/>
      <c r="Y685" s="55"/>
    </row>
    <row r="686" spans="1:25" ht="12.75" customHeight="1" x14ac:dyDescent="0.2">
      <c r="A686" s="52"/>
      <c r="B686" s="139"/>
      <c r="C686" s="140"/>
      <c r="D686" s="142"/>
      <c r="E686" s="142"/>
      <c r="F686" s="55"/>
      <c r="G686" s="55"/>
      <c r="H686" s="55"/>
      <c r="I686" s="52"/>
      <c r="J686" s="52"/>
      <c r="K686" s="52"/>
      <c r="L686" s="52"/>
      <c r="M686" s="52"/>
      <c r="N686" s="52"/>
      <c r="O686" s="52"/>
      <c r="P686" s="52"/>
      <c r="Q686" s="52"/>
      <c r="R686" s="52"/>
      <c r="S686" s="52"/>
      <c r="T686" s="52"/>
      <c r="U686" s="52"/>
      <c r="V686" s="52"/>
      <c r="W686" s="52"/>
      <c r="X686" s="55"/>
      <c r="Y686" s="55"/>
    </row>
    <row r="687" spans="1:25" ht="12.75" customHeight="1" x14ac:dyDescent="0.2">
      <c r="A687" s="52"/>
      <c r="B687" s="139"/>
      <c r="C687" s="140"/>
      <c r="D687" s="142"/>
      <c r="E687" s="142"/>
      <c r="F687" s="55"/>
      <c r="G687" s="55"/>
      <c r="H687" s="55"/>
      <c r="I687" s="52"/>
      <c r="J687" s="52"/>
      <c r="K687" s="52"/>
      <c r="L687" s="52"/>
      <c r="M687" s="52"/>
      <c r="N687" s="52"/>
      <c r="O687" s="52"/>
      <c r="P687" s="52"/>
      <c r="Q687" s="52"/>
      <c r="R687" s="52"/>
      <c r="S687" s="52"/>
      <c r="T687" s="52"/>
      <c r="U687" s="52"/>
      <c r="V687" s="52"/>
      <c r="W687" s="52"/>
      <c r="X687" s="55"/>
      <c r="Y687" s="55"/>
    </row>
    <row r="688" spans="1:25" ht="12.75" customHeight="1" x14ac:dyDescent="0.2">
      <c r="A688" s="52"/>
      <c r="B688" s="139"/>
      <c r="C688" s="140"/>
      <c r="D688" s="142"/>
      <c r="E688" s="142"/>
      <c r="F688" s="55"/>
      <c r="G688" s="55"/>
      <c r="H688" s="55"/>
      <c r="I688" s="52"/>
      <c r="J688" s="52"/>
      <c r="K688" s="52"/>
      <c r="L688" s="52"/>
      <c r="M688" s="52"/>
      <c r="N688" s="52"/>
      <c r="O688" s="52"/>
      <c r="P688" s="52"/>
      <c r="Q688" s="52"/>
      <c r="R688" s="52"/>
      <c r="S688" s="52"/>
      <c r="T688" s="52"/>
      <c r="U688" s="52"/>
      <c r="V688" s="52"/>
      <c r="W688" s="52"/>
      <c r="X688" s="55"/>
      <c r="Y688" s="55"/>
    </row>
    <row r="689" spans="1:25" ht="12.75" customHeight="1" x14ac:dyDescent="0.2">
      <c r="A689" s="52"/>
      <c r="B689" s="139"/>
      <c r="C689" s="140"/>
      <c r="D689" s="142"/>
      <c r="E689" s="142"/>
      <c r="F689" s="55"/>
      <c r="G689" s="55"/>
      <c r="H689" s="55"/>
      <c r="I689" s="52"/>
      <c r="J689" s="52"/>
      <c r="K689" s="52"/>
      <c r="L689" s="52"/>
      <c r="M689" s="52"/>
      <c r="N689" s="52"/>
      <c r="O689" s="52"/>
      <c r="P689" s="52"/>
      <c r="Q689" s="52"/>
      <c r="R689" s="52"/>
      <c r="S689" s="52"/>
      <c r="T689" s="52"/>
      <c r="U689" s="52"/>
      <c r="V689" s="52"/>
      <c r="W689" s="52"/>
      <c r="X689" s="55"/>
      <c r="Y689" s="55"/>
    </row>
    <row r="690" spans="1:25" ht="12.75" customHeight="1" x14ac:dyDescent="0.2">
      <c r="A690" s="52"/>
      <c r="B690" s="139"/>
      <c r="C690" s="140"/>
      <c r="D690" s="142"/>
      <c r="E690" s="142"/>
      <c r="F690" s="55"/>
      <c r="G690" s="55"/>
      <c r="H690" s="55"/>
      <c r="I690" s="52"/>
      <c r="J690" s="52"/>
      <c r="K690" s="52"/>
      <c r="L690" s="52"/>
      <c r="M690" s="52"/>
      <c r="N690" s="52"/>
      <c r="O690" s="52"/>
      <c r="P690" s="52"/>
      <c r="Q690" s="52"/>
      <c r="R690" s="52"/>
      <c r="S690" s="52"/>
      <c r="T690" s="52"/>
      <c r="U690" s="52"/>
      <c r="V690" s="52"/>
      <c r="W690" s="52"/>
      <c r="X690" s="55"/>
      <c r="Y690" s="55"/>
    </row>
    <row r="691" spans="1:25" ht="12.75" customHeight="1" x14ac:dyDescent="0.2">
      <c r="A691" s="52"/>
      <c r="B691" s="139"/>
      <c r="C691" s="140"/>
      <c r="D691" s="142"/>
      <c r="E691" s="142"/>
      <c r="F691" s="55"/>
      <c r="G691" s="55"/>
      <c r="H691" s="55"/>
      <c r="I691" s="52"/>
      <c r="J691" s="52"/>
      <c r="K691" s="52"/>
      <c r="L691" s="52"/>
      <c r="M691" s="52"/>
      <c r="N691" s="52"/>
      <c r="O691" s="52"/>
      <c r="P691" s="52"/>
      <c r="Q691" s="52"/>
      <c r="R691" s="52"/>
      <c r="S691" s="52"/>
      <c r="T691" s="52"/>
      <c r="U691" s="52"/>
      <c r="V691" s="52"/>
      <c r="W691" s="52"/>
      <c r="X691" s="55"/>
      <c r="Y691" s="55"/>
    </row>
    <row r="692" spans="1:25" ht="12.75" customHeight="1" x14ac:dyDescent="0.2">
      <c r="A692" s="52"/>
      <c r="B692" s="139"/>
      <c r="C692" s="140"/>
      <c r="D692" s="142"/>
      <c r="E692" s="142"/>
      <c r="F692" s="55"/>
      <c r="G692" s="55"/>
      <c r="H692" s="55"/>
      <c r="I692" s="52"/>
      <c r="J692" s="52"/>
      <c r="K692" s="52"/>
      <c r="L692" s="52"/>
      <c r="M692" s="52"/>
      <c r="N692" s="52"/>
      <c r="O692" s="52"/>
      <c r="P692" s="52"/>
      <c r="Q692" s="52"/>
      <c r="R692" s="52"/>
      <c r="S692" s="52"/>
      <c r="T692" s="52"/>
      <c r="U692" s="52"/>
      <c r="V692" s="52"/>
      <c r="W692" s="52"/>
      <c r="X692" s="55"/>
      <c r="Y692" s="55"/>
    </row>
    <row r="693" spans="1:25" ht="12.75" customHeight="1" x14ac:dyDescent="0.2">
      <c r="A693" s="52"/>
      <c r="B693" s="139"/>
      <c r="C693" s="140"/>
      <c r="D693" s="142"/>
      <c r="E693" s="142"/>
      <c r="F693" s="55"/>
      <c r="G693" s="55"/>
      <c r="H693" s="55"/>
      <c r="I693" s="52"/>
      <c r="J693" s="52"/>
      <c r="K693" s="52"/>
      <c r="L693" s="52"/>
      <c r="M693" s="52"/>
      <c r="N693" s="52"/>
      <c r="O693" s="52"/>
      <c r="P693" s="52"/>
      <c r="Q693" s="52"/>
      <c r="R693" s="52"/>
      <c r="S693" s="52"/>
      <c r="T693" s="52"/>
      <c r="U693" s="52"/>
      <c r="V693" s="52"/>
      <c r="W693" s="52"/>
      <c r="X693" s="55"/>
      <c r="Y693" s="55"/>
    </row>
    <row r="694" spans="1:25" ht="12.75" customHeight="1" x14ac:dyDescent="0.2">
      <c r="A694" s="52"/>
      <c r="B694" s="139"/>
      <c r="C694" s="140"/>
      <c r="D694" s="142"/>
      <c r="E694" s="142"/>
      <c r="F694" s="55"/>
      <c r="G694" s="55"/>
      <c r="H694" s="55"/>
      <c r="I694" s="52"/>
      <c r="J694" s="52"/>
      <c r="K694" s="52"/>
      <c r="L694" s="52"/>
      <c r="M694" s="52"/>
      <c r="N694" s="52"/>
      <c r="O694" s="52"/>
      <c r="P694" s="52"/>
      <c r="Q694" s="52"/>
      <c r="R694" s="52"/>
      <c r="S694" s="52"/>
      <c r="T694" s="52"/>
      <c r="U694" s="52"/>
      <c r="V694" s="52"/>
      <c r="W694" s="52"/>
      <c r="X694" s="55"/>
      <c r="Y694" s="55"/>
    </row>
    <row r="695" spans="1:25" ht="12.75" customHeight="1" x14ac:dyDescent="0.2">
      <c r="A695" s="52"/>
      <c r="B695" s="139"/>
      <c r="C695" s="140"/>
      <c r="D695" s="142"/>
      <c r="E695" s="142"/>
      <c r="F695" s="55"/>
      <c r="G695" s="55"/>
      <c r="H695" s="55"/>
      <c r="I695" s="52"/>
      <c r="J695" s="52"/>
      <c r="K695" s="52"/>
      <c r="L695" s="52"/>
      <c r="M695" s="52"/>
      <c r="N695" s="52"/>
      <c r="O695" s="52"/>
      <c r="P695" s="52"/>
      <c r="Q695" s="52"/>
      <c r="R695" s="52"/>
      <c r="S695" s="52"/>
      <c r="T695" s="52"/>
      <c r="U695" s="52"/>
      <c r="V695" s="52"/>
      <c r="W695" s="52"/>
      <c r="X695" s="55"/>
      <c r="Y695" s="55"/>
    </row>
    <row r="696" spans="1:25" ht="12.75" customHeight="1" x14ac:dyDescent="0.2">
      <c r="A696" s="52"/>
      <c r="B696" s="139"/>
      <c r="C696" s="140"/>
      <c r="D696" s="142"/>
      <c r="E696" s="142"/>
      <c r="F696" s="55"/>
      <c r="G696" s="55"/>
      <c r="H696" s="55"/>
      <c r="I696" s="52"/>
      <c r="J696" s="52"/>
      <c r="K696" s="52"/>
      <c r="L696" s="52"/>
      <c r="M696" s="52"/>
      <c r="N696" s="52"/>
      <c r="O696" s="52"/>
      <c r="P696" s="52"/>
      <c r="Q696" s="52"/>
      <c r="R696" s="52"/>
      <c r="S696" s="52"/>
      <c r="T696" s="52"/>
      <c r="U696" s="52"/>
      <c r="V696" s="52"/>
      <c r="W696" s="52"/>
      <c r="X696" s="55"/>
      <c r="Y696" s="55"/>
    </row>
    <row r="697" spans="1:25" ht="12.75" customHeight="1" x14ac:dyDescent="0.2">
      <c r="A697" s="52"/>
      <c r="B697" s="139"/>
      <c r="C697" s="140"/>
      <c r="D697" s="142"/>
      <c r="E697" s="142"/>
      <c r="F697" s="55"/>
      <c r="G697" s="55"/>
      <c r="H697" s="55"/>
      <c r="I697" s="52"/>
      <c r="J697" s="52"/>
      <c r="K697" s="52"/>
      <c r="L697" s="52"/>
      <c r="M697" s="52"/>
      <c r="N697" s="52"/>
      <c r="O697" s="52"/>
      <c r="P697" s="52"/>
      <c r="Q697" s="52"/>
      <c r="R697" s="52"/>
      <c r="S697" s="52"/>
      <c r="T697" s="52"/>
      <c r="U697" s="52"/>
      <c r="V697" s="52"/>
      <c r="W697" s="52"/>
      <c r="X697" s="55"/>
      <c r="Y697" s="55"/>
    </row>
    <row r="698" spans="1:25" ht="12.75" customHeight="1" x14ac:dyDescent="0.2">
      <c r="A698" s="52"/>
      <c r="B698" s="139"/>
      <c r="C698" s="140"/>
      <c r="D698" s="142"/>
      <c r="E698" s="142"/>
      <c r="F698" s="55"/>
      <c r="G698" s="55"/>
      <c r="H698" s="55"/>
      <c r="I698" s="52"/>
      <c r="J698" s="52"/>
      <c r="K698" s="52"/>
      <c r="L698" s="52"/>
      <c r="M698" s="52"/>
      <c r="N698" s="52"/>
      <c r="O698" s="52"/>
      <c r="P698" s="52"/>
      <c r="Q698" s="52"/>
      <c r="R698" s="52"/>
      <c r="S698" s="52"/>
      <c r="T698" s="52"/>
      <c r="U698" s="52"/>
      <c r="V698" s="52"/>
      <c r="W698" s="52"/>
      <c r="X698" s="55"/>
      <c r="Y698" s="55"/>
    </row>
    <row r="699" spans="1:25" ht="12.75" customHeight="1" x14ac:dyDescent="0.2">
      <c r="A699" s="52"/>
      <c r="B699" s="139"/>
      <c r="C699" s="140"/>
      <c r="D699" s="142"/>
      <c r="E699" s="142"/>
      <c r="F699" s="55"/>
      <c r="G699" s="55"/>
      <c r="H699" s="55"/>
      <c r="I699" s="52"/>
      <c r="J699" s="52"/>
      <c r="K699" s="52"/>
      <c r="L699" s="52"/>
      <c r="M699" s="52"/>
      <c r="N699" s="52"/>
      <c r="O699" s="52"/>
      <c r="P699" s="52"/>
      <c r="Q699" s="52"/>
      <c r="R699" s="52"/>
      <c r="S699" s="52"/>
      <c r="T699" s="52"/>
      <c r="U699" s="52"/>
      <c r="V699" s="52"/>
      <c r="W699" s="52"/>
      <c r="X699" s="55"/>
      <c r="Y699" s="55"/>
    </row>
    <row r="700" spans="1:25" ht="12.75" customHeight="1" x14ac:dyDescent="0.2">
      <c r="A700" s="52"/>
      <c r="B700" s="139"/>
      <c r="C700" s="140"/>
      <c r="D700" s="142"/>
      <c r="E700" s="142"/>
      <c r="F700" s="55"/>
      <c r="G700" s="55"/>
      <c r="H700" s="55"/>
      <c r="I700" s="52"/>
      <c r="J700" s="52"/>
      <c r="K700" s="52"/>
      <c r="L700" s="52"/>
      <c r="M700" s="52"/>
      <c r="N700" s="52"/>
      <c r="O700" s="52"/>
      <c r="P700" s="52"/>
      <c r="Q700" s="52"/>
      <c r="R700" s="52"/>
      <c r="S700" s="52"/>
      <c r="T700" s="52"/>
      <c r="U700" s="52"/>
      <c r="V700" s="52"/>
      <c r="W700" s="52"/>
      <c r="X700" s="55"/>
      <c r="Y700" s="55"/>
    </row>
    <row r="701" spans="1:25" ht="12.75" customHeight="1" x14ac:dyDescent="0.2">
      <c r="A701" s="52"/>
      <c r="B701" s="139"/>
      <c r="C701" s="140"/>
      <c r="D701" s="142"/>
      <c r="E701" s="142"/>
      <c r="F701" s="55"/>
      <c r="G701" s="55"/>
      <c r="H701" s="55"/>
      <c r="I701" s="52"/>
      <c r="J701" s="52"/>
      <c r="K701" s="52"/>
      <c r="L701" s="52"/>
      <c r="M701" s="52"/>
      <c r="N701" s="52"/>
      <c r="O701" s="52"/>
      <c r="P701" s="52"/>
      <c r="Q701" s="52"/>
      <c r="R701" s="52"/>
      <c r="S701" s="52"/>
      <c r="T701" s="52"/>
      <c r="U701" s="52"/>
      <c r="V701" s="52"/>
      <c r="W701" s="52"/>
      <c r="X701" s="55"/>
      <c r="Y701" s="55"/>
    </row>
    <row r="702" spans="1:25" ht="12.75" customHeight="1" x14ac:dyDescent="0.2">
      <c r="A702" s="52"/>
      <c r="B702" s="139"/>
      <c r="C702" s="140"/>
      <c r="D702" s="142"/>
      <c r="E702" s="142"/>
      <c r="F702" s="55"/>
      <c r="G702" s="55"/>
      <c r="H702" s="55"/>
      <c r="I702" s="52"/>
      <c r="J702" s="52"/>
      <c r="K702" s="52"/>
      <c r="L702" s="52"/>
      <c r="M702" s="52"/>
      <c r="N702" s="52"/>
      <c r="O702" s="52"/>
      <c r="P702" s="52"/>
      <c r="Q702" s="52"/>
      <c r="R702" s="52"/>
      <c r="S702" s="52"/>
      <c r="T702" s="52"/>
      <c r="U702" s="52"/>
      <c r="V702" s="52"/>
      <c r="W702" s="52"/>
      <c r="X702" s="55"/>
      <c r="Y702" s="55"/>
    </row>
    <row r="703" spans="1:25" ht="12.75" customHeight="1" x14ac:dyDescent="0.2">
      <c r="A703" s="52"/>
      <c r="B703" s="139"/>
      <c r="C703" s="140"/>
      <c r="D703" s="142"/>
      <c r="E703" s="142"/>
      <c r="F703" s="55"/>
      <c r="G703" s="55"/>
      <c r="H703" s="55"/>
      <c r="I703" s="52"/>
      <c r="J703" s="52"/>
      <c r="K703" s="52"/>
      <c r="L703" s="52"/>
      <c r="M703" s="52"/>
      <c r="N703" s="52"/>
      <c r="O703" s="52"/>
      <c r="P703" s="52"/>
      <c r="Q703" s="52"/>
      <c r="R703" s="52"/>
      <c r="S703" s="52"/>
      <c r="T703" s="52"/>
      <c r="U703" s="52"/>
      <c r="V703" s="52"/>
      <c r="W703" s="52"/>
      <c r="X703" s="55"/>
      <c r="Y703" s="55"/>
    </row>
    <row r="704" spans="1:25" ht="12.75" customHeight="1" x14ac:dyDescent="0.2">
      <c r="A704" s="52"/>
      <c r="B704" s="139"/>
      <c r="C704" s="140"/>
      <c r="D704" s="142"/>
      <c r="E704" s="142"/>
      <c r="F704" s="55"/>
      <c r="G704" s="55"/>
      <c r="H704" s="55"/>
      <c r="I704" s="52"/>
      <c r="J704" s="52"/>
      <c r="K704" s="52"/>
      <c r="L704" s="52"/>
      <c r="M704" s="52"/>
      <c r="N704" s="52"/>
      <c r="O704" s="52"/>
      <c r="P704" s="52"/>
      <c r="Q704" s="52"/>
      <c r="R704" s="52"/>
      <c r="S704" s="52"/>
      <c r="T704" s="52"/>
      <c r="U704" s="52"/>
      <c r="V704" s="52"/>
      <c r="W704" s="52"/>
      <c r="X704" s="55"/>
      <c r="Y704" s="55"/>
    </row>
    <row r="705" spans="1:25" ht="12.75" customHeight="1" x14ac:dyDescent="0.2">
      <c r="A705" s="52"/>
      <c r="B705" s="139"/>
      <c r="C705" s="140"/>
      <c r="D705" s="142"/>
      <c r="E705" s="142"/>
      <c r="F705" s="55"/>
      <c r="G705" s="55"/>
      <c r="H705" s="55"/>
      <c r="I705" s="52"/>
      <c r="J705" s="52"/>
      <c r="K705" s="52"/>
      <c r="L705" s="52"/>
      <c r="M705" s="52"/>
      <c r="N705" s="52"/>
      <c r="O705" s="52"/>
      <c r="P705" s="52"/>
      <c r="Q705" s="52"/>
      <c r="R705" s="52"/>
      <c r="S705" s="52"/>
      <c r="T705" s="52"/>
      <c r="U705" s="52"/>
      <c r="V705" s="52"/>
      <c r="W705" s="52"/>
      <c r="X705" s="55"/>
      <c r="Y705" s="55"/>
    </row>
    <row r="706" spans="1:25" ht="12.75" customHeight="1" x14ac:dyDescent="0.2">
      <c r="A706" s="52"/>
      <c r="B706" s="139"/>
      <c r="C706" s="140"/>
      <c r="D706" s="142"/>
      <c r="E706" s="142"/>
      <c r="F706" s="55"/>
      <c r="G706" s="55"/>
      <c r="H706" s="55"/>
      <c r="I706" s="52"/>
      <c r="J706" s="52"/>
      <c r="K706" s="52"/>
      <c r="L706" s="52"/>
      <c r="M706" s="52"/>
      <c r="N706" s="52"/>
      <c r="O706" s="52"/>
      <c r="P706" s="52"/>
      <c r="Q706" s="52"/>
      <c r="R706" s="52"/>
      <c r="S706" s="52"/>
      <c r="T706" s="52"/>
      <c r="U706" s="52"/>
      <c r="V706" s="52"/>
      <c r="W706" s="52"/>
      <c r="X706" s="55"/>
      <c r="Y706" s="55"/>
    </row>
    <row r="707" spans="1:25" ht="12.75" customHeight="1" x14ac:dyDescent="0.2">
      <c r="A707" s="52"/>
      <c r="B707" s="139"/>
      <c r="C707" s="140"/>
      <c r="D707" s="142"/>
      <c r="E707" s="142"/>
      <c r="F707" s="55"/>
      <c r="G707" s="55"/>
      <c r="H707" s="55"/>
      <c r="I707" s="52"/>
      <c r="J707" s="52"/>
      <c r="K707" s="52"/>
      <c r="L707" s="52"/>
      <c r="M707" s="52"/>
      <c r="N707" s="52"/>
      <c r="O707" s="52"/>
      <c r="P707" s="52"/>
      <c r="Q707" s="52"/>
      <c r="R707" s="52"/>
      <c r="S707" s="52"/>
      <c r="T707" s="52"/>
      <c r="U707" s="52"/>
      <c r="V707" s="52"/>
      <c r="W707" s="52"/>
      <c r="X707" s="55"/>
      <c r="Y707" s="55"/>
    </row>
    <row r="708" spans="1:25" ht="12.75" customHeight="1" x14ac:dyDescent="0.2">
      <c r="A708" s="52"/>
      <c r="B708" s="139"/>
      <c r="C708" s="140"/>
      <c r="D708" s="142"/>
      <c r="E708" s="142"/>
      <c r="F708" s="55"/>
      <c r="G708" s="55"/>
      <c r="H708" s="55"/>
      <c r="I708" s="52"/>
      <c r="J708" s="52"/>
      <c r="K708" s="52"/>
      <c r="L708" s="52"/>
      <c r="M708" s="52"/>
      <c r="N708" s="52"/>
      <c r="O708" s="52"/>
      <c r="P708" s="52"/>
      <c r="Q708" s="52"/>
      <c r="R708" s="52"/>
      <c r="S708" s="52"/>
      <c r="T708" s="52"/>
      <c r="U708" s="52"/>
      <c r="V708" s="52"/>
      <c r="W708" s="52"/>
      <c r="X708" s="55"/>
      <c r="Y708" s="55"/>
    </row>
    <row r="709" spans="1:25" ht="12.75" customHeight="1" x14ac:dyDescent="0.2">
      <c r="A709" s="52"/>
      <c r="B709" s="139"/>
      <c r="C709" s="140"/>
      <c r="D709" s="142"/>
      <c r="E709" s="142"/>
      <c r="F709" s="55"/>
      <c r="G709" s="55"/>
      <c r="H709" s="55"/>
      <c r="I709" s="52"/>
      <c r="J709" s="52"/>
      <c r="K709" s="52"/>
      <c r="L709" s="52"/>
      <c r="M709" s="52"/>
      <c r="N709" s="52"/>
      <c r="O709" s="52"/>
      <c r="P709" s="52"/>
      <c r="Q709" s="52"/>
      <c r="R709" s="52"/>
      <c r="S709" s="52"/>
      <c r="T709" s="52"/>
      <c r="U709" s="52"/>
      <c r="V709" s="52"/>
      <c r="W709" s="52"/>
      <c r="X709" s="55"/>
      <c r="Y709" s="55"/>
    </row>
    <row r="710" spans="1:25" ht="12.75" customHeight="1" x14ac:dyDescent="0.2">
      <c r="A710" s="52"/>
      <c r="B710" s="139"/>
      <c r="C710" s="140"/>
      <c r="D710" s="142"/>
      <c r="E710" s="142"/>
      <c r="F710" s="55"/>
      <c r="G710" s="55"/>
      <c r="H710" s="55"/>
      <c r="I710" s="52"/>
      <c r="J710" s="52"/>
      <c r="K710" s="52"/>
      <c r="L710" s="52"/>
      <c r="M710" s="52"/>
      <c r="N710" s="52"/>
      <c r="O710" s="52"/>
      <c r="P710" s="52"/>
      <c r="Q710" s="52"/>
      <c r="R710" s="52"/>
      <c r="S710" s="52"/>
      <c r="T710" s="52"/>
      <c r="U710" s="52"/>
      <c r="V710" s="52"/>
      <c r="W710" s="52"/>
      <c r="X710" s="55"/>
      <c r="Y710" s="55"/>
    </row>
    <row r="711" spans="1:25" ht="12.75" customHeight="1" x14ac:dyDescent="0.2">
      <c r="A711" s="52"/>
      <c r="B711" s="139"/>
      <c r="C711" s="140"/>
      <c r="D711" s="142"/>
      <c r="E711" s="142"/>
      <c r="F711" s="55"/>
      <c r="G711" s="55"/>
      <c r="H711" s="55"/>
      <c r="I711" s="52"/>
      <c r="J711" s="52"/>
      <c r="K711" s="52"/>
      <c r="L711" s="52"/>
      <c r="M711" s="52"/>
      <c r="N711" s="52"/>
      <c r="O711" s="52"/>
      <c r="P711" s="52"/>
      <c r="Q711" s="52"/>
      <c r="R711" s="52"/>
      <c r="S711" s="52"/>
      <c r="T711" s="52"/>
      <c r="U711" s="52"/>
      <c r="V711" s="52"/>
      <c r="W711" s="52"/>
      <c r="X711" s="55"/>
      <c r="Y711" s="55"/>
    </row>
    <row r="712" spans="1:25" ht="12.75" customHeight="1" x14ac:dyDescent="0.2">
      <c r="A712" s="52"/>
      <c r="B712" s="139"/>
      <c r="C712" s="140"/>
      <c r="D712" s="142"/>
      <c r="E712" s="142"/>
      <c r="F712" s="55"/>
      <c r="G712" s="55"/>
      <c r="H712" s="55"/>
      <c r="I712" s="52"/>
      <c r="J712" s="52"/>
      <c r="K712" s="52"/>
      <c r="L712" s="52"/>
      <c r="M712" s="52"/>
      <c r="N712" s="52"/>
      <c r="O712" s="52"/>
      <c r="P712" s="52"/>
      <c r="Q712" s="52"/>
      <c r="R712" s="52"/>
      <c r="S712" s="52"/>
      <c r="T712" s="52"/>
      <c r="U712" s="52"/>
      <c r="V712" s="52"/>
      <c r="W712" s="52"/>
      <c r="X712" s="55"/>
      <c r="Y712" s="55"/>
    </row>
    <row r="713" spans="1:25" ht="12.75" customHeight="1" x14ac:dyDescent="0.2">
      <c r="A713" s="52"/>
      <c r="B713" s="139"/>
      <c r="C713" s="140"/>
      <c r="D713" s="142"/>
      <c r="E713" s="142"/>
      <c r="F713" s="55"/>
      <c r="G713" s="55"/>
      <c r="H713" s="55"/>
      <c r="I713" s="52"/>
      <c r="J713" s="52"/>
      <c r="K713" s="52"/>
      <c r="L713" s="52"/>
      <c r="M713" s="52"/>
      <c r="N713" s="52"/>
      <c r="O713" s="52"/>
      <c r="P713" s="52"/>
      <c r="Q713" s="52"/>
      <c r="R713" s="52"/>
      <c r="S713" s="52"/>
      <c r="T713" s="52"/>
      <c r="U713" s="52"/>
      <c r="V713" s="52"/>
      <c r="W713" s="52"/>
      <c r="X713" s="55"/>
      <c r="Y713" s="55"/>
    </row>
    <row r="714" spans="1:25" ht="12.75" customHeight="1" x14ac:dyDescent="0.2">
      <c r="A714" s="52"/>
      <c r="B714" s="139"/>
      <c r="C714" s="140"/>
      <c r="D714" s="142"/>
      <c r="E714" s="142"/>
      <c r="F714" s="55"/>
      <c r="G714" s="55"/>
      <c r="H714" s="55"/>
      <c r="I714" s="52"/>
      <c r="J714" s="52"/>
      <c r="K714" s="52"/>
      <c r="L714" s="52"/>
      <c r="M714" s="52"/>
      <c r="N714" s="52"/>
      <c r="O714" s="52"/>
      <c r="P714" s="52"/>
      <c r="Q714" s="52"/>
      <c r="R714" s="52"/>
      <c r="S714" s="52"/>
      <c r="T714" s="52"/>
      <c r="U714" s="52"/>
      <c r="V714" s="52"/>
      <c r="W714" s="52"/>
      <c r="X714" s="55"/>
      <c r="Y714" s="55"/>
    </row>
    <row r="715" spans="1:25" ht="12.75" customHeight="1" x14ac:dyDescent="0.2">
      <c r="A715" s="52"/>
      <c r="B715" s="139"/>
      <c r="C715" s="140"/>
      <c r="D715" s="142"/>
      <c r="E715" s="142"/>
      <c r="F715" s="55"/>
      <c r="G715" s="55"/>
      <c r="H715" s="55"/>
      <c r="I715" s="52"/>
      <c r="J715" s="52"/>
      <c r="K715" s="52"/>
      <c r="L715" s="52"/>
      <c r="M715" s="52"/>
      <c r="N715" s="52"/>
      <c r="O715" s="52"/>
      <c r="P715" s="52"/>
      <c r="Q715" s="52"/>
      <c r="R715" s="52"/>
      <c r="S715" s="52"/>
      <c r="T715" s="52"/>
      <c r="U715" s="52"/>
      <c r="V715" s="52"/>
      <c r="W715" s="52"/>
      <c r="X715" s="55"/>
      <c r="Y715" s="55"/>
    </row>
    <row r="716" spans="1:25" ht="12.75" customHeight="1" x14ac:dyDescent="0.2">
      <c r="A716" s="52"/>
      <c r="B716" s="139"/>
      <c r="C716" s="140"/>
      <c r="D716" s="142"/>
      <c r="E716" s="142"/>
      <c r="F716" s="55"/>
      <c r="G716" s="55"/>
      <c r="H716" s="55"/>
      <c r="I716" s="52"/>
      <c r="J716" s="52"/>
      <c r="K716" s="52"/>
      <c r="L716" s="52"/>
      <c r="M716" s="52"/>
      <c r="N716" s="52"/>
      <c r="O716" s="52"/>
      <c r="P716" s="52"/>
      <c r="Q716" s="52"/>
      <c r="R716" s="52"/>
      <c r="S716" s="52"/>
      <c r="T716" s="52"/>
      <c r="U716" s="52"/>
      <c r="V716" s="52"/>
      <c r="W716" s="52"/>
      <c r="X716" s="55"/>
      <c r="Y716" s="55"/>
    </row>
    <row r="717" spans="1:25" ht="12.75" customHeight="1" x14ac:dyDescent="0.2">
      <c r="A717" s="52"/>
      <c r="B717" s="139"/>
      <c r="C717" s="140"/>
      <c r="D717" s="142"/>
      <c r="E717" s="142"/>
      <c r="F717" s="55"/>
      <c r="G717" s="55"/>
      <c r="H717" s="55"/>
      <c r="I717" s="52"/>
      <c r="J717" s="52"/>
      <c r="K717" s="52"/>
      <c r="L717" s="52"/>
      <c r="M717" s="52"/>
      <c r="N717" s="52"/>
      <c r="O717" s="52"/>
      <c r="P717" s="52"/>
      <c r="Q717" s="52"/>
      <c r="R717" s="52"/>
      <c r="S717" s="52"/>
      <c r="T717" s="52"/>
      <c r="U717" s="52"/>
      <c r="V717" s="52"/>
      <c r="W717" s="52"/>
      <c r="X717" s="55"/>
      <c r="Y717" s="55"/>
    </row>
    <row r="718" spans="1:25" ht="12.75" customHeight="1" x14ac:dyDescent="0.2">
      <c r="A718" s="52"/>
      <c r="B718" s="139"/>
      <c r="C718" s="140"/>
      <c r="D718" s="142"/>
      <c r="E718" s="142"/>
      <c r="F718" s="55"/>
      <c r="G718" s="55"/>
      <c r="H718" s="55"/>
      <c r="I718" s="52"/>
      <c r="J718" s="52"/>
      <c r="K718" s="52"/>
      <c r="L718" s="52"/>
      <c r="M718" s="52"/>
      <c r="N718" s="52"/>
      <c r="O718" s="52"/>
      <c r="P718" s="52"/>
      <c r="Q718" s="52"/>
      <c r="R718" s="52"/>
      <c r="S718" s="52"/>
      <c r="T718" s="52"/>
      <c r="U718" s="52"/>
      <c r="V718" s="52"/>
      <c r="W718" s="52"/>
      <c r="X718" s="55"/>
      <c r="Y718" s="55"/>
    </row>
    <row r="719" spans="1:25" ht="12.75" customHeight="1" x14ac:dyDescent="0.2">
      <c r="A719" s="52"/>
      <c r="B719" s="139"/>
      <c r="C719" s="140"/>
      <c r="D719" s="142"/>
      <c r="E719" s="142"/>
      <c r="F719" s="55"/>
      <c r="G719" s="55"/>
      <c r="H719" s="55"/>
      <c r="I719" s="52"/>
      <c r="J719" s="52"/>
      <c r="K719" s="52"/>
      <c r="L719" s="52"/>
      <c r="M719" s="52"/>
      <c r="N719" s="52"/>
      <c r="O719" s="52"/>
      <c r="P719" s="52"/>
      <c r="Q719" s="52"/>
      <c r="R719" s="52"/>
      <c r="S719" s="52"/>
      <c r="T719" s="52"/>
      <c r="U719" s="52"/>
      <c r="V719" s="52"/>
      <c r="W719" s="52"/>
      <c r="X719" s="55"/>
      <c r="Y719" s="55"/>
    </row>
    <row r="720" spans="1:25" ht="12.75" customHeight="1" x14ac:dyDescent="0.2">
      <c r="A720" s="52"/>
      <c r="B720" s="139"/>
      <c r="C720" s="140"/>
      <c r="D720" s="142"/>
      <c r="E720" s="142"/>
      <c r="F720" s="55"/>
      <c r="G720" s="55"/>
      <c r="H720" s="55"/>
      <c r="I720" s="52"/>
      <c r="J720" s="52"/>
      <c r="K720" s="52"/>
      <c r="L720" s="52"/>
      <c r="M720" s="52"/>
      <c r="N720" s="52"/>
      <c r="O720" s="52"/>
      <c r="P720" s="52"/>
      <c r="Q720" s="52"/>
      <c r="R720" s="52"/>
      <c r="S720" s="52"/>
      <c r="T720" s="52"/>
      <c r="U720" s="52"/>
      <c r="V720" s="52"/>
      <c r="W720" s="52"/>
      <c r="X720" s="55"/>
      <c r="Y720" s="55"/>
    </row>
    <row r="721" spans="1:25" ht="12.75" customHeight="1" x14ac:dyDescent="0.2">
      <c r="A721" s="52"/>
      <c r="B721" s="139"/>
      <c r="C721" s="140"/>
      <c r="D721" s="142"/>
      <c r="E721" s="142"/>
      <c r="F721" s="55"/>
      <c r="G721" s="55"/>
      <c r="H721" s="55"/>
      <c r="I721" s="52"/>
      <c r="J721" s="52"/>
      <c r="K721" s="52"/>
      <c r="L721" s="52"/>
      <c r="M721" s="52"/>
      <c r="N721" s="52"/>
      <c r="O721" s="52"/>
      <c r="P721" s="52"/>
      <c r="Q721" s="52"/>
      <c r="R721" s="52"/>
      <c r="S721" s="52"/>
      <c r="T721" s="52"/>
      <c r="U721" s="52"/>
      <c r="V721" s="52"/>
      <c r="W721" s="52"/>
      <c r="X721" s="55"/>
      <c r="Y721" s="55"/>
    </row>
    <row r="722" spans="1:25" ht="12.75" customHeight="1" x14ac:dyDescent="0.2">
      <c r="A722" s="52"/>
      <c r="B722" s="139"/>
      <c r="C722" s="140"/>
      <c r="D722" s="142"/>
      <c r="E722" s="142"/>
      <c r="F722" s="55"/>
      <c r="G722" s="55"/>
      <c r="H722" s="55"/>
      <c r="I722" s="52"/>
      <c r="J722" s="52"/>
      <c r="K722" s="52"/>
      <c r="L722" s="52"/>
      <c r="M722" s="52"/>
      <c r="N722" s="52"/>
      <c r="O722" s="52"/>
      <c r="P722" s="52"/>
      <c r="Q722" s="52"/>
      <c r="R722" s="52"/>
      <c r="S722" s="52"/>
      <c r="T722" s="52"/>
      <c r="U722" s="52"/>
      <c r="V722" s="52"/>
      <c r="W722" s="52"/>
      <c r="X722" s="55"/>
      <c r="Y722" s="55"/>
    </row>
    <row r="723" spans="1:25" ht="12.75" customHeight="1" x14ac:dyDescent="0.2">
      <c r="A723" s="52"/>
      <c r="B723" s="139"/>
      <c r="C723" s="140"/>
      <c r="D723" s="142"/>
      <c r="E723" s="142"/>
      <c r="F723" s="55"/>
      <c r="G723" s="55"/>
      <c r="H723" s="55"/>
      <c r="I723" s="52"/>
      <c r="J723" s="52"/>
      <c r="K723" s="52"/>
      <c r="L723" s="52"/>
      <c r="M723" s="52"/>
      <c r="N723" s="52"/>
      <c r="O723" s="52"/>
      <c r="P723" s="52"/>
      <c r="Q723" s="52"/>
      <c r="R723" s="52"/>
      <c r="S723" s="52"/>
      <c r="T723" s="52"/>
      <c r="U723" s="52"/>
      <c r="V723" s="52"/>
      <c r="W723" s="52"/>
      <c r="X723" s="55"/>
      <c r="Y723" s="55"/>
    </row>
    <row r="724" spans="1:25" ht="12.75" customHeight="1" x14ac:dyDescent="0.2">
      <c r="A724" s="52"/>
      <c r="B724" s="139"/>
      <c r="C724" s="140"/>
      <c r="D724" s="142"/>
      <c r="E724" s="142"/>
      <c r="F724" s="55"/>
      <c r="G724" s="55"/>
      <c r="H724" s="55"/>
      <c r="I724" s="52"/>
      <c r="J724" s="52"/>
      <c r="K724" s="52"/>
      <c r="L724" s="52"/>
      <c r="M724" s="52"/>
      <c r="N724" s="52"/>
      <c r="O724" s="52"/>
      <c r="P724" s="52"/>
      <c r="Q724" s="52"/>
      <c r="R724" s="52"/>
      <c r="S724" s="52"/>
      <c r="T724" s="52"/>
      <c r="U724" s="52"/>
      <c r="V724" s="52"/>
      <c r="W724" s="52"/>
      <c r="X724" s="55"/>
      <c r="Y724" s="55"/>
    </row>
    <row r="725" spans="1:25" ht="12.75" customHeight="1" x14ac:dyDescent="0.2">
      <c r="A725" s="52"/>
      <c r="B725" s="139"/>
      <c r="C725" s="140"/>
      <c r="D725" s="142"/>
      <c r="E725" s="142"/>
      <c r="F725" s="55"/>
      <c r="G725" s="55"/>
      <c r="H725" s="55"/>
      <c r="I725" s="52"/>
      <c r="J725" s="52"/>
      <c r="K725" s="52"/>
      <c r="L725" s="52"/>
      <c r="M725" s="52"/>
      <c r="N725" s="52"/>
      <c r="O725" s="52"/>
      <c r="P725" s="52"/>
      <c r="Q725" s="52"/>
      <c r="R725" s="52"/>
      <c r="S725" s="52"/>
      <c r="T725" s="52"/>
      <c r="U725" s="52"/>
      <c r="V725" s="52"/>
      <c r="W725" s="52"/>
      <c r="X725" s="55"/>
      <c r="Y725" s="55"/>
    </row>
    <row r="726" spans="1:25" ht="12.75" customHeight="1" x14ac:dyDescent="0.2">
      <c r="A726" s="52"/>
      <c r="B726" s="139"/>
      <c r="C726" s="140"/>
      <c r="D726" s="142"/>
      <c r="E726" s="142"/>
      <c r="F726" s="55"/>
      <c r="G726" s="55"/>
      <c r="H726" s="55"/>
      <c r="I726" s="52"/>
      <c r="J726" s="52"/>
      <c r="K726" s="52"/>
      <c r="L726" s="52"/>
      <c r="M726" s="52"/>
      <c r="N726" s="52"/>
      <c r="O726" s="52"/>
      <c r="P726" s="52"/>
      <c r="Q726" s="52"/>
      <c r="R726" s="52"/>
      <c r="S726" s="52"/>
      <c r="T726" s="52"/>
      <c r="U726" s="52"/>
      <c r="V726" s="52"/>
      <c r="W726" s="52"/>
      <c r="X726" s="55"/>
      <c r="Y726" s="55"/>
    </row>
    <row r="727" spans="1:25" ht="12.75" customHeight="1" x14ac:dyDescent="0.2">
      <c r="A727" s="52"/>
      <c r="B727" s="139"/>
      <c r="C727" s="140"/>
      <c r="D727" s="142"/>
      <c r="E727" s="142"/>
      <c r="F727" s="55"/>
      <c r="G727" s="55"/>
      <c r="H727" s="55"/>
      <c r="I727" s="52"/>
      <c r="J727" s="52"/>
      <c r="K727" s="52"/>
      <c r="L727" s="52"/>
      <c r="M727" s="52"/>
      <c r="N727" s="52"/>
      <c r="O727" s="52"/>
      <c r="P727" s="52"/>
      <c r="Q727" s="52"/>
      <c r="R727" s="52"/>
      <c r="S727" s="52"/>
      <c r="T727" s="52"/>
      <c r="U727" s="52"/>
      <c r="V727" s="52"/>
      <c r="W727" s="52"/>
      <c r="X727" s="55"/>
      <c r="Y727" s="55"/>
    </row>
    <row r="728" spans="1:25" ht="12.75" customHeight="1" x14ac:dyDescent="0.2">
      <c r="A728" s="52"/>
      <c r="B728" s="139"/>
      <c r="C728" s="140"/>
      <c r="D728" s="142"/>
      <c r="E728" s="142"/>
      <c r="F728" s="55"/>
      <c r="G728" s="55"/>
      <c r="H728" s="55"/>
      <c r="I728" s="52"/>
      <c r="J728" s="52"/>
      <c r="K728" s="52"/>
      <c r="L728" s="52"/>
      <c r="M728" s="52"/>
      <c r="N728" s="52"/>
      <c r="O728" s="52"/>
      <c r="P728" s="52"/>
      <c r="Q728" s="52"/>
      <c r="R728" s="52"/>
      <c r="S728" s="52"/>
      <c r="T728" s="52"/>
      <c r="U728" s="52"/>
      <c r="V728" s="52"/>
      <c r="W728" s="52"/>
      <c r="X728" s="55"/>
      <c r="Y728" s="55"/>
    </row>
    <row r="729" spans="1:25" ht="12.75" customHeight="1" x14ac:dyDescent="0.2">
      <c r="A729" s="52"/>
      <c r="B729" s="139"/>
      <c r="C729" s="140"/>
      <c r="D729" s="142"/>
      <c r="E729" s="142"/>
      <c r="F729" s="55"/>
      <c r="G729" s="55"/>
      <c r="H729" s="55"/>
      <c r="I729" s="52"/>
      <c r="J729" s="52"/>
      <c r="K729" s="52"/>
      <c r="L729" s="52"/>
      <c r="M729" s="52"/>
      <c r="N729" s="52"/>
      <c r="O729" s="52"/>
      <c r="P729" s="52"/>
      <c r="Q729" s="52"/>
      <c r="R729" s="52"/>
      <c r="S729" s="52"/>
      <c r="T729" s="52"/>
      <c r="U729" s="52"/>
      <c r="V729" s="52"/>
      <c r="W729" s="52"/>
      <c r="X729" s="55"/>
      <c r="Y729" s="55"/>
    </row>
    <row r="730" spans="1:25" ht="12.75" customHeight="1" x14ac:dyDescent="0.2">
      <c r="A730" s="52"/>
      <c r="B730" s="139"/>
      <c r="C730" s="140"/>
      <c r="D730" s="142"/>
      <c r="E730" s="142"/>
      <c r="F730" s="55"/>
      <c r="G730" s="55"/>
      <c r="H730" s="55"/>
      <c r="I730" s="52"/>
      <c r="J730" s="52"/>
      <c r="K730" s="52"/>
      <c r="L730" s="52"/>
      <c r="M730" s="52"/>
      <c r="N730" s="52"/>
      <c r="O730" s="52"/>
      <c r="P730" s="52"/>
      <c r="Q730" s="52"/>
      <c r="R730" s="52"/>
      <c r="S730" s="52"/>
      <c r="T730" s="52"/>
      <c r="U730" s="52"/>
      <c r="V730" s="52"/>
      <c r="W730" s="52"/>
      <c r="X730" s="55"/>
      <c r="Y730" s="55"/>
    </row>
    <row r="731" spans="1:25" ht="12.75" customHeight="1" x14ac:dyDescent="0.2">
      <c r="A731" s="52"/>
      <c r="B731" s="139"/>
      <c r="C731" s="140"/>
      <c r="D731" s="142"/>
      <c r="E731" s="142"/>
      <c r="F731" s="55"/>
      <c r="G731" s="55"/>
      <c r="H731" s="55"/>
      <c r="I731" s="52"/>
      <c r="J731" s="52"/>
      <c r="K731" s="52"/>
      <c r="L731" s="52"/>
      <c r="M731" s="52"/>
      <c r="N731" s="52"/>
      <c r="O731" s="52"/>
      <c r="P731" s="52"/>
      <c r="Q731" s="52"/>
      <c r="R731" s="52"/>
      <c r="S731" s="52"/>
      <c r="T731" s="52"/>
      <c r="U731" s="52"/>
      <c r="V731" s="52"/>
      <c r="W731" s="52"/>
      <c r="X731" s="55"/>
      <c r="Y731" s="55"/>
    </row>
    <row r="732" spans="1:25" ht="12.75" customHeight="1" x14ac:dyDescent="0.2">
      <c r="A732" s="52"/>
      <c r="B732" s="139"/>
      <c r="C732" s="140"/>
      <c r="D732" s="142"/>
      <c r="E732" s="142"/>
      <c r="F732" s="55"/>
      <c r="G732" s="55"/>
      <c r="H732" s="55"/>
      <c r="I732" s="52"/>
      <c r="J732" s="52"/>
      <c r="K732" s="52"/>
      <c r="L732" s="52"/>
      <c r="M732" s="52"/>
      <c r="N732" s="52"/>
      <c r="O732" s="52"/>
      <c r="P732" s="52"/>
      <c r="Q732" s="52"/>
      <c r="R732" s="52"/>
      <c r="S732" s="52"/>
      <c r="T732" s="52"/>
      <c r="U732" s="52"/>
      <c r="V732" s="52"/>
      <c r="W732" s="52"/>
      <c r="X732" s="55"/>
      <c r="Y732" s="55"/>
    </row>
    <row r="733" spans="1:25" ht="12.75" customHeight="1" x14ac:dyDescent="0.2">
      <c r="A733" s="52"/>
      <c r="B733" s="139"/>
      <c r="C733" s="140"/>
      <c r="D733" s="142"/>
      <c r="E733" s="142"/>
      <c r="F733" s="55"/>
      <c r="G733" s="55"/>
      <c r="H733" s="55"/>
      <c r="I733" s="52"/>
      <c r="J733" s="52"/>
      <c r="K733" s="52"/>
      <c r="L733" s="52"/>
      <c r="M733" s="52"/>
      <c r="N733" s="52"/>
      <c r="O733" s="52"/>
      <c r="P733" s="52"/>
      <c r="Q733" s="52"/>
      <c r="R733" s="52"/>
      <c r="S733" s="52"/>
      <c r="T733" s="52"/>
      <c r="U733" s="52"/>
      <c r="V733" s="52"/>
      <c r="W733" s="52"/>
      <c r="X733" s="55"/>
      <c r="Y733" s="55"/>
    </row>
    <row r="734" spans="1:25" ht="12.75" customHeight="1" x14ac:dyDescent="0.2">
      <c r="A734" s="52"/>
      <c r="B734" s="139"/>
      <c r="C734" s="140"/>
      <c r="D734" s="142"/>
      <c r="E734" s="142"/>
      <c r="F734" s="55"/>
      <c r="G734" s="55"/>
      <c r="H734" s="55"/>
      <c r="I734" s="52"/>
      <c r="J734" s="52"/>
      <c r="K734" s="52"/>
      <c r="L734" s="52"/>
      <c r="M734" s="52"/>
      <c r="N734" s="52"/>
      <c r="O734" s="52"/>
      <c r="P734" s="52"/>
      <c r="Q734" s="52"/>
      <c r="R734" s="52"/>
      <c r="S734" s="52"/>
      <c r="T734" s="52"/>
      <c r="U734" s="52"/>
      <c r="V734" s="52"/>
      <c r="W734" s="52"/>
      <c r="X734" s="55"/>
      <c r="Y734" s="55"/>
    </row>
    <row r="735" spans="1:25" ht="12.75" customHeight="1" x14ac:dyDescent="0.2">
      <c r="A735" s="52"/>
      <c r="B735" s="139"/>
      <c r="C735" s="140"/>
      <c r="D735" s="142"/>
      <c r="E735" s="142"/>
      <c r="F735" s="55"/>
      <c r="G735" s="55"/>
      <c r="H735" s="55"/>
      <c r="I735" s="52"/>
      <c r="J735" s="52"/>
      <c r="K735" s="52"/>
      <c r="L735" s="52"/>
      <c r="M735" s="52"/>
      <c r="N735" s="52"/>
      <c r="O735" s="52"/>
      <c r="P735" s="52"/>
      <c r="Q735" s="52"/>
      <c r="R735" s="52"/>
      <c r="S735" s="52"/>
      <c r="T735" s="52"/>
      <c r="U735" s="52"/>
      <c r="V735" s="52"/>
      <c r="W735" s="52"/>
      <c r="X735" s="55"/>
      <c r="Y735" s="55"/>
    </row>
    <row r="736" spans="1:25" ht="12.75" customHeight="1" x14ac:dyDescent="0.2">
      <c r="A736" s="52"/>
      <c r="B736" s="139"/>
      <c r="C736" s="140"/>
      <c r="D736" s="142"/>
      <c r="E736" s="142"/>
      <c r="F736" s="55"/>
      <c r="G736" s="55"/>
      <c r="H736" s="55"/>
      <c r="I736" s="52"/>
      <c r="J736" s="52"/>
      <c r="K736" s="52"/>
      <c r="L736" s="52"/>
      <c r="M736" s="52"/>
      <c r="N736" s="52"/>
      <c r="O736" s="52"/>
      <c r="P736" s="52"/>
      <c r="Q736" s="52"/>
      <c r="R736" s="52"/>
      <c r="S736" s="52"/>
      <c r="T736" s="52"/>
      <c r="U736" s="52"/>
      <c r="V736" s="52"/>
      <c r="W736" s="52"/>
      <c r="X736" s="55"/>
      <c r="Y736" s="55"/>
    </row>
    <row r="737" spans="1:25" ht="12.75" customHeight="1" x14ac:dyDescent="0.2">
      <c r="A737" s="52"/>
      <c r="B737" s="139"/>
      <c r="C737" s="140"/>
      <c r="D737" s="142"/>
      <c r="E737" s="142"/>
      <c r="F737" s="55"/>
      <c r="G737" s="55"/>
      <c r="H737" s="55"/>
      <c r="I737" s="52"/>
      <c r="J737" s="52"/>
      <c r="K737" s="52"/>
      <c r="L737" s="52"/>
      <c r="M737" s="52"/>
      <c r="N737" s="52"/>
      <c r="O737" s="52"/>
      <c r="P737" s="52"/>
      <c r="Q737" s="52"/>
      <c r="R737" s="52"/>
      <c r="S737" s="52"/>
      <c r="T737" s="52"/>
      <c r="U737" s="52"/>
      <c r="V737" s="52"/>
      <c r="W737" s="52"/>
      <c r="X737" s="55"/>
      <c r="Y737" s="55"/>
    </row>
    <row r="738" spans="1:25" ht="12.75" customHeight="1" x14ac:dyDescent="0.2">
      <c r="A738" s="52"/>
      <c r="B738" s="139"/>
      <c r="C738" s="140"/>
      <c r="D738" s="142"/>
      <c r="E738" s="142"/>
      <c r="F738" s="55"/>
      <c r="G738" s="55"/>
      <c r="H738" s="55"/>
      <c r="I738" s="52"/>
      <c r="J738" s="52"/>
      <c r="K738" s="52"/>
      <c r="L738" s="52"/>
      <c r="M738" s="52"/>
      <c r="N738" s="52"/>
      <c r="O738" s="52"/>
      <c r="P738" s="52"/>
      <c r="Q738" s="52"/>
      <c r="R738" s="52"/>
      <c r="S738" s="52"/>
      <c r="T738" s="52"/>
      <c r="U738" s="52"/>
      <c r="V738" s="52"/>
      <c r="W738" s="52"/>
      <c r="X738" s="55"/>
      <c r="Y738" s="55"/>
    </row>
    <row r="739" spans="1:25" ht="12.75" customHeight="1" x14ac:dyDescent="0.2">
      <c r="A739" s="52"/>
      <c r="B739" s="139"/>
      <c r="C739" s="140"/>
      <c r="D739" s="142"/>
      <c r="E739" s="142"/>
      <c r="F739" s="55"/>
      <c r="G739" s="55"/>
      <c r="H739" s="55"/>
      <c r="I739" s="52"/>
      <c r="J739" s="52"/>
      <c r="K739" s="52"/>
      <c r="L739" s="52"/>
      <c r="M739" s="52"/>
      <c r="N739" s="52"/>
      <c r="O739" s="52"/>
      <c r="P739" s="52"/>
      <c r="Q739" s="52"/>
      <c r="R739" s="52"/>
      <c r="S739" s="52"/>
      <c r="T739" s="52"/>
      <c r="U739" s="52"/>
      <c r="V739" s="52"/>
      <c r="W739" s="52"/>
      <c r="X739" s="55"/>
      <c r="Y739" s="55"/>
    </row>
    <row r="740" spans="1:25" ht="12.75" customHeight="1" x14ac:dyDescent="0.2">
      <c r="A740" s="52"/>
      <c r="B740" s="139"/>
      <c r="C740" s="140"/>
      <c r="D740" s="142"/>
      <c r="E740" s="142"/>
      <c r="F740" s="55"/>
      <c r="G740" s="55"/>
      <c r="H740" s="55"/>
      <c r="I740" s="52"/>
      <c r="J740" s="52"/>
      <c r="K740" s="52"/>
      <c r="L740" s="52"/>
      <c r="M740" s="52"/>
      <c r="N740" s="52"/>
      <c r="O740" s="52"/>
      <c r="P740" s="52"/>
      <c r="Q740" s="52"/>
      <c r="R740" s="52"/>
      <c r="S740" s="52"/>
      <c r="T740" s="52"/>
      <c r="U740" s="52"/>
      <c r="V740" s="52"/>
      <c r="W740" s="52"/>
      <c r="X740" s="55"/>
      <c r="Y740" s="55"/>
    </row>
    <row r="741" spans="1:25" ht="12.75" customHeight="1" x14ac:dyDescent="0.2">
      <c r="A741" s="52"/>
      <c r="B741" s="139"/>
      <c r="C741" s="140"/>
      <c r="D741" s="142"/>
      <c r="E741" s="142"/>
      <c r="F741" s="55"/>
      <c r="G741" s="55"/>
      <c r="H741" s="55"/>
      <c r="I741" s="52"/>
      <c r="J741" s="52"/>
      <c r="K741" s="52"/>
      <c r="L741" s="52"/>
      <c r="M741" s="52"/>
      <c r="N741" s="52"/>
      <c r="O741" s="52"/>
      <c r="P741" s="52"/>
      <c r="Q741" s="52"/>
      <c r="R741" s="52"/>
      <c r="S741" s="52"/>
      <c r="T741" s="52"/>
      <c r="U741" s="52"/>
      <c r="V741" s="52"/>
      <c r="W741" s="52"/>
      <c r="X741" s="55"/>
      <c r="Y741" s="55"/>
    </row>
    <row r="742" spans="1:25" ht="12.75" customHeight="1" x14ac:dyDescent="0.2">
      <c r="A742" s="52"/>
      <c r="B742" s="139"/>
      <c r="C742" s="140"/>
      <c r="D742" s="142"/>
      <c r="E742" s="142"/>
      <c r="F742" s="55"/>
      <c r="G742" s="55"/>
      <c r="H742" s="55"/>
      <c r="I742" s="52"/>
      <c r="J742" s="52"/>
      <c r="K742" s="52"/>
      <c r="L742" s="52"/>
      <c r="M742" s="52"/>
      <c r="N742" s="52"/>
      <c r="O742" s="52"/>
      <c r="P742" s="52"/>
      <c r="Q742" s="52"/>
      <c r="R742" s="52"/>
      <c r="S742" s="52"/>
      <c r="T742" s="52"/>
      <c r="U742" s="52"/>
      <c r="V742" s="52"/>
      <c r="W742" s="52"/>
      <c r="X742" s="55"/>
      <c r="Y742" s="55"/>
    </row>
    <row r="743" spans="1:25" ht="12.75" customHeight="1" x14ac:dyDescent="0.2">
      <c r="A743" s="52"/>
      <c r="B743" s="139"/>
      <c r="C743" s="140"/>
      <c r="D743" s="142"/>
      <c r="E743" s="142"/>
      <c r="F743" s="55"/>
      <c r="G743" s="55"/>
      <c r="H743" s="55"/>
      <c r="I743" s="52"/>
      <c r="J743" s="52"/>
      <c r="K743" s="52"/>
      <c r="L743" s="52"/>
      <c r="M743" s="52"/>
      <c r="N743" s="52"/>
      <c r="O743" s="52"/>
      <c r="P743" s="52"/>
      <c r="Q743" s="52"/>
      <c r="R743" s="52"/>
      <c r="S743" s="52"/>
      <c r="T743" s="52"/>
      <c r="U743" s="52"/>
      <c r="V743" s="52"/>
      <c r="W743" s="52"/>
      <c r="X743" s="55"/>
      <c r="Y743" s="55"/>
    </row>
    <row r="744" spans="1:25" ht="12.75" customHeight="1" x14ac:dyDescent="0.2">
      <c r="A744" s="52"/>
      <c r="B744" s="139"/>
      <c r="C744" s="140"/>
      <c r="D744" s="142"/>
      <c r="E744" s="142"/>
      <c r="F744" s="55"/>
      <c r="G744" s="55"/>
      <c r="H744" s="55"/>
      <c r="I744" s="52"/>
      <c r="J744" s="52"/>
      <c r="K744" s="52"/>
      <c r="L744" s="52"/>
      <c r="M744" s="52"/>
      <c r="N744" s="52"/>
      <c r="O744" s="52"/>
      <c r="P744" s="52"/>
      <c r="Q744" s="52"/>
      <c r="R744" s="52"/>
      <c r="S744" s="52"/>
      <c r="T744" s="52"/>
      <c r="U744" s="52"/>
      <c r="V744" s="52"/>
      <c r="W744" s="52"/>
      <c r="X744" s="55"/>
      <c r="Y744" s="55"/>
    </row>
    <row r="745" spans="1:25" ht="12.75" customHeight="1" x14ac:dyDescent="0.2">
      <c r="A745" s="52"/>
      <c r="B745" s="139"/>
      <c r="C745" s="140"/>
      <c r="D745" s="142"/>
      <c r="E745" s="142"/>
      <c r="F745" s="55"/>
      <c r="G745" s="55"/>
      <c r="H745" s="55"/>
      <c r="I745" s="52"/>
      <c r="J745" s="52"/>
      <c r="K745" s="52"/>
      <c r="L745" s="52"/>
      <c r="M745" s="52"/>
      <c r="N745" s="52"/>
      <c r="O745" s="52"/>
      <c r="P745" s="52"/>
      <c r="Q745" s="52"/>
      <c r="R745" s="52"/>
      <c r="S745" s="52"/>
      <c r="T745" s="52"/>
      <c r="U745" s="52"/>
      <c r="V745" s="52"/>
      <c r="W745" s="52"/>
      <c r="X745" s="55"/>
      <c r="Y745" s="55"/>
    </row>
    <row r="746" spans="1:25" ht="12.75" customHeight="1" x14ac:dyDescent="0.2">
      <c r="A746" s="52"/>
      <c r="B746" s="139"/>
      <c r="C746" s="140"/>
      <c r="D746" s="142"/>
      <c r="E746" s="142"/>
      <c r="F746" s="55"/>
      <c r="G746" s="55"/>
      <c r="H746" s="55"/>
      <c r="I746" s="52"/>
      <c r="J746" s="52"/>
      <c r="K746" s="52"/>
      <c r="L746" s="52"/>
      <c r="M746" s="52"/>
      <c r="N746" s="52"/>
      <c r="O746" s="52"/>
      <c r="P746" s="52"/>
      <c r="Q746" s="52"/>
      <c r="R746" s="52"/>
      <c r="S746" s="52"/>
      <c r="T746" s="52"/>
      <c r="U746" s="52"/>
      <c r="V746" s="52"/>
      <c r="W746" s="52"/>
      <c r="X746" s="55"/>
      <c r="Y746" s="55"/>
    </row>
    <row r="747" spans="1:25" ht="12.75" customHeight="1" x14ac:dyDescent="0.2">
      <c r="A747" s="52"/>
      <c r="B747" s="139"/>
      <c r="C747" s="140"/>
      <c r="D747" s="142"/>
      <c r="E747" s="142"/>
      <c r="F747" s="55"/>
      <c r="G747" s="55"/>
      <c r="H747" s="55"/>
      <c r="I747" s="52"/>
      <c r="J747" s="52"/>
      <c r="K747" s="52"/>
      <c r="L747" s="52"/>
      <c r="M747" s="52"/>
      <c r="N747" s="52"/>
      <c r="O747" s="52"/>
      <c r="P747" s="52"/>
      <c r="Q747" s="52"/>
      <c r="R747" s="52"/>
      <c r="S747" s="52"/>
      <c r="T747" s="52"/>
      <c r="U747" s="52"/>
      <c r="V747" s="52"/>
      <c r="W747" s="52"/>
      <c r="X747" s="55"/>
      <c r="Y747" s="55"/>
    </row>
    <row r="748" spans="1:25" ht="12.75" customHeight="1" x14ac:dyDescent="0.2">
      <c r="A748" s="52"/>
      <c r="B748" s="139"/>
      <c r="C748" s="140"/>
      <c r="D748" s="142"/>
      <c r="E748" s="142"/>
      <c r="F748" s="55"/>
      <c r="G748" s="55"/>
      <c r="H748" s="55"/>
      <c r="I748" s="52"/>
      <c r="J748" s="52"/>
      <c r="K748" s="52"/>
      <c r="L748" s="52"/>
      <c r="M748" s="52"/>
      <c r="N748" s="52"/>
      <c r="O748" s="52"/>
      <c r="P748" s="52"/>
      <c r="Q748" s="52"/>
      <c r="R748" s="52"/>
      <c r="S748" s="52"/>
      <c r="T748" s="52"/>
      <c r="U748" s="52"/>
      <c r="V748" s="52"/>
      <c r="W748" s="52"/>
      <c r="X748" s="55"/>
      <c r="Y748" s="55"/>
    </row>
    <row r="749" spans="1:25" ht="12.75" customHeight="1" x14ac:dyDescent="0.2">
      <c r="A749" s="52"/>
      <c r="B749" s="139"/>
      <c r="C749" s="140"/>
      <c r="D749" s="142"/>
      <c r="E749" s="142"/>
      <c r="F749" s="55"/>
      <c r="G749" s="55"/>
      <c r="H749" s="55"/>
      <c r="I749" s="52"/>
      <c r="J749" s="52"/>
      <c r="K749" s="52"/>
      <c r="L749" s="52"/>
      <c r="M749" s="52"/>
      <c r="N749" s="52"/>
      <c r="O749" s="52"/>
      <c r="P749" s="52"/>
      <c r="Q749" s="52"/>
      <c r="R749" s="52"/>
      <c r="S749" s="52"/>
      <c r="T749" s="52"/>
      <c r="U749" s="52"/>
      <c r="V749" s="52"/>
      <c r="W749" s="52"/>
      <c r="X749" s="55"/>
      <c r="Y749" s="55"/>
    </row>
    <row r="750" spans="1:25" ht="12.75" customHeight="1" x14ac:dyDescent="0.2">
      <c r="A750" s="52"/>
      <c r="B750" s="139"/>
      <c r="C750" s="140"/>
      <c r="D750" s="142"/>
      <c r="E750" s="142"/>
      <c r="F750" s="55"/>
      <c r="G750" s="55"/>
      <c r="H750" s="55"/>
      <c r="I750" s="52"/>
      <c r="J750" s="52"/>
      <c r="K750" s="52"/>
      <c r="L750" s="52"/>
      <c r="M750" s="52"/>
      <c r="N750" s="52"/>
      <c r="O750" s="52"/>
      <c r="P750" s="52"/>
      <c r="Q750" s="52"/>
      <c r="R750" s="52"/>
      <c r="S750" s="52"/>
      <c r="T750" s="52"/>
      <c r="U750" s="52"/>
      <c r="V750" s="52"/>
      <c r="W750" s="52"/>
      <c r="X750" s="55"/>
      <c r="Y750" s="55"/>
    </row>
    <row r="751" spans="1:25" ht="12.75" customHeight="1" x14ac:dyDescent="0.2">
      <c r="A751" s="52"/>
      <c r="B751" s="139"/>
      <c r="C751" s="140"/>
      <c r="D751" s="142"/>
      <c r="E751" s="142"/>
      <c r="F751" s="55"/>
      <c r="G751" s="55"/>
      <c r="H751" s="55"/>
      <c r="I751" s="52"/>
      <c r="J751" s="52"/>
      <c r="K751" s="52"/>
      <c r="L751" s="52"/>
      <c r="M751" s="52"/>
      <c r="N751" s="52"/>
      <c r="O751" s="52"/>
      <c r="P751" s="52"/>
      <c r="Q751" s="52"/>
      <c r="R751" s="52"/>
      <c r="S751" s="52"/>
      <c r="T751" s="52"/>
      <c r="U751" s="52"/>
      <c r="V751" s="52"/>
      <c r="W751" s="52"/>
      <c r="X751" s="55"/>
      <c r="Y751" s="55"/>
    </row>
    <row r="752" spans="1:25" ht="12.75" customHeight="1" x14ac:dyDescent="0.2">
      <c r="A752" s="52"/>
      <c r="B752" s="139"/>
      <c r="C752" s="140"/>
      <c r="D752" s="142"/>
      <c r="E752" s="142"/>
      <c r="F752" s="55"/>
      <c r="G752" s="55"/>
      <c r="H752" s="55"/>
      <c r="I752" s="52"/>
      <c r="J752" s="52"/>
      <c r="K752" s="52"/>
      <c r="L752" s="52"/>
      <c r="M752" s="52"/>
      <c r="N752" s="52"/>
      <c r="O752" s="52"/>
      <c r="P752" s="52"/>
      <c r="Q752" s="52"/>
      <c r="R752" s="52"/>
      <c r="S752" s="52"/>
      <c r="T752" s="52"/>
      <c r="U752" s="52"/>
      <c r="V752" s="52"/>
      <c r="W752" s="52"/>
      <c r="X752" s="55"/>
      <c r="Y752" s="55"/>
    </row>
    <row r="753" spans="1:25" ht="12.75" customHeight="1" x14ac:dyDescent="0.2">
      <c r="A753" s="52"/>
      <c r="B753" s="139"/>
      <c r="C753" s="140"/>
      <c r="D753" s="142"/>
      <c r="E753" s="142"/>
      <c r="F753" s="55"/>
      <c r="G753" s="55"/>
      <c r="H753" s="55"/>
      <c r="I753" s="52"/>
      <c r="J753" s="52"/>
      <c r="K753" s="52"/>
      <c r="L753" s="52"/>
      <c r="M753" s="52"/>
      <c r="N753" s="52"/>
      <c r="O753" s="52"/>
      <c r="P753" s="52"/>
      <c r="Q753" s="52"/>
      <c r="R753" s="52"/>
      <c r="S753" s="52"/>
      <c r="T753" s="52"/>
      <c r="U753" s="52"/>
      <c r="V753" s="52"/>
      <c r="W753" s="52"/>
      <c r="X753" s="55"/>
      <c r="Y753" s="55"/>
    </row>
    <row r="754" spans="1:25" ht="12.75" customHeight="1" x14ac:dyDescent="0.2">
      <c r="A754" s="52"/>
      <c r="B754" s="139"/>
      <c r="C754" s="140"/>
      <c r="D754" s="142"/>
      <c r="E754" s="142"/>
      <c r="F754" s="55"/>
      <c r="G754" s="55"/>
      <c r="H754" s="55"/>
      <c r="I754" s="52"/>
      <c r="J754" s="52"/>
      <c r="K754" s="52"/>
      <c r="L754" s="52"/>
      <c r="M754" s="52"/>
      <c r="N754" s="52"/>
      <c r="O754" s="52"/>
      <c r="P754" s="52"/>
      <c r="Q754" s="52"/>
      <c r="R754" s="52"/>
      <c r="S754" s="52"/>
      <c r="T754" s="52"/>
      <c r="U754" s="52"/>
      <c r="V754" s="52"/>
      <c r="W754" s="52"/>
      <c r="X754" s="55"/>
      <c r="Y754" s="55"/>
    </row>
    <row r="755" spans="1:25" ht="12.75" customHeight="1" x14ac:dyDescent="0.2">
      <c r="A755" s="52"/>
      <c r="B755" s="139"/>
      <c r="C755" s="140"/>
      <c r="D755" s="142"/>
      <c r="E755" s="142"/>
      <c r="F755" s="55"/>
      <c r="G755" s="55"/>
      <c r="H755" s="55"/>
      <c r="I755" s="52"/>
      <c r="J755" s="52"/>
      <c r="K755" s="52"/>
      <c r="L755" s="52"/>
      <c r="M755" s="52"/>
      <c r="N755" s="52"/>
      <c r="O755" s="52"/>
      <c r="P755" s="52"/>
      <c r="Q755" s="52"/>
      <c r="R755" s="52"/>
      <c r="S755" s="52"/>
      <c r="T755" s="52"/>
      <c r="U755" s="52"/>
      <c r="V755" s="52"/>
      <c r="W755" s="52"/>
      <c r="X755" s="55"/>
      <c r="Y755" s="55"/>
    </row>
    <row r="756" spans="1:25" ht="12.75" customHeight="1" x14ac:dyDescent="0.2">
      <c r="A756" s="52"/>
      <c r="B756" s="139"/>
      <c r="C756" s="140"/>
      <c r="D756" s="142"/>
      <c r="E756" s="142"/>
      <c r="F756" s="55"/>
      <c r="G756" s="55"/>
      <c r="H756" s="55"/>
      <c r="I756" s="52"/>
      <c r="J756" s="52"/>
      <c r="K756" s="52"/>
      <c r="L756" s="52"/>
      <c r="M756" s="52"/>
      <c r="N756" s="52"/>
      <c r="O756" s="52"/>
      <c r="P756" s="52"/>
      <c r="Q756" s="52"/>
      <c r="R756" s="52"/>
      <c r="S756" s="52"/>
      <c r="T756" s="52"/>
      <c r="U756" s="52"/>
      <c r="V756" s="52"/>
      <c r="W756" s="52"/>
      <c r="X756" s="55"/>
      <c r="Y756" s="55"/>
    </row>
    <row r="757" spans="1:25" ht="12.75" customHeight="1" x14ac:dyDescent="0.2">
      <c r="A757" s="52"/>
      <c r="B757" s="139"/>
      <c r="C757" s="140"/>
      <c r="D757" s="142"/>
      <c r="E757" s="142"/>
      <c r="F757" s="55"/>
      <c r="G757" s="55"/>
      <c r="H757" s="55"/>
      <c r="I757" s="52"/>
      <c r="J757" s="52"/>
      <c r="K757" s="52"/>
      <c r="L757" s="52"/>
      <c r="M757" s="52"/>
      <c r="N757" s="52"/>
      <c r="O757" s="52"/>
      <c r="P757" s="52"/>
      <c r="Q757" s="52"/>
      <c r="R757" s="52"/>
      <c r="S757" s="52"/>
      <c r="T757" s="52"/>
      <c r="U757" s="52"/>
      <c r="V757" s="52"/>
      <c r="W757" s="52"/>
      <c r="X757" s="55"/>
      <c r="Y757" s="55"/>
    </row>
    <row r="758" spans="1:25" ht="12.75" customHeight="1" x14ac:dyDescent="0.2">
      <c r="A758" s="52"/>
      <c r="B758" s="139"/>
      <c r="C758" s="140"/>
      <c r="D758" s="142"/>
      <c r="E758" s="142"/>
      <c r="F758" s="55"/>
      <c r="G758" s="55"/>
      <c r="H758" s="55"/>
      <c r="I758" s="52"/>
      <c r="J758" s="52"/>
      <c r="K758" s="52"/>
      <c r="L758" s="52"/>
      <c r="M758" s="52"/>
      <c r="N758" s="52"/>
      <c r="O758" s="52"/>
      <c r="P758" s="52"/>
      <c r="Q758" s="52"/>
      <c r="R758" s="52"/>
      <c r="S758" s="52"/>
      <c r="T758" s="52"/>
      <c r="U758" s="52"/>
      <c r="V758" s="52"/>
      <c r="W758" s="52"/>
      <c r="X758" s="55"/>
      <c r="Y758" s="55"/>
    </row>
    <row r="759" spans="1:25" ht="12.75" customHeight="1" x14ac:dyDescent="0.2">
      <c r="A759" s="52"/>
      <c r="B759" s="139"/>
      <c r="C759" s="140"/>
      <c r="D759" s="142"/>
      <c r="E759" s="142"/>
      <c r="F759" s="55"/>
      <c r="G759" s="55"/>
      <c r="H759" s="55"/>
      <c r="I759" s="52"/>
      <c r="J759" s="52"/>
      <c r="K759" s="52"/>
      <c r="L759" s="52"/>
      <c r="M759" s="52"/>
      <c r="N759" s="52"/>
      <c r="O759" s="52"/>
      <c r="P759" s="52"/>
      <c r="Q759" s="52"/>
      <c r="R759" s="52"/>
      <c r="S759" s="52"/>
      <c r="T759" s="52"/>
      <c r="U759" s="52"/>
      <c r="V759" s="52"/>
      <c r="W759" s="52"/>
      <c r="X759" s="55"/>
      <c r="Y759" s="55"/>
    </row>
    <row r="760" spans="1:25" ht="12.75" customHeight="1" x14ac:dyDescent="0.2">
      <c r="A760" s="52"/>
      <c r="B760" s="139"/>
      <c r="C760" s="140"/>
      <c r="D760" s="142"/>
      <c r="E760" s="142"/>
      <c r="F760" s="55"/>
      <c r="G760" s="55"/>
      <c r="H760" s="55"/>
      <c r="I760" s="52"/>
      <c r="J760" s="52"/>
      <c r="K760" s="52"/>
      <c r="L760" s="52"/>
      <c r="M760" s="52"/>
      <c r="N760" s="52"/>
      <c r="O760" s="52"/>
      <c r="P760" s="52"/>
      <c r="Q760" s="52"/>
      <c r="R760" s="52"/>
      <c r="S760" s="52"/>
      <c r="T760" s="52"/>
      <c r="U760" s="52"/>
      <c r="V760" s="52"/>
      <c r="W760" s="52"/>
      <c r="X760" s="55"/>
      <c r="Y760" s="55"/>
    </row>
    <row r="761" spans="1:25" ht="12.75" customHeight="1" x14ac:dyDescent="0.2">
      <c r="A761" s="52"/>
      <c r="B761" s="139"/>
      <c r="C761" s="140"/>
      <c r="D761" s="142"/>
      <c r="E761" s="142"/>
      <c r="F761" s="55"/>
      <c r="G761" s="55"/>
      <c r="H761" s="55"/>
      <c r="I761" s="52"/>
      <c r="J761" s="52"/>
      <c r="K761" s="52"/>
      <c r="L761" s="52"/>
      <c r="M761" s="52"/>
      <c r="N761" s="52"/>
      <c r="O761" s="52"/>
      <c r="P761" s="52"/>
      <c r="Q761" s="52"/>
      <c r="R761" s="52"/>
      <c r="S761" s="52"/>
      <c r="T761" s="52"/>
      <c r="U761" s="52"/>
      <c r="V761" s="52"/>
      <c r="W761" s="52"/>
      <c r="X761" s="55"/>
      <c r="Y761" s="55"/>
    </row>
    <row r="762" spans="1:25" ht="12.75" customHeight="1" x14ac:dyDescent="0.2">
      <c r="A762" s="52"/>
      <c r="B762" s="139"/>
      <c r="C762" s="140"/>
      <c r="D762" s="142"/>
      <c r="E762" s="142"/>
      <c r="F762" s="55"/>
      <c r="G762" s="55"/>
      <c r="H762" s="55"/>
      <c r="I762" s="52"/>
      <c r="J762" s="52"/>
      <c r="K762" s="52"/>
      <c r="L762" s="52"/>
      <c r="M762" s="52"/>
      <c r="N762" s="52"/>
      <c r="O762" s="52"/>
      <c r="P762" s="52"/>
      <c r="Q762" s="52"/>
      <c r="R762" s="52"/>
      <c r="S762" s="52"/>
      <c r="T762" s="52"/>
      <c r="U762" s="52"/>
      <c r="V762" s="52"/>
      <c r="W762" s="52"/>
      <c r="X762" s="55"/>
      <c r="Y762" s="55"/>
    </row>
    <row r="763" spans="1:25" ht="12.75" customHeight="1" x14ac:dyDescent="0.2">
      <c r="A763" s="52"/>
      <c r="B763" s="139"/>
      <c r="C763" s="140"/>
      <c r="D763" s="142"/>
      <c r="E763" s="142"/>
      <c r="F763" s="55"/>
      <c r="G763" s="55"/>
      <c r="H763" s="55"/>
      <c r="I763" s="52"/>
      <c r="J763" s="52"/>
      <c r="K763" s="52"/>
      <c r="L763" s="52"/>
      <c r="M763" s="52"/>
      <c r="N763" s="52"/>
      <c r="O763" s="52"/>
      <c r="P763" s="52"/>
      <c r="Q763" s="52"/>
      <c r="R763" s="52"/>
      <c r="S763" s="52"/>
      <c r="T763" s="52"/>
      <c r="U763" s="52"/>
      <c r="V763" s="52"/>
      <c r="W763" s="52"/>
      <c r="X763" s="55"/>
      <c r="Y763" s="55"/>
    </row>
    <row r="764" spans="1:25" ht="12.75" customHeight="1" x14ac:dyDescent="0.2">
      <c r="A764" s="52"/>
      <c r="B764" s="139"/>
      <c r="C764" s="140"/>
      <c r="D764" s="142"/>
      <c r="E764" s="142"/>
      <c r="F764" s="55"/>
      <c r="G764" s="55"/>
      <c r="H764" s="55"/>
      <c r="I764" s="52"/>
      <c r="J764" s="52"/>
      <c r="K764" s="52"/>
      <c r="L764" s="52"/>
      <c r="M764" s="52"/>
      <c r="N764" s="52"/>
      <c r="O764" s="52"/>
      <c r="P764" s="52"/>
      <c r="Q764" s="52"/>
      <c r="R764" s="52"/>
      <c r="S764" s="52"/>
      <c r="T764" s="52"/>
      <c r="U764" s="52"/>
      <c r="V764" s="52"/>
      <c r="W764" s="52"/>
      <c r="X764" s="55"/>
      <c r="Y764" s="55"/>
    </row>
    <row r="765" spans="1:25" ht="12.75" customHeight="1" x14ac:dyDescent="0.2">
      <c r="A765" s="52"/>
      <c r="B765" s="139"/>
      <c r="C765" s="140"/>
      <c r="D765" s="142"/>
      <c r="E765" s="142"/>
      <c r="F765" s="55"/>
      <c r="G765" s="55"/>
      <c r="H765" s="55"/>
      <c r="I765" s="52"/>
      <c r="J765" s="52"/>
      <c r="K765" s="52"/>
      <c r="L765" s="52"/>
      <c r="M765" s="52"/>
      <c r="N765" s="52"/>
      <c r="O765" s="52"/>
      <c r="P765" s="52"/>
      <c r="Q765" s="52"/>
      <c r="R765" s="52"/>
      <c r="S765" s="52"/>
      <c r="T765" s="52"/>
      <c r="U765" s="52"/>
      <c r="V765" s="52"/>
      <c r="W765" s="52"/>
      <c r="X765" s="55"/>
      <c r="Y765" s="55"/>
    </row>
    <row r="766" spans="1:25" ht="12.75" customHeight="1" x14ac:dyDescent="0.2">
      <c r="A766" s="52"/>
      <c r="B766" s="139"/>
      <c r="C766" s="140"/>
      <c r="D766" s="142"/>
      <c r="E766" s="142"/>
      <c r="F766" s="55"/>
      <c r="G766" s="55"/>
      <c r="H766" s="55"/>
      <c r="I766" s="52"/>
      <c r="J766" s="52"/>
      <c r="K766" s="52"/>
      <c r="L766" s="52"/>
      <c r="M766" s="52"/>
      <c r="N766" s="52"/>
      <c r="O766" s="52"/>
      <c r="P766" s="52"/>
      <c r="Q766" s="52"/>
      <c r="R766" s="52"/>
      <c r="S766" s="52"/>
      <c r="T766" s="52"/>
      <c r="U766" s="52"/>
      <c r="V766" s="52"/>
      <c r="W766" s="52"/>
      <c r="X766" s="55"/>
      <c r="Y766" s="55"/>
    </row>
    <row r="767" spans="1:25" ht="12.75" customHeight="1" x14ac:dyDescent="0.2">
      <c r="A767" s="52"/>
      <c r="B767" s="139"/>
      <c r="C767" s="140"/>
      <c r="D767" s="142"/>
      <c r="E767" s="142"/>
      <c r="F767" s="55"/>
      <c r="G767" s="55"/>
      <c r="H767" s="55"/>
      <c r="I767" s="52"/>
      <c r="J767" s="52"/>
      <c r="K767" s="52"/>
      <c r="L767" s="52"/>
      <c r="M767" s="52"/>
      <c r="N767" s="52"/>
      <c r="O767" s="52"/>
      <c r="P767" s="52"/>
      <c r="Q767" s="52"/>
      <c r="R767" s="52"/>
      <c r="S767" s="52"/>
      <c r="T767" s="52"/>
      <c r="U767" s="52"/>
      <c r="V767" s="52"/>
      <c r="W767" s="52"/>
      <c r="X767" s="55"/>
      <c r="Y767" s="55"/>
    </row>
    <row r="768" spans="1:25" ht="12.75" customHeight="1" x14ac:dyDescent="0.2">
      <c r="A768" s="52"/>
      <c r="B768" s="139"/>
      <c r="C768" s="140"/>
      <c r="D768" s="142"/>
      <c r="E768" s="142"/>
      <c r="F768" s="55"/>
      <c r="G768" s="55"/>
      <c r="H768" s="55"/>
      <c r="I768" s="52"/>
      <c r="J768" s="52"/>
      <c r="K768" s="52"/>
      <c r="L768" s="52"/>
      <c r="M768" s="52"/>
      <c r="N768" s="52"/>
      <c r="O768" s="52"/>
      <c r="P768" s="52"/>
      <c r="Q768" s="52"/>
      <c r="R768" s="52"/>
      <c r="S768" s="52"/>
      <c r="T768" s="52"/>
      <c r="U768" s="52"/>
      <c r="V768" s="52"/>
      <c r="W768" s="52"/>
      <c r="X768" s="55"/>
      <c r="Y768" s="55"/>
    </row>
    <row r="769" spans="1:25" ht="12.75" customHeight="1" x14ac:dyDescent="0.2">
      <c r="A769" s="52"/>
      <c r="B769" s="139"/>
      <c r="C769" s="140"/>
      <c r="D769" s="142"/>
      <c r="E769" s="142"/>
      <c r="F769" s="55"/>
      <c r="G769" s="55"/>
      <c r="H769" s="55"/>
      <c r="I769" s="52"/>
      <c r="J769" s="52"/>
      <c r="K769" s="52"/>
      <c r="L769" s="52"/>
      <c r="M769" s="52"/>
      <c r="N769" s="52"/>
      <c r="O769" s="52"/>
      <c r="P769" s="52"/>
      <c r="Q769" s="52"/>
      <c r="R769" s="52"/>
      <c r="S769" s="52"/>
      <c r="T769" s="52"/>
      <c r="U769" s="52"/>
      <c r="V769" s="52"/>
      <c r="W769" s="52"/>
      <c r="X769" s="55"/>
      <c r="Y769" s="55"/>
    </row>
    <row r="770" spans="1:25" ht="12.75" customHeight="1" x14ac:dyDescent="0.2">
      <c r="A770" s="52"/>
      <c r="B770" s="139"/>
      <c r="C770" s="140"/>
      <c r="D770" s="142"/>
      <c r="E770" s="142"/>
      <c r="F770" s="55"/>
      <c r="G770" s="55"/>
      <c r="H770" s="55"/>
      <c r="I770" s="52"/>
      <c r="J770" s="52"/>
      <c r="K770" s="52"/>
      <c r="L770" s="52"/>
      <c r="M770" s="52"/>
      <c r="N770" s="52"/>
      <c r="O770" s="52"/>
      <c r="P770" s="52"/>
      <c r="Q770" s="52"/>
      <c r="R770" s="52"/>
      <c r="S770" s="52"/>
      <c r="T770" s="52"/>
      <c r="U770" s="52"/>
      <c r="V770" s="52"/>
      <c r="W770" s="52"/>
      <c r="X770" s="55"/>
      <c r="Y770" s="55"/>
    </row>
    <row r="771" spans="1:25" ht="12.75" customHeight="1" x14ac:dyDescent="0.2">
      <c r="A771" s="52"/>
      <c r="B771" s="139"/>
      <c r="C771" s="140"/>
      <c r="D771" s="142"/>
      <c r="E771" s="142"/>
      <c r="F771" s="55"/>
      <c r="G771" s="55"/>
      <c r="H771" s="55"/>
      <c r="I771" s="52"/>
      <c r="J771" s="52"/>
      <c r="K771" s="52"/>
      <c r="L771" s="52"/>
      <c r="M771" s="52"/>
      <c r="N771" s="52"/>
      <c r="O771" s="52"/>
      <c r="P771" s="52"/>
      <c r="Q771" s="52"/>
      <c r="R771" s="52"/>
      <c r="S771" s="52"/>
      <c r="T771" s="52"/>
      <c r="U771" s="52"/>
      <c r="V771" s="52"/>
      <c r="W771" s="52"/>
      <c r="X771" s="55"/>
      <c r="Y771" s="55"/>
    </row>
    <row r="772" spans="1:25" ht="12.75" customHeight="1" x14ac:dyDescent="0.2">
      <c r="A772" s="52"/>
      <c r="B772" s="139"/>
      <c r="C772" s="140"/>
      <c r="D772" s="142"/>
      <c r="E772" s="142"/>
      <c r="F772" s="55"/>
      <c r="G772" s="55"/>
      <c r="H772" s="55"/>
      <c r="I772" s="52"/>
      <c r="J772" s="52"/>
      <c r="K772" s="52"/>
      <c r="L772" s="52"/>
      <c r="M772" s="52"/>
      <c r="N772" s="52"/>
      <c r="O772" s="52"/>
      <c r="P772" s="52"/>
      <c r="Q772" s="52"/>
      <c r="R772" s="52"/>
      <c r="S772" s="52"/>
      <c r="T772" s="52"/>
      <c r="U772" s="52"/>
      <c r="V772" s="52"/>
      <c r="W772" s="52"/>
      <c r="X772" s="55"/>
      <c r="Y772" s="55"/>
    </row>
    <row r="773" spans="1:25" ht="12.75" customHeight="1" x14ac:dyDescent="0.2">
      <c r="A773" s="52"/>
      <c r="B773" s="139"/>
      <c r="C773" s="140"/>
      <c r="D773" s="142"/>
      <c r="E773" s="142"/>
      <c r="F773" s="55"/>
      <c r="G773" s="55"/>
      <c r="H773" s="55"/>
      <c r="I773" s="52"/>
      <c r="J773" s="52"/>
      <c r="K773" s="52"/>
      <c r="L773" s="52"/>
      <c r="M773" s="52"/>
      <c r="N773" s="52"/>
      <c r="O773" s="52"/>
      <c r="P773" s="52"/>
      <c r="Q773" s="52"/>
      <c r="R773" s="52"/>
      <c r="S773" s="52"/>
      <c r="T773" s="52"/>
      <c r="U773" s="52"/>
      <c r="V773" s="52"/>
      <c r="W773" s="52"/>
      <c r="X773" s="55"/>
      <c r="Y773" s="55"/>
    </row>
    <row r="774" spans="1:25" ht="12.75" customHeight="1" x14ac:dyDescent="0.2">
      <c r="A774" s="52"/>
      <c r="B774" s="139"/>
      <c r="C774" s="140"/>
      <c r="D774" s="142"/>
      <c r="E774" s="142"/>
      <c r="F774" s="55"/>
      <c r="G774" s="55"/>
      <c r="H774" s="55"/>
      <c r="I774" s="52"/>
      <c r="J774" s="52"/>
      <c r="K774" s="52"/>
      <c r="L774" s="52"/>
      <c r="M774" s="52"/>
      <c r="N774" s="52"/>
      <c r="O774" s="52"/>
      <c r="P774" s="52"/>
      <c r="Q774" s="52"/>
      <c r="R774" s="52"/>
      <c r="S774" s="52"/>
      <c r="T774" s="52"/>
      <c r="U774" s="52"/>
      <c r="V774" s="52"/>
      <c r="W774" s="52"/>
      <c r="X774" s="55"/>
      <c r="Y774" s="55"/>
    </row>
    <row r="775" spans="1:25" ht="12.75" customHeight="1" x14ac:dyDescent="0.2">
      <c r="A775" s="52"/>
      <c r="B775" s="139"/>
      <c r="C775" s="140"/>
      <c r="D775" s="142"/>
      <c r="E775" s="142"/>
      <c r="F775" s="55"/>
      <c r="G775" s="55"/>
      <c r="H775" s="55"/>
      <c r="I775" s="52"/>
      <c r="J775" s="52"/>
      <c r="K775" s="52"/>
      <c r="L775" s="52"/>
      <c r="M775" s="52"/>
      <c r="N775" s="52"/>
      <c r="O775" s="52"/>
      <c r="P775" s="52"/>
      <c r="Q775" s="52"/>
      <c r="R775" s="52"/>
      <c r="S775" s="52"/>
      <c r="T775" s="52"/>
      <c r="U775" s="52"/>
      <c r="V775" s="52"/>
      <c r="W775" s="52"/>
      <c r="X775" s="55"/>
      <c r="Y775" s="55"/>
    </row>
    <row r="776" spans="1:25" ht="12.75" customHeight="1" x14ac:dyDescent="0.2">
      <c r="A776" s="52"/>
      <c r="B776" s="139"/>
      <c r="C776" s="140"/>
      <c r="D776" s="142"/>
      <c r="E776" s="142"/>
      <c r="F776" s="55"/>
      <c r="G776" s="55"/>
      <c r="H776" s="55"/>
      <c r="I776" s="52"/>
      <c r="J776" s="52"/>
      <c r="K776" s="52"/>
      <c r="L776" s="52"/>
      <c r="M776" s="52"/>
      <c r="N776" s="52"/>
      <c r="O776" s="52"/>
      <c r="P776" s="52"/>
      <c r="Q776" s="52"/>
      <c r="R776" s="52"/>
      <c r="S776" s="52"/>
      <c r="T776" s="52"/>
      <c r="U776" s="52"/>
      <c r="V776" s="52"/>
      <c r="W776" s="52"/>
      <c r="X776" s="55"/>
      <c r="Y776" s="55"/>
    </row>
    <row r="777" spans="1:25" ht="12.75" customHeight="1" x14ac:dyDescent="0.2">
      <c r="A777" s="52"/>
      <c r="B777" s="139"/>
      <c r="C777" s="140"/>
      <c r="D777" s="142"/>
      <c r="E777" s="142"/>
      <c r="F777" s="55"/>
      <c r="G777" s="55"/>
      <c r="H777" s="55"/>
      <c r="I777" s="52"/>
      <c r="J777" s="52"/>
      <c r="K777" s="52"/>
      <c r="L777" s="52"/>
      <c r="M777" s="52"/>
      <c r="N777" s="52"/>
      <c r="O777" s="52"/>
      <c r="P777" s="52"/>
      <c r="Q777" s="52"/>
      <c r="R777" s="52"/>
      <c r="S777" s="52"/>
      <c r="T777" s="52"/>
      <c r="U777" s="52"/>
      <c r="V777" s="52"/>
      <c r="W777" s="52"/>
      <c r="X777" s="55"/>
      <c r="Y777" s="55"/>
    </row>
    <row r="778" spans="1:25" ht="12.75" customHeight="1" x14ac:dyDescent="0.2">
      <c r="A778" s="52"/>
      <c r="B778" s="139"/>
      <c r="C778" s="140"/>
      <c r="D778" s="142"/>
      <c r="E778" s="142"/>
      <c r="F778" s="55"/>
      <c r="G778" s="55"/>
      <c r="H778" s="55"/>
      <c r="I778" s="52"/>
      <c r="J778" s="52"/>
      <c r="K778" s="52"/>
      <c r="L778" s="52"/>
      <c r="M778" s="52"/>
      <c r="N778" s="52"/>
      <c r="O778" s="52"/>
      <c r="P778" s="52"/>
      <c r="Q778" s="52"/>
      <c r="R778" s="52"/>
      <c r="S778" s="52"/>
      <c r="T778" s="52"/>
      <c r="U778" s="52"/>
      <c r="V778" s="52"/>
      <c r="W778" s="52"/>
      <c r="X778" s="55"/>
      <c r="Y778" s="55"/>
    </row>
    <row r="779" spans="1:25" ht="12.75" customHeight="1" x14ac:dyDescent="0.2">
      <c r="A779" s="52"/>
      <c r="B779" s="139"/>
      <c r="C779" s="140"/>
      <c r="D779" s="142"/>
      <c r="E779" s="142"/>
      <c r="F779" s="55"/>
      <c r="G779" s="55"/>
      <c r="H779" s="55"/>
      <c r="I779" s="52"/>
      <c r="J779" s="52"/>
      <c r="K779" s="52"/>
      <c r="L779" s="52"/>
      <c r="M779" s="52"/>
      <c r="N779" s="52"/>
      <c r="O779" s="52"/>
      <c r="P779" s="52"/>
      <c r="Q779" s="52"/>
      <c r="R779" s="52"/>
      <c r="S779" s="52"/>
      <c r="T779" s="52"/>
      <c r="U779" s="52"/>
      <c r="V779" s="52"/>
      <c r="W779" s="52"/>
      <c r="X779" s="55"/>
      <c r="Y779" s="55"/>
    </row>
    <row r="780" spans="1:25" ht="12.75" customHeight="1" x14ac:dyDescent="0.2">
      <c r="A780" s="52"/>
      <c r="B780" s="139"/>
      <c r="C780" s="140"/>
      <c r="D780" s="142"/>
      <c r="E780" s="142"/>
      <c r="F780" s="55"/>
      <c r="G780" s="55"/>
      <c r="H780" s="55"/>
      <c r="I780" s="52"/>
      <c r="J780" s="52"/>
      <c r="K780" s="52"/>
      <c r="L780" s="52"/>
      <c r="M780" s="52"/>
      <c r="N780" s="52"/>
      <c r="O780" s="52"/>
      <c r="P780" s="52"/>
      <c r="Q780" s="52"/>
      <c r="R780" s="52"/>
      <c r="S780" s="52"/>
      <c r="T780" s="52"/>
      <c r="U780" s="52"/>
      <c r="V780" s="52"/>
      <c r="W780" s="52"/>
      <c r="X780" s="55"/>
      <c r="Y780" s="55"/>
    </row>
    <row r="781" spans="1:25" ht="12.75" customHeight="1" x14ac:dyDescent="0.2">
      <c r="A781" s="52"/>
      <c r="B781" s="139"/>
      <c r="C781" s="140"/>
      <c r="D781" s="142"/>
      <c r="E781" s="142"/>
      <c r="F781" s="55"/>
      <c r="G781" s="55"/>
      <c r="H781" s="55"/>
      <c r="I781" s="52"/>
      <c r="J781" s="52"/>
      <c r="K781" s="52"/>
      <c r="L781" s="52"/>
      <c r="M781" s="52"/>
      <c r="N781" s="52"/>
      <c r="O781" s="52"/>
      <c r="P781" s="52"/>
      <c r="Q781" s="52"/>
      <c r="R781" s="52"/>
      <c r="S781" s="52"/>
      <c r="T781" s="52"/>
      <c r="U781" s="52"/>
      <c r="V781" s="52"/>
      <c r="W781" s="52"/>
      <c r="X781" s="55"/>
      <c r="Y781" s="55"/>
    </row>
    <row r="782" spans="1:25" ht="12.75" customHeight="1" x14ac:dyDescent="0.2">
      <c r="A782" s="52"/>
      <c r="B782" s="139"/>
      <c r="C782" s="140"/>
      <c r="D782" s="142"/>
      <c r="E782" s="142"/>
      <c r="F782" s="55"/>
      <c r="G782" s="55"/>
      <c r="H782" s="55"/>
      <c r="I782" s="52"/>
      <c r="J782" s="52"/>
      <c r="K782" s="52"/>
      <c r="L782" s="52"/>
      <c r="M782" s="52"/>
      <c r="N782" s="52"/>
      <c r="O782" s="52"/>
      <c r="P782" s="52"/>
      <c r="Q782" s="52"/>
      <c r="R782" s="52"/>
      <c r="S782" s="52"/>
      <c r="T782" s="52"/>
      <c r="U782" s="52"/>
      <c r="V782" s="52"/>
      <c r="W782" s="52"/>
      <c r="X782" s="55"/>
      <c r="Y782" s="55"/>
    </row>
    <row r="783" spans="1:25" ht="12.75" customHeight="1" x14ac:dyDescent="0.2">
      <c r="A783" s="52"/>
      <c r="B783" s="139"/>
      <c r="C783" s="140"/>
      <c r="D783" s="142"/>
      <c r="E783" s="142"/>
      <c r="F783" s="55"/>
      <c r="G783" s="55"/>
      <c r="H783" s="55"/>
      <c r="I783" s="52"/>
      <c r="J783" s="52"/>
      <c r="K783" s="52"/>
      <c r="L783" s="52"/>
      <c r="M783" s="52"/>
      <c r="N783" s="52"/>
      <c r="O783" s="52"/>
      <c r="P783" s="52"/>
      <c r="Q783" s="52"/>
      <c r="R783" s="52"/>
      <c r="S783" s="52"/>
      <c r="T783" s="52"/>
      <c r="U783" s="52"/>
      <c r="V783" s="52"/>
      <c r="W783" s="52"/>
      <c r="X783" s="55"/>
      <c r="Y783" s="55"/>
    </row>
    <row r="784" spans="1:25" ht="12.75" customHeight="1" x14ac:dyDescent="0.2">
      <c r="A784" s="52"/>
      <c r="B784" s="139"/>
      <c r="C784" s="140"/>
      <c r="D784" s="142"/>
      <c r="E784" s="142"/>
      <c r="F784" s="55"/>
      <c r="G784" s="55"/>
      <c r="H784" s="55"/>
      <c r="I784" s="52"/>
      <c r="J784" s="52"/>
      <c r="K784" s="52"/>
      <c r="L784" s="52"/>
      <c r="M784" s="52"/>
      <c r="N784" s="52"/>
      <c r="O784" s="52"/>
      <c r="P784" s="52"/>
      <c r="Q784" s="52"/>
      <c r="R784" s="52"/>
      <c r="S784" s="52"/>
      <c r="T784" s="52"/>
      <c r="U784" s="52"/>
      <c r="V784" s="52"/>
      <c r="W784" s="52"/>
      <c r="X784" s="55"/>
      <c r="Y784" s="55"/>
    </row>
    <row r="785" spans="1:25" ht="12.75" customHeight="1" x14ac:dyDescent="0.2">
      <c r="A785" s="52"/>
      <c r="B785" s="139"/>
      <c r="C785" s="140"/>
      <c r="D785" s="142"/>
      <c r="E785" s="142"/>
      <c r="F785" s="55"/>
      <c r="G785" s="55"/>
      <c r="H785" s="55"/>
      <c r="I785" s="52"/>
      <c r="J785" s="52"/>
      <c r="K785" s="52"/>
      <c r="L785" s="52"/>
      <c r="M785" s="52"/>
      <c r="N785" s="52"/>
      <c r="O785" s="52"/>
      <c r="P785" s="52"/>
      <c r="Q785" s="52"/>
      <c r="R785" s="52"/>
      <c r="S785" s="52"/>
      <c r="T785" s="52"/>
      <c r="U785" s="52"/>
      <c r="V785" s="52"/>
      <c r="W785" s="52"/>
      <c r="X785" s="55"/>
      <c r="Y785" s="55"/>
    </row>
    <row r="786" spans="1:25" ht="12.75" customHeight="1" x14ac:dyDescent="0.2">
      <c r="A786" s="52"/>
      <c r="B786" s="139"/>
      <c r="C786" s="140"/>
      <c r="D786" s="142"/>
      <c r="E786" s="142"/>
      <c r="F786" s="55"/>
      <c r="G786" s="55"/>
      <c r="H786" s="55"/>
      <c r="I786" s="52"/>
      <c r="J786" s="52"/>
      <c r="K786" s="52"/>
      <c r="L786" s="52"/>
      <c r="M786" s="52"/>
      <c r="N786" s="52"/>
      <c r="O786" s="52"/>
      <c r="P786" s="52"/>
      <c r="Q786" s="52"/>
      <c r="R786" s="52"/>
      <c r="S786" s="52"/>
      <c r="T786" s="52"/>
      <c r="U786" s="52"/>
      <c r="V786" s="52"/>
      <c r="W786" s="52"/>
      <c r="X786" s="55"/>
      <c r="Y786" s="55"/>
    </row>
    <row r="787" spans="1:25" ht="12.75" customHeight="1" x14ac:dyDescent="0.2">
      <c r="A787" s="52"/>
      <c r="B787" s="139"/>
      <c r="C787" s="140"/>
      <c r="D787" s="142"/>
      <c r="E787" s="142"/>
      <c r="F787" s="55"/>
      <c r="G787" s="55"/>
      <c r="H787" s="55"/>
      <c r="I787" s="52"/>
      <c r="J787" s="52"/>
      <c r="K787" s="52"/>
      <c r="L787" s="52"/>
      <c r="M787" s="52"/>
      <c r="N787" s="52"/>
      <c r="O787" s="52"/>
      <c r="P787" s="52"/>
      <c r="Q787" s="52"/>
      <c r="R787" s="52"/>
      <c r="S787" s="52"/>
      <c r="T787" s="52"/>
      <c r="U787" s="52"/>
      <c r="V787" s="52"/>
      <c r="W787" s="52"/>
      <c r="X787" s="55"/>
      <c r="Y787" s="55"/>
    </row>
    <row r="788" spans="1:25" ht="12.75" customHeight="1" x14ac:dyDescent="0.2">
      <c r="A788" s="52"/>
      <c r="B788" s="139"/>
      <c r="C788" s="140"/>
      <c r="D788" s="142"/>
      <c r="E788" s="142"/>
      <c r="F788" s="55"/>
      <c r="G788" s="55"/>
      <c r="H788" s="55"/>
      <c r="I788" s="52"/>
      <c r="J788" s="52"/>
      <c r="K788" s="52"/>
      <c r="L788" s="52"/>
      <c r="M788" s="52"/>
      <c r="N788" s="52"/>
      <c r="O788" s="52"/>
      <c r="P788" s="52"/>
      <c r="Q788" s="52"/>
      <c r="R788" s="52"/>
      <c r="S788" s="52"/>
      <c r="T788" s="52"/>
      <c r="U788" s="52"/>
      <c r="V788" s="52"/>
      <c r="W788" s="52"/>
      <c r="X788" s="55"/>
      <c r="Y788" s="55"/>
    </row>
    <row r="789" spans="1:25" ht="12.75" customHeight="1" x14ac:dyDescent="0.2">
      <c r="A789" s="52"/>
      <c r="B789" s="139"/>
      <c r="C789" s="140"/>
      <c r="D789" s="142"/>
      <c r="E789" s="142"/>
      <c r="F789" s="55"/>
      <c r="G789" s="55"/>
      <c r="H789" s="55"/>
      <c r="I789" s="52"/>
      <c r="J789" s="52"/>
      <c r="K789" s="52"/>
      <c r="L789" s="52"/>
      <c r="M789" s="52"/>
      <c r="N789" s="52"/>
      <c r="O789" s="52"/>
      <c r="P789" s="52"/>
      <c r="Q789" s="52"/>
      <c r="R789" s="52"/>
      <c r="S789" s="52"/>
      <c r="T789" s="52"/>
      <c r="U789" s="52"/>
      <c r="V789" s="52"/>
      <c r="W789" s="52"/>
      <c r="X789" s="55"/>
      <c r="Y789" s="55"/>
    </row>
    <row r="790" spans="1:25" ht="12.75" customHeight="1" x14ac:dyDescent="0.2">
      <c r="A790" s="52"/>
      <c r="B790" s="139"/>
      <c r="C790" s="140"/>
      <c r="D790" s="142"/>
      <c r="E790" s="142"/>
      <c r="F790" s="55"/>
      <c r="G790" s="55"/>
      <c r="H790" s="55"/>
      <c r="I790" s="52"/>
      <c r="J790" s="52"/>
      <c r="K790" s="52"/>
      <c r="L790" s="52"/>
      <c r="M790" s="52"/>
      <c r="N790" s="52"/>
      <c r="O790" s="52"/>
      <c r="P790" s="52"/>
      <c r="Q790" s="52"/>
      <c r="R790" s="52"/>
      <c r="S790" s="52"/>
      <c r="T790" s="52"/>
      <c r="U790" s="52"/>
      <c r="V790" s="52"/>
      <c r="W790" s="52"/>
      <c r="X790" s="55"/>
      <c r="Y790" s="55"/>
    </row>
    <row r="791" spans="1:25" ht="12.75" customHeight="1" x14ac:dyDescent="0.2">
      <c r="A791" s="52"/>
      <c r="B791" s="139"/>
      <c r="C791" s="140"/>
      <c r="D791" s="142"/>
      <c r="E791" s="142"/>
      <c r="F791" s="55"/>
      <c r="G791" s="55"/>
      <c r="H791" s="55"/>
      <c r="I791" s="52"/>
      <c r="J791" s="52"/>
      <c r="K791" s="52"/>
      <c r="L791" s="52"/>
      <c r="M791" s="52"/>
      <c r="N791" s="52"/>
      <c r="O791" s="52"/>
      <c r="P791" s="52"/>
      <c r="Q791" s="52"/>
      <c r="R791" s="52"/>
      <c r="S791" s="52"/>
      <c r="T791" s="52"/>
      <c r="U791" s="52"/>
      <c r="V791" s="52"/>
      <c r="W791" s="52"/>
      <c r="X791" s="55"/>
      <c r="Y791" s="55"/>
    </row>
    <row r="792" spans="1:25" ht="12.75" customHeight="1" x14ac:dyDescent="0.2">
      <c r="A792" s="52"/>
      <c r="B792" s="139"/>
      <c r="C792" s="140"/>
      <c r="D792" s="142"/>
      <c r="E792" s="142"/>
      <c r="F792" s="55"/>
      <c r="G792" s="55"/>
      <c r="H792" s="55"/>
      <c r="I792" s="52"/>
      <c r="J792" s="52"/>
      <c r="K792" s="52"/>
      <c r="L792" s="52"/>
      <c r="M792" s="52"/>
      <c r="N792" s="52"/>
      <c r="O792" s="52"/>
      <c r="P792" s="52"/>
      <c r="Q792" s="52"/>
      <c r="R792" s="52"/>
      <c r="S792" s="52"/>
      <c r="T792" s="52"/>
      <c r="U792" s="52"/>
      <c r="V792" s="52"/>
      <c r="W792" s="52"/>
      <c r="X792" s="55"/>
      <c r="Y792" s="55"/>
    </row>
    <row r="793" spans="1:25" ht="12.75" customHeight="1" x14ac:dyDescent="0.2">
      <c r="A793" s="52"/>
      <c r="B793" s="139"/>
      <c r="C793" s="140"/>
      <c r="D793" s="142"/>
      <c r="E793" s="142"/>
      <c r="F793" s="55"/>
      <c r="G793" s="55"/>
      <c r="H793" s="55"/>
      <c r="I793" s="52"/>
      <c r="J793" s="52"/>
      <c r="K793" s="52"/>
      <c r="L793" s="52"/>
      <c r="M793" s="52"/>
      <c r="N793" s="52"/>
      <c r="O793" s="52"/>
      <c r="P793" s="52"/>
      <c r="Q793" s="52"/>
      <c r="R793" s="52"/>
      <c r="S793" s="52"/>
      <c r="T793" s="52"/>
      <c r="U793" s="52"/>
      <c r="V793" s="52"/>
      <c r="W793" s="52"/>
      <c r="X793" s="55"/>
      <c r="Y793" s="55"/>
    </row>
    <row r="794" spans="1:25" ht="12.75" customHeight="1" x14ac:dyDescent="0.2">
      <c r="A794" s="52"/>
      <c r="B794" s="139"/>
      <c r="C794" s="140"/>
      <c r="D794" s="142"/>
      <c r="E794" s="142"/>
      <c r="F794" s="55"/>
      <c r="G794" s="55"/>
      <c r="H794" s="55"/>
      <c r="I794" s="52"/>
      <c r="J794" s="52"/>
      <c r="K794" s="52"/>
      <c r="L794" s="52"/>
      <c r="M794" s="52"/>
      <c r="N794" s="52"/>
      <c r="O794" s="52"/>
      <c r="P794" s="52"/>
      <c r="Q794" s="52"/>
      <c r="R794" s="52"/>
      <c r="S794" s="52"/>
      <c r="T794" s="52"/>
      <c r="U794" s="52"/>
      <c r="V794" s="52"/>
      <c r="W794" s="52"/>
      <c r="X794" s="55"/>
      <c r="Y794" s="55"/>
    </row>
    <row r="795" spans="1:25" ht="12.75" customHeight="1" x14ac:dyDescent="0.2">
      <c r="A795" s="52"/>
      <c r="B795" s="139"/>
      <c r="C795" s="140"/>
      <c r="D795" s="142"/>
      <c r="E795" s="142"/>
      <c r="F795" s="55"/>
      <c r="G795" s="55"/>
      <c r="H795" s="55"/>
      <c r="I795" s="52"/>
      <c r="J795" s="52"/>
      <c r="K795" s="52"/>
      <c r="L795" s="52"/>
      <c r="M795" s="52"/>
      <c r="N795" s="52"/>
      <c r="O795" s="52"/>
      <c r="P795" s="52"/>
      <c r="Q795" s="52"/>
      <c r="R795" s="52"/>
      <c r="S795" s="52"/>
      <c r="T795" s="52"/>
      <c r="U795" s="52"/>
      <c r="V795" s="52"/>
      <c r="W795" s="52"/>
      <c r="X795" s="55"/>
      <c r="Y795" s="55"/>
    </row>
    <row r="796" spans="1:25" ht="12.75" customHeight="1" x14ac:dyDescent="0.2">
      <c r="A796" s="52"/>
      <c r="B796" s="139"/>
      <c r="C796" s="140"/>
      <c r="D796" s="142"/>
      <c r="E796" s="142"/>
      <c r="F796" s="55"/>
      <c r="G796" s="55"/>
      <c r="H796" s="55"/>
      <c r="I796" s="52"/>
      <c r="J796" s="52"/>
      <c r="K796" s="52"/>
      <c r="L796" s="52"/>
      <c r="M796" s="52"/>
      <c r="N796" s="52"/>
      <c r="O796" s="52"/>
      <c r="P796" s="52"/>
      <c r="Q796" s="52"/>
      <c r="R796" s="52"/>
      <c r="S796" s="52"/>
      <c r="T796" s="52"/>
      <c r="U796" s="52"/>
      <c r="V796" s="52"/>
      <c r="W796" s="52"/>
      <c r="X796" s="55"/>
      <c r="Y796" s="55"/>
    </row>
    <row r="797" spans="1:25" ht="12.75" customHeight="1" x14ac:dyDescent="0.2">
      <c r="A797" s="52"/>
      <c r="B797" s="139"/>
      <c r="C797" s="140"/>
      <c r="D797" s="142"/>
      <c r="E797" s="142"/>
      <c r="F797" s="55"/>
      <c r="G797" s="55"/>
      <c r="H797" s="55"/>
      <c r="I797" s="52"/>
      <c r="J797" s="52"/>
      <c r="K797" s="52"/>
      <c r="L797" s="52"/>
      <c r="M797" s="52"/>
      <c r="N797" s="52"/>
      <c r="O797" s="52"/>
      <c r="P797" s="52"/>
      <c r="Q797" s="52"/>
      <c r="R797" s="52"/>
      <c r="S797" s="52"/>
      <c r="T797" s="52"/>
      <c r="U797" s="52"/>
      <c r="V797" s="52"/>
      <c r="W797" s="52"/>
      <c r="X797" s="55"/>
      <c r="Y797" s="55"/>
    </row>
    <row r="798" spans="1:25" ht="12.75" customHeight="1" x14ac:dyDescent="0.2">
      <c r="A798" s="52"/>
      <c r="B798" s="139"/>
      <c r="C798" s="140"/>
      <c r="D798" s="142"/>
      <c r="E798" s="142"/>
      <c r="F798" s="55"/>
      <c r="G798" s="55"/>
      <c r="H798" s="55"/>
      <c r="I798" s="52"/>
      <c r="J798" s="52"/>
      <c r="K798" s="52"/>
      <c r="L798" s="52"/>
      <c r="M798" s="52"/>
      <c r="N798" s="52"/>
      <c r="O798" s="52"/>
      <c r="P798" s="52"/>
      <c r="Q798" s="52"/>
      <c r="R798" s="52"/>
      <c r="S798" s="52"/>
      <c r="T798" s="52"/>
      <c r="U798" s="52"/>
      <c r="V798" s="52"/>
      <c r="W798" s="52"/>
      <c r="X798" s="55"/>
      <c r="Y798" s="55"/>
    </row>
    <row r="799" spans="1:25" ht="12.75" customHeight="1" x14ac:dyDescent="0.2">
      <c r="A799" s="52"/>
      <c r="B799" s="139"/>
      <c r="C799" s="140"/>
      <c r="D799" s="142"/>
      <c r="E799" s="142"/>
      <c r="F799" s="55"/>
      <c r="G799" s="55"/>
      <c r="H799" s="55"/>
      <c r="I799" s="52"/>
      <c r="J799" s="52"/>
      <c r="K799" s="52"/>
      <c r="L799" s="52"/>
      <c r="M799" s="52"/>
      <c r="N799" s="52"/>
      <c r="O799" s="52"/>
      <c r="P799" s="52"/>
      <c r="Q799" s="52"/>
      <c r="R799" s="52"/>
      <c r="S799" s="52"/>
      <c r="T799" s="52"/>
      <c r="U799" s="52"/>
      <c r="V799" s="52"/>
      <c r="W799" s="52"/>
      <c r="X799" s="55"/>
      <c r="Y799" s="55"/>
    </row>
    <row r="800" spans="1:25" ht="12.75" customHeight="1" x14ac:dyDescent="0.2">
      <c r="A800" s="52"/>
      <c r="B800" s="139"/>
      <c r="C800" s="140"/>
      <c r="D800" s="142"/>
      <c r="E800" s="142"/>
      <c r="F800" s="55"/>
      <c r="G800" s="55"/>
      <c r="H800" s="55"/>
      <c r="I800" s="52"/>
      <c r="J800" s="52"/>
      <c r="K800" s="52"/>
      <c r="L800" s="52"/>
      <c r="M800" s="52"/>
      <c r="N800" s="52"/>
      <c r="O800" s="52"/>
      <c r="P800" s="52"/>
      <c r="Q800" s="52"/>
      <c r="R800" s="52"/>
      <c r="S800" s="52"/>
      <c r="T800" s="52"/>
      <c r="U800" s="52"/>
      <c r="V800" s="52"/>
      <c r="W800" s="52"/>
      <c r="X800" s="55"/>
      <c r="Y800" s="55"/>
    </row>
    <row r="801" spans="1:25" ht="12.75" customHeight="1" x14ac:dyDescent="0.2">
      <c r="A801" s="52"/>
      <c r="B801" s="139"/>
      <c r="C801" s="140"/>
      <c r="D801" s="142"/>
      <c r="E801" s="142"/>
      <c r="F801" s="55"/>
      <c r="G801" s="55"/>
      <c r="H801" s="55"/>
      <c r="I801" s="52"/>
      <c r="J801" s="52"/>
      <c r="K801" s="52"/>
      <c r="L801" s="52"/>
      <c r="M801" s="52"/>
      <c r="N801" s="52"/>
      <c r="O801" s="52"/>
      <c r="P801" s="52"/>
      <c r="Q801" s="52"/>
      <c r="R801" s="52"/>
      <c r="S801" s="52"/>
      <c r="T801" s="52"/>
      <c r="U801" s="52"/>
      <c r="V801" s="52"/>
      <c r="W801" s="52"/>
      <c r="X801" s="55"/>
      <c r="Y801" s="55"/>
    </row>
    <row r="802" spans="1:25" ht="12.75" customHeight="1" x14ac:dyDescent="0.2">
      <c r="A802" s="52"/>
      <c r="B802" s="139"/>
      <c r="C802" s="140"/>
      <c r="D802" s="142"/>
      <c r="E802" s="142"/>
      <c r="F802" s="55"/>
      <c r="G802" s="55"/>
      <c r="H802" s="55"/>
      <c r="I802" s="52"/>
      <c r="J802" s="52"/>
      <c r="K802" s="52"/>
      <c r="L802" s="52"/>
      <c r="M802" s="52"/>
      <c r="N802" s="52"/>
      <c r="O802" s="52"/>
      <c r="P802" s="52"/>
      <c r="Q802" s="52"/>
      <c r="R802" s="52"/>
      <c r="S802" s="52"/>
      <c r="T802" s="52"/>
      <c r="U802" s="52"/>
      <c r="V802" s="52"/>
      <c r="W802" s="52"/>
      <c r="X802" s="55"/>
      <c r="Y802" s="55"/>
    </row>
    <row r="803" spans="1:25" ht="12.75" customHeight="1" x14ac:dyDescent="0.2">
      <c r="A803" s="52"/>
      <c r="B803" s="139"/>
      <c r="C803" s="140"/>
      <c r="D803" s="142"/>
      <c r="E803" s="142"/>
      <c r="F803" s="55"/>
      <c r="G803" s="55"/>
      <c r="H803" s="55"/>
      <c r="I803" s="52"/>
      <c r="J803" s="52"/>
      <c r="K803" s="52"/>
      <c r="L803" s="52"/>
      <c r="M803" s="52"/>
      <c r="N803" s="52"/>
      <c r="O803" s="52"/>
      <c r="P803" s="52"/>
      <c r="Q803" s="52"/>
      <c r="R803" s="52"/>
      <c r="S803" s="52"/>
      <c r="T803" s="52"/>
      <c r="U803" s="52"/>
      <c r="V803" s="52"/>
      <c r="W803" s="52"/>
      <c r="X803" s="55"/>
      <c r="Y803" s="55"/>
    </row>
    <row r="804" spans="1:25" ht="12.75" customHeight="1" x14ac:dyDescent="0.2">
      <c r="A804" s="52"/>
      <c r="B804" s="139"/>
      <c r="C804" s="140"/>
      <c r="D804" s="142"/>
      <c r="E804" s="142"/>
      <c r="F804" s="55"/>
      <c r="G804" s="55"/>
      <c r="H804" s="55"/>
      <c r="I804" s="52"/>
      <c r="J804" s="52"/>
      <c r="K804" s="52"/>
      <c r="L804" s="52"/>
      <c r="M804" s="52"/>
      <c r="N804" s="52"/>
      <c r="O804" s="52"/>
      <c r="P804" s="52"/>
      <c r="Q804" s="52"/>
      <c r="R804" s="52"/>
      <c r="S804" s="52"/>
      <c r="T804" s="52"/>
      <c r="U804" s="52"/>
      <c r="V804" s="52"/>
      <c r="W804" s="52"/>
      <c r="X804" s="55"/>
      <c r="Y804" s="55"/>
    </row>
    <row r="805" spans="1:25" ht="12.75" customHeight="1" x14ac:dyDescent="0.2">
      <c r="A805" s="52"/>
      <c r="B805" s="139"/>
      <c r="C805" s="140"/>
      <c r="D805" s="142"/>
      <c r="E805" s="142"/>
      <c r="F805" s="55"/>
      <c r="G805" s="55"/>
      <c r="H805" s="55"/>
      <c r="I805" s="52"/>
      <c r="J805" s="52"/>
      <c r="K805" s="52"/>
      <c r="L805" s="52"/>
      <c r="M805" s="52"/>
      <c r="N805" s="52"/>
      <c r="O805" s="52"/>
      <c r="P805" s="52"/>
      <c r="Q805" s="52"/>
      <c r="R805" s="52"/>
      <c r="S805" s="52"/>
      <c r="T805" s="52"/>
      <c r="U805" s="52"/>
      <c r="V805" s="52"/>
      <c r="W805" s="52"/>
      <c r="X805" s="55"/>
      <c r="Y805" s="55"/>
    </row>
    <row r="806" spans="1:25" ht="12.75" customHeight="1" x14ac:dyDescent="0.2">
      <c r="A806" s="52"/>
      <c r="B806" s="139"/>
      <c r="C806" s="140"/>
      <c r="D806" s="142"/>
      <c r="E806" s="142"/>
      <c r="F806" s="55"/>
      <c r="G806" s="55"/>
      <c r="H806" s="55"/>
      <c r="I806" s="52"/>
      <c r="J806" s="52"/>
      <c r="K806" s="52"/>
      <c r="L806" s="52"/>
      <c r="M806" s="52"/>
      <c r="N806" s="52"/>
      <c r="O806" s="52"/>
      <c r="P806" s="52"/>
      <c r="Q806" s="52"/>
      <c r="R806" s="52"/>
      <c r="S806" s="52"/>
      <c r="T806" s="52"/>
      <c r="U806" s="52"/>
      <c r="V806" s="52"/>
      <c r="W806" s="52"/>
      <c r="X806" s="55"/>
      <c r="Y806" s="55"/>
    </row>
    <row r="807" spans="1:25" ht="12.75" customHeight="1" x14ac:dyDescent="0.2">
      <c r="A807" s="52"/>
      <c r="B807" s="139"/>
      <c r="C807" s="140"/>
      <c r="D807" s="142"/>
      <c r="E807" s="142"/>
      <c r="F807" s="55"/>
      <c r="G807" s="55"/>
      <c r="H807" s="55"/>
      <c r="I807" s="52"/>
      <c r="J807" s="52"/>
      <c r="K807" s="52"/>
      <c r="L807" s="52"/>
      <c r="M807" s="52"/>
      <c r="N807" s="52"/>
      <c r="O807" s="52"/>
      <c r="P807" s="52"/>
      <c r="Q807" s="52"/>
      <c r="R807" s="52"/>
      <c r="S807" s="52"/>
      <c r="T807" s="52"/>
      <c r="U807" s="52"/>
      <c r="V807" s="52"/>
      <c r="W807" s="52"/>
      <c r="X807" s="55"/>
      <c r="Y807" s="55"/>
    </row>
    <row r="808" spans="1:25" ht="12.75" customHeight="1" x14ac:dyDescent="0.2">
      <c r="A808" s="52"/>
      <c r="B808" s="139"/>
      <c r="C808" s="140"/>
      <c r="D808" s="142"/>
      <c r="E808" s="142"/>
      <c r="F808" s="55"/>
      <c r="G808" s="55"/>
      <c r="H808" s="55"/>
      <c r="I808" s="52"/>
      <c r="J808" s="52"/>
      <c r="K808" s="52"/>
      <c r="L808" s="52"/>
      <c r="M808" s="52"/>
      <c r="N808" s="52"/>
      <c r="O808" s="52"/>
      <c r="P808" s="52"/>
      <c r="Q808" s="52"/>
      <c r="R808" s="52"/>
      <c r="S808" s="52"/>
      <c r="T808" s="52"/>
      <c r="U808" s="52"/>
      <c r="V808" s="52"/>
      <c r="W808" s="52"/>
      <c r="X808" s="55"/>
      <c r="Y808" s="55"/>
    </row>
    <row r="809" spans="1:25" ht="12.75" customHeight="1" x14ac:dyDescent="0.2">
      <c r="A809" s="52"/>
      <c r="B809" s="139"/>
      <c r="C809" s="140"/>
      <c r="D809" s="142"/>
      <c r="E809" s="142"/>
      <c r="F809" s="55"/>
      <c r="G809" s="55"/>
      <c r="H809" s="55"/>
      <c r="I809" s="52"/>
      <c r="J809" s="52"/>
      <c r="K809" s="52"/>
      <c r="L809" s="52"/>
      <c r="M809" s="52"/>
      <c r="N809" s="52"/>
      <c r="O809" s="52"/>
      <c r="P809" s="52"/>
      <c r="Q809" s="52"/>
      <c r="R809" s="52"/>
      <c r="S809" s="52"/>
      <c r="T809" s="52"/>
      <c r="U809" s="52"/>
      <c r="V809" s="52"/>
      <c r="W809" s="52"/>
      <c r="X809" s="55"/>
      <c r="Y809" s="55"/>
    </row>
    <row r="810" spans="1:25" ht="12.75" customHeight="1" x14ac:dyDescent="0.2">
      <c r="A810" s="52"/>
      <c r="B810" s="139"/>
      <c r="C810" s="140"/>
      <c r="D810" s="142"/>
      <c r="E810" s="142"/>
      <c r="F810" s="55"/>
      <c r="G810" s="55"/>
      <c r="H810" s="55"/>
      <c r="I810" s="52"/>
      <c r="J810" s="52"/>
      <c r="K810" s="52"/>
      <c r="L810" s="52"/>
      <c r="M810" s="52"/>
      <c r="N810" s="52"/>
      <c r="O810" s="52"/>
      <c r="P810" s="52"/>
      <c r="Q810" s="52"/>
      <c r="R810" s="52"/>
      <c r="S810" s="52"/>
      <c r="T810" s="52"/>
      <c r="U810" s="52"/>
      <c r="V810" s="52"/>
      <c r="W810" s="52"/>
      <c r="X810" s="55"/>
      <c r="Y810" s="55"/>
    </row>
    <row r="811" spans="1:25" ht="12.75" customHeight="1" x14ac:dyDescent="0.2">
      <c r="A811" s="52"/>
      <c r="B811" s="139"/>
      <c r="C811" s="140"/>
      <c r="D811" s="142"/>
      <c r="E811" s="142"/>
      <c r="F811" s="55"/>
      <c r="G811" s="55"/>
      <c r="H811" s="55"/>
      <c r="I811" s="52"/>
      <c r="J811" s="52"/>
      <c r="K811" s="52"/>
      <c r="L811" s="52"/>
      <c r="M811" s="52"/>
      <c r="N811" s="52"/>
      <c r="O811" s="52"/>
      <c r="P811" s="52"/>
      <c r="Q811" s="52"/>
      <c r="R811" s="52"/>
      <c r="S811" s="52"/>
      <c r="T811" s="52"/>
      <c r="U811" s="52"/>
      <c r="V811" s="52"/>
      <c r="W811" s="52"/>
      <c r="X811" s="55"/>
      <c r="Y811" s="55"/>
    </row>
    <row r="812" spans="1:25" ht="12.75" customHeight="1" x14ac:dyDescent="0.2">
      <c r="A812" s="52"/>
      <c r="B812" s="139"/>
      <c r="C812" s="140"/>
      <c r="D812" s="142"/>
      <c r="E812" s="142"/>
      <c r="F812" s="55"/>
      <c r="G812" s="55"/>
      <c r="H812" s="55"/>
      <c r="I812" s="52"/>
      <c r="J812" s="52"/>
      <c r="K812" s="52"/>
      <c r="L812" s="52"/>
      <c r="M812" s="52"/>
      <c r="N812" s="52"/>
      <c r="O812" s="52"/>
      <c r="P812" s="52"/>
      <c r="Q812" s="52"/>
      <c r="R812" s="52"/>
      <c r="S812" s="52"/>
      <c r="T812" s="52"/>
      <c r="U812" s="52"/>
      <c r="V812" s="52"/>
      <c r="W812" s="52"/>
      <c r="X812" s="55"/>
      <c r="Y812" s="55"/>
    </row>
    <row r="813" spans="1:25" ht="12.75" customHeight="1" x14ac:dyDescent="0.2">
      <c r="A813" s="52"/>
      <c r="B813" s="139"/>
      <c r="C813" s="140"/>
      <c r="D813" s="142"/>
      <c r="E813" s="142"/>
      <c r="F813" s="55"/>
      <c r="G813" s="55"/>
      <c r="H813" s="55"/>
      <c r="I813" s="52"/>
      <c r="J813" s="52"/>
      <c r="K813" s="52"/>
      <c r="L813" s="52"/>
      <c r="M813" s="52"/>
      <c r="N813" s="52"/>
      <c r="O813" s="52"/>
      <c r="P813" s="52"/>
      <c r="Q813" s="52"/>
      <c r="R813" s="52"/>
      <c r="S813" s="52"/>
      <c r="T813" s="52"/>
      <c r="U813" s="52"/>
      <c r="V813" s="52"/>
      <c r="W813" s="52"/>
      <c r="X813" s="55"/>
      <c r="Y813" s="55"/>
    </row>
    <row r="814" spans="1:25" ht="12.75" customHeight="1" x14ac:dyDescent="0.2">
      <c r="A814" s="52"/>
      <c r="B814" s="139"/>
      <c r="C814" s="140"/>
      <c r="D814" s="142"/>
      <c r="E814" s="142"/>
      <c r="F814" s="55"/>
      <c r="G814" s="55"/>
      <c r="H814" s="55"/>
      <c r="I814" s="52"/>
      <c r="J814" s="52"/>
      <c r="K814" s="52"/>
      <c r="L814" s="52"/>
      <c r="M814" s="52"/>
      <c r="N814" s="52"/>
      <c r="O814" s="52"/>
      <c r="P814" s="52"/>
      <c r="Q814" s="52"/>
      <c r="R814" s="52"/>
      <c r="S814" s="52"/>
      <c r="T814" s="52"/>
      <c r="U814" s="52"/>
      <c r="V814" s="52"/>
      <c r="W814" s="52"/>
      <c r="X814" s="55"/>
      <c r="Y814" s="55"/>
    </row>
    <row r="815" spans="1:25" ht="12.75" customHeight="1" x14ac:dyDescent="0.2">
      <c r="A815" s="52"/>
      <c r="B815" s="139"/>
      <c r="C815" s="140"/>
      <c r="D815" s="142"/>
      <c r="E815" s="142"/>
      <c r="F815" s="55"/>
      <c r="G815" s="55"/>
      <c r="H815" s="55"/>
      <c r="I815" s="52"/>
      <c r="J815" s="52"/>
      <c r="K815" s="52"/>
      <c r="L815" s="52"/>
      <c r="M815" s="52"/>
      <c r="N815" s="52"/>
      <c r="O815" s="52"/>
      <c r="P815" s="52"/>
      <c r="Q815" s="52"/>
      <c r="R815" s="52"/>
      <c r="S815" s="52"/>
      <c r="T815" s="52"/>
      <c r="U815" s="52"/>
      <c r="V815" s="52"/>
      <c r="W815" s="52"/>
      <c r="X815" s="55"/>
      <c r="Y815" s="55"/>
    </row>
    <row r="816" spans="1:25" ht="12.75" customHeight="1" x14ac:dyDescent="0.2">
      <c r="A816" s="52"/>
      <c r="B816" s="139"/>
      <c r="C816" s="140"/>
      <c r="D816" s="142"/>
      <c r="E816" s="142"/>
      <c r="F816" s="55"/>
      <c r="G816" s="55"/>
      <c r="H816" s="55"/>
      <c r="I816" s="52"/>
      <c r="J816" s="52"/>
      <c r="K816" s="52"/>
      <c r="L816" s="52"/>
      <c r="M816" s="52"/>
      <c r="N816" s="52"/>
      <c r="O816" s="52"/>
      <c r="P816" s="52"/>
      <c r="Q816" s="52"/>
      <c r="R816" s="52"/>
      <c r="S816" s="52"/>
      <c r="T816" s="52"/>
      <c r="U816" s="52"/>
      <c r="V816" s="52"/>
      <c r="W816" s="52"/>
      <c r="X816" s="55"/>
      <c r="Y816" s="55"/>
    </row>
    <row r="817" spans="1:25" ht="12.75" customHeight="1" x14ac:dyDescent="0.2">
      <c r="A817" s="52"/>
      <c r="B817" s="139"/>
      <c r="C817" s="140"/>
      <c r="D817" s="142"/>
      <c r="E817" s="142"/>
      <c r="F817" s="55"/>
      <c r="G817" s="55"/>
      <c r="H817" s="55"/>
      <c r="I817" s="52"/>
      <c r="J817" s="52"/>
      <c r="K817" s="52"/>
      <c r="L817" s="52"/>
      <c r="M817" s="52"/>
      <c r="N817" s="52"/>
      <c r="O817" s="52"/>
      <c r="P817" s="52"/>
      <c r="Q817" s="52"/>
      <c r="R817" s="52"/>
      <c r="S817" s="52"/>
      <c r="T817" s="52"/>
      <c r="U817" s="52"/>
      <c r="V817" s="52"/>
      <c r="W817" s="52"/>
      <c r="X817" s="55"/>
      <c r="Y817" s="55"/>
    </row>
    <row r="818" spans="1:25" ht="12.75" customHeight="1" x14ac:dyDescent="0.2">
      <c r="A818" s="52"/>
      <c r="B818" s="139"/>
      <c r="C818" s="140"/>
      <c r="D818" s="142"/>
      <c r="E818" s="142"/>
      <c r="F818" s="55"/>
      <c r="G818" s="55"/>
      <c r="H818" s="55"/>
      <c r="I818" s="52"/>
      <c r="J818" s="52"/>
      <c r="K818" s="52"/>
      <c r="L818" s="52"/>
      <c r="M818" s="52"/>
      <c r="N818" s="52"/>
      <c r="O818" s="52"/>
      <c r="P818" s="52"/>
      <c r="Q818" s="52"/>
      <c r="R818" s="52"/>
      <c r="S818" s="52"/>
      <c r="T818" s="52"/>
      <c r="U818" s="52"/>
      <c r="V818" s="52"/>
      <c r="W818" s="52"/>
      <c r="X818" s="55"/>
      <c r="Y818" s="55"/>
    </row>
    <row r="819" spans="1:25" ht="12.75" customHeight="1" x14ac:dyDescent="0.2">
      <c r="A819" s="52"/>
      <c r="B819" s="139"/>
      <c r="C819" s="140"/>
      <c r="D819" s="142"/>
      <c r="E819" s="142"/>
      <c r="F819" s="55"/>
      <c r="G819" s="55"/>
      <c r="H819" s="55"/>
      <c r="I819" s="52"/>
      <c r="J819" s="52"/>
      <c r="K819" s="52"/>
      <c r="L819" s="52"/>
      <c r="M819" s="52"/>
      <c r="N819" s="52"/>
      <c r="O819" s="52"/>
      <c r="P819" s="52"/>
      <c r="Q819" s="52"/>
      <c r="R819" s="52"/>
      <c r="S819" s="52"/>
      <c r="T819" s="52"/>
      <c r="U819" s="52"/>
      <c r="V819" s="52"/>
      <c r="W819" s="52"/>
      <c r="X819" s="55"/>
      <c r="Y819" s="55"/>
    </row>
    <row r="820" spans="1:25" ht="12.75" customHeight="1" x14ac:dyDescent="0.2">
      <c r="A820" s="52"/>
      <c r="B820" s="139"/>
      <c r="C820" s="140"/>
      <c r="D820" s="142"/>
      <c r="E820" s="142"/>
      <c r="F820" s="55"/>
      <c r="G820" s="55"/>
      <c r="H820" s="55"/>
      <c r="I820" s="52"/>
      <c r="J820" s="52"/>
      <c r="K820" s="52"/>
      <c r="L820" s="52"/>
      <c r="M820" s="52"/>
      <c r="N820" s="52"/>
      <c r="O820" s="52"/>
      <c r="P820" s="52"/>
      <c r="Q820" s="52"/>
      <c r="R820" s="52"/>
      <c r="S820" s="52"/>
      <c r="T820" s="52"/>
      <c r="U820" s="52"/>
      <c r="V820" s="52"/>
      <c r="W820" s="52"/>
      <c r="X820" s="55"/>
      <c r="Y820" s="55"/>
    </row>
    <row r="821" spans="1:25" ht="12.75" customHeight="1" x14ac:dyDescent="0.2">
      <c r="A821" s="52"/>
      <c r="B821" s="139"/>
      <c r="C821" s="140"/>
      <c r="D821" s="142"/>
      <c r="E821" s="142"/>
      <c r="F821" s="55"/>
      <c r="G821" s="55"/>
      <c r="H821" s="55"/>
      <c r="I821" s="52"/>
      <c r="J821" s="52"/>
      <c r="K821" s="52"/>
      <c r="L821" s="52"/>
      <c r="M821" s="52"/>
      <c r="N821" s="52"/>
      <c r="O821" s="52"/>
      <c r="P821" s="52"/>
      <c r="Q821" s="52"/>
      <c r="R821" s="52"/>
      <c r="S821" s="52"/>
      <c r="T821" s="52"/>
      <c r="U821" s="52"/>
      <c r="V821" s="52"/>
      <c r="W821" s="52"/>
      <c r="X821" s="55"/>
      <c r="Y821" s="55"/>
    </row>
    <row r="822" spans="1:25" ht="12.75" customHeight="1" x14ac:dyDescent="0.2">
      <c r="A822" s="52"/>
      <c r="B822" s="139"/>
      <c r="C822" s="140"/>
      <c r="D822" s="142"/>
      <c r="E822" s="142"/>
      <c r="F822" s="55"/>
      <c r="G822" s="55"/>
      <c r="H822" s="55"/>
      <c r="I822" s="52"/>
      <c r="J822" s="52"/>
      <c r="K822" s="52"/>
      <c r="L822" s="52"/>
      <c r="M822" s="52"/>
      <c r="N822" s="52"/>
      <c r="O822" s="52"/>
      <c r="P822" s="52"/>
      <c r="Q822" s="52"/>
      <c r="R822" s="52"/>
      <c r="S822" s="52"/>
      <c r="T822" s="52"/>
      <c r="U822" s="52"/>
      <c r="V822" s="52"/>
      <c r="W822" s="52"/>
      <c r="X822" s="55"/>
      <c r="Y822" s="55"/>
    </row>
    <row r="823" spans="1:25" ht="12.75" customHeight="1" x14ac:dyDescent="0.2">
      <c r="A823" s="52"/>
      <c r="B823" s="139"/>
      <c r="C823" s="140"/>
      <c r="D823" s="142"/>
      <c r="E823" s="142"/>
      <c r="F823" s="55"/>
      <c r="G823" s="55"/>
      <c r="H823" s="55"/>
      <c r="I823" s="52"/>
      <c r="J823" s="52"/>
      <c r="K823" s="52"/>
      <c r="L823" s="52"/>
      <c r="M823" s="52"/>
      <c r="N823" s="52"/>
      <c r="O823" s="52"/>
      <c r="P823" s="52"/>
      <c r="Q823" s="52"/>
      <c r="R823" s="52"/>
      <c r="S823" s="52"/>
      <c r="T823" s="52"/>
      <c r="U823" s="52"/>
      <c r="V823" s="52"/>
      <c r="W823" s="52"/>
      <c r="X823" s="55"/>
      <c r="Y823" s="55"/>
    </row>
    <row r="824" spans="1:25" ht="12.75" customHeight="1" x14ac:dyDescent="0.2">
      <c r="A824" s="52"/>
      <c r="B824" s="139"/>
      <c r="C824" s="140"/>
      <c r="D824" s="142"/>
      <c r="E824" s="142"/>
      <c r="F824" s="55"/>
      <c r="G824" s="55"/>
      <c r="H824" s="55"/>
      <c r="I824" s="52"/>
      <c r="J824" s="52"/>
      <c r="K824" s="52"/>
      <c r="L824" s="52"/>
      <c r="M824" s="52"/>
      <c r="N824" s="52"/>
      <c r="O824" s="52"/>
      <c r="P824" s="52"/>
      <c r="Q824" s="52"/>
      <c r="R824" s="52"/>
      <c r="S824" s="52"/>
      <c r="T824" s="52"/>
      <c r="U824" s="52"/>
      <c r="V824" s="52"/>
      <c r="W824" s="52"/>
      <c r="X824" s="55"/>
      <c r="Y824" s="55"/>
    </row>
    <row r="825" spans="1:25" ht="12.75" customHeight="1" x14ac:dyDescent="0.2">
      <c r="A825" s="52"/>
      <c r="B825" s="139"/>
      <c r="C825" s="140"/>
      <c r="D825" s="142"/>
      <c r="E825" s="142"/>
      <c r="F825" s="55"/>
      <c r="G825" s="55"/>
      <c r="H825" s="55"/>
      <c r="I825" s="52"/>
      <c r="J825" s="52"/>
      <c r="K825" s="52"/>
      <c r="L825" s="52"/>
      <c r="M825" s="52"/>
      <c r="N825" s="52"/>
      <c r="O825" s="52"/>
      <c r="P825" s="52"/>
      <c r="Q825" s="52"/>
      <c r="R825" s="52"/>
      <c r="S825" s="52"/>
      <c r="T825" s="52"/>
      <c r="U825" s="52"/>
      <c r="V825" s="52"/>
      <c r="W825" s="52"/>
      <c r="X825" s="55"/>
      <c r="Y825" s="55"/>
    </row>
    <row r="826" spans="1:25" ht="12.75" customHeight="1" x14ac:dyDescent="0.2">
      <c r="A826" s="52"/>
      <c r="B826" s="139"/>
      <c r="C826" s="140"/>
      <c r="D826" s="142"/>
      <c r="E826" s="142"/>
      <c r="F826" s="55"/>
      <c r="G826" s="55"/>
      <c r="H826" s="55"/>
      <c r="I826" s="52"/>
      <c r="J826" s="52"/>
      <c r="K826" s="52"/>
      <c r="L826" s="52"/>
      <c r="M826" s="52"/>
      <c r="N826" s="52"/>
      <c r="O826" s="52"/>
      <c r="P826" s="52"/>
      <c r="Q826" s="52"/>
      <c r="R826" s="52"/>
      <c r="S826" s="52"/>
      <c r="T826" s="52"/>
      <c r="U826" s="52"/>
      <c r="V826" s="52"/>
      <c r="W826" s="52"/>
      <c r="X826" s="55"/>
      <c r="Y826" s="55"/>
    </row>
    <row r="827" spans="1:25" ht="12.75" customHeight="1" x14ac:dyDescent="0.2">
      <c r="A827" s="52"/>
      <c r="B827" s="139"/>
      <c r="C827" s="140"/>
      <c r="D827" s="142"/>
      <c r="E827" s="142"/>
      <c r="F827" s="55"/>
      <c r="G827" s="55"/>
      <c r="H827" s="55"/>
      <c r="I827" s="52"/>
      <c r="J827" s="52"/>
      <c r="K827" s="52"/>
      <c r="L827" s="52"/>
      <c r="M827" s="52"/>
      <c r="N827" s="52"/>
      <c r="O827" s="52"/>
      <c r="P827" s="52"/>
      <c r="Q827" s="52"/>
      <c r="R827" s="52"/>
      <c r="S827" s="52"/>
      <c r="T827" s="52"/>
      <c r="U827" s="52"/>
      <c r="V827" s="52"/>
      <c r="W827" s="52"/>
      <c r="X827" s="55"/>
      <c r="Y827" s="55"/>
    </row>
    <row r="828" spans="1:25" ht="12.75" customHeight="1" x14ac:dyDescent="0.2">
      <c r="A828" s="52"/>
      <c r="B828" s="139"/>
      <c r="C828" s="140"/>
      <c r="D828" s="142"/>
      <c r="E828" s="142"/>
      <c r="F828" s="55"/>
      <c r="G828" s="55"/>
      <c r="H828" s="55"/>
      <c r="I828" s="52"/>
      <c r="J828" s="52"/>
      <c r="K828" s="52"/>
      <c r="L828" s="52"/>
      <c r="M828" s="52"/>
      <c r="N828" s="52"/>
      <c r="O828" s="52"/>
      <c r="P828" s="52"/>
      <c r="Q828" s="52"/>
      <c r="R828" s="52"/>
      <c r="S828" s="52"/>
      <c r="T828" s="52"/>
      <c r="U828" s="52"/>
      <c r="V828" s="52"/>
      <c r="W828" s="52"/>
      <c r="X828" s="55"/>
      <c r="Y828" s="55"/>
    </row>
    <row r="829" spans="1:25" ht="12.75" customHeight="1" x14ac:dyDescent="0.2">
      <c r="A829" s="52"/>
      <c r="B829" s="139"/>
      <c r="C829" s="140"/>
      <c r="D829" s="142"/>
      <c r="E829" s="142"/>
      <c r="F829" s="55"/>
      <c r="G829" s="55"/>
      <c r="H829" s="55"/>
      <c r="I829" s="52"/>
      <c r="J829" s="52"/>
      <c r="K829" s="52"/>
      <c r="L829" s="52"/>
      <c r="M829" s="52"/>
      <c r="N829" s="52"/>
      <c r="O829" s="52"/>
      <c r="P829" s="52"/>
      <c r="Q829" s="52"/>
      <c r="R829" s="52"/>
      <c r="S829" s="52"/>
      <c r="T829" s="52"/>
      <c r="U829" s="52"/>
      <c r="V829" s="52"/>
      <c r="W829" s="52"/>
      <c r="X829" s="55"/>
      <c r="Y829" s="55"/>
    </row>
    <row r="830" spans="1:25" ht="12.75" customHeight="1" x14ac:dyDescent="0.2">
      <c r="A830" s="52"/>
      <c r="B830" s="139"/>
      <c r="C830" s="140"/>
      <c r="D830" s="142"/>
      <c r="E830" s="142"/>
      <c r="F830" s="55"/>
      <c r="G830" s="55"/>
      <c r="H830" s="55"/>
      <c r="I830" s="52"/>
      <c r="J830" s="52"/>
      <c r="K830" s="52"/>
      <c r="L830" s="52"/>
      <c r="M830" s="52"/>
      <c r="N830" s="52"/>
      <c r="O830" s="52"/>
      <c r="P830" s="52"/>
      <c r="Q830" s="52"/>
      <c r="R830" s="52"/>
      <c r="S830" s="52"/>
      <c r="T830" s="52"/>
      <c r="U830" s="52"/>
      <c r="V830" s="52"/>
      <c r="W830" s="52"/>
      <c r="X830" s="55"/>
      <c r="Y830" s="55"/>
    </row>
    <row r="831" spans="1:25" ht="12.75" customHeight="1" x14ac:dyDescent="0.2">
      <c r="A831" s="52"/>
      <c r="B831" s="139"/>
      <c r="C831" s="140"/>
      <c r="D831" s="142"/>
      <c r="E831" s="142"/>
      <c r="F831" s="55"/>
      <c r="G831" s="55"/>
      <c r="H831" s="55"/>
      <c r="I831" s="52"/>
      <c r="J831" s="52"/>
      <c r="K831" s="52"/>
      <c r="L831" s="52"/>
      <c r="M831" s="52"/>
      <c r="N831" s="52"/>
      <c r="O831" s="52"/>
      <c r="P831" s="52"/>
      <c r="Q831" s="52"/>
      <c r="R831" s="52"/>
      <c r="S831" s="52"/>
      <c r="T831" s="52"/>
      <c r="U831" s="52"/>
      <c r="V831" s="52"/>
      <c r="W831" s="52"/>
      <c r="X831" s="55"/>
      <c r="Y831" s="55"/>
    </row>
    <row r="832" spans="1:25" ht="12.75" customHeight="1" x14ac:dyDescent="0.2">
      <c r="A832" s="52"/>
      <c r="B832" s="139"/>
      <c r="C832" s="140"/>
      <c r="D832" s="142"/>
      <c r="E832" s="142"/>
      <c r="F832" s="55"/>
      <c r="G832" s="55"/>
      <c r="H832" s="55"/>
      <c r="I832" s="52"/>
      <c r="J832" s="52"/>
      <c r="K832" s="52"/>
      <c r="L832" s="52"/>
      <c r="M832" s="52"/>
      <c r="N832" s="52"/>
      <c r="O832" s="52"/>
      <c r="P832" s="52"/>
      <c r="Q832" s="52"/>
      <c r="R832" s="52"/>
      <c r="S832" s="52"/>
      <c r="T832" s="52"/>
      <c r="U832" s="52"/>
      <c r="V832" s="52"/>
      <c r="W832" s="52"/>
      <c r="X832" s="55"/>
      <c r="Y832" s="55"/>
    </row>
    <row r="833" spans="1:25" ht="12.75" customHeight="1" x14ac:dyDescent="0.2">
      <c r="A833" s="52"/>
      <c r="B833" s="139"/>
      <c r="C833" s="140"/>
      <c r="D833" s="142"/>
      <c r="E833" s="142"/>
      <c r="F833" s="55"/>
      <c r="G833" s="55"/>
      <c r="H833" s="55"/>
      <c r="I833" s="52"/>
      <c r="J833" s="52"/>
      <c r="K833" s="52"/>
      <c r="L833" s="52"/>
      <c r="M833" s="52"/>
      <c r="N833" s="52"/>
      <c r="O833" s="52"/>
      <c r="P833" s="52"/>
      <c r="Q833" s="52"/>
      <c r="R833" s="52"/>
      <c r="S833" s="52"/>
      <c r="T833" s="52"/>
      <c r="U833" s="52"/>
      <c r="V833" s="52"/>
      <c r="W833" s="52"/>
      <c r="X833" s="55"/>
      <c r="Y833" s="55"/>
    </row>
    <row r="834" spans="1:25" ht="12.75" customHeight="1" x14ac:dyDescent="0.2">
      <c r="A834" s="52"/>
      <c r="B834" s="139"/>
      <c r="C834" s="140"/>
      <c r="D834" s="142"/>
      <c r="E834" s="142"/>
      <c r="F834" s="55"/>
      <c r="G834" s="55"/>
      <c r="H834" s="55"/>
      <c r="I834" s="52"/>
      <c r="J834" s="52"/>
      <c r="K834" s="52"/>
      <c r="L834" s="52"/>
      <c r="M834" s="52"/>
      <c r="N834" s="52"/>
      <c r="O834" s="52"/>
      <c r="P834" s="52"/>
      <c r="Q834" s="52"/>
      <c r="R834" s="52"/>
      <c r="S834" s="52"/>
      <c r="T834" s="52"/>
      <c r="U834" s="52"/>
      <c r="V834" s="52"/>
      <c r="W834" s="52"/>
      <c r="X834" s="55"/>
      <c r="Y834" s="55"/>
    </row>
    <row r="835" spans="1:25" ht="12.75" customHeight="1" x14ac:dyDescent="0.2">
      <c r="A835" s="52"/>
      <c r="B835" s="139"/>
      <c r="C835" s="140"/>
      <c r="D835" s="142"/>
      <c r="E835" s="142"/>
      <c r="F835" s="55"/>
      <c r="G835" s="55"/>
      <c r="H835" s="55"/>
      <c r="I835" s="52"/>
      <c r="J835" s="52"/>
      <c r="K835" s="52"/>
      <c r="L835" s="52"/>
      <c r="M835" s="52"/>
      <c r="N835" s="52"/>
      <c r="O835" s="52"/>
      <c r="P835" s="52"/>
      <c r="Q835" s="52"/>
      <c r="R835" s="52"/>
      <c r="S835" s="52"/>
      <c r="T835" s="52"/>
      <c r="U835" s="52"/>
      <c r="V835" s="52"/>
      <c r="W835" s="52"/>
      <c r="X835" s="55"/>
      <c r="Y835" s="55"/>
    </row>
    <row r="836" spans="1:25" ht="12.75" customHeight="1" x14ac:dyDescent="0.2">
      <c r="A836" s="52"/>
      <c r="B836" s="139"/>
      <c r="C836" s="140"/>
      <c r="D836" s="142"/>
      <c r="E836" s="142"/>
      <c r="F836" s="55"/>
      <c r="G836" s="55"/>
      <c r="H836" s="55"/>
      <c r="I836" s="52"/>
      <c r="J836" s="52"/>
      <c r="K836" s="52"/>
      <c r="L836" s="52"/>
      <c r="M836" s="52"/>
      <c r="N836" s="52"/>
      <c r="O836" s="52"/>
      <c r="P836" s="52"/>
      <c r="Q836" s="52"/>
      <c r="R836" s="52"/>
      <c r="S836" s="52"/>
      <c r="T836" s="52"/>
      <c r="U836" s="52"/>
      <c r="V836" s="52"/>
      <c r="W836" s="52"/>
      <c r="X836" s="55"/>
      <c r="Y836" s="55"/>
    </row>
    <row r="837" spans="1:25" ht="12.75" customHeight="1" x14ac:dyDescent="0.2">
      <c r="A837" s="52"/>
      <c r="B837" s="139"/>
      <c r="C837" s="140"/>
      <c r="D837" s="142"/>
      <c r="E837" s="142"/>
      <c r="F837" s="55"/>
      <c r="G837" s="55"/>
      <c r="H837" s="55"/>
      <c r="I837" s="52"/>
      <c r="J837" s="52"/>
      <c r="K837" s="52"/>
      <c r="L837" s="52"/>
      <c r="M837" s="52"/>
      <c r="N837" s="52"/>
      <c r="O837" s="52"/>
      <c r="P837" s="52"/>
      <c r="Q837" s="52"/>
      <c r="R837" s="52"/>
      <c r="S837" s="52"/>
      <c r="T837" s="52"/>
      <c r="U837" s="52"/>
      <c r="V837" s="52"/>
      <c r="W837" s="52"/>
      <c r="X837" s="55"/>
      <c r="Y837" s="55"/>
    </row>
    <row r="838" spans="1:25" ht="12.75" customHeight="1" x14ac:dyDescent="0.2">
      <c r="A838" s="52"/>
      <c r="B838" s="139"/>
      <c r="C838" s="140"/>
      <c r="D838" s="142"/>
      <c r="E838" s="142"/>
      <c r="F838" s="55"/>
      <c r="G838" s="55"/>
      <c r="H838" s="55"/>
      <c r="I838" s="52"/>
      <c r="J838" s="52"/>
      <c r="K838" s="52"/>
      <c r="L838" s="52"/>
      <c r="M838" s="52"/>
      <c r="N838" s="52"/>
      <c r="O838" s="52"/>
      <c r="P838" s="52"/>
      <c r="Q838" s="52"/>
      <c r="R838" s="52"/>
      <c r="S838" s="52"/>
      <c r="T838" s="52"/>
      <c r="U838" s="52"/>
      <c r="V838" s="52"/>
      <c r="W838" s="52"/>
      <c r="X838" s="55"/>
      <c r="Y838" s="55"/>
    </row>
    <row r="839" spans="1:25" ht="12.75" customHeight="1" x14ac:dyDescent="0.2">
      <c r="A839" s="52"/>
      <c r="B839" s="139"/>
      <c r="C839" s="140"/>
      <c r="D839" s="142"/>
      <c r="E839" s="142"/>
      <c r="F839" s="55"/>
      <c r="G839" s="55"/>
      <c r="H839" s="55"/>
      <c r="I839" s="52"/>
      <c r="J839" s="52"/>
      <c r="K839" s="52"/>
      <c r="L839" s="52"/>
      <c r="M839" s="52"/>
      <c r="N839" s="52"/>
      <c r="O839" s="52"/>
      <c r="P839" s="52"/>
      <c r="Q839" s="52"/>
      <c r="R839" s="52"/>
      <c r="S839" s="52"/>
      <c r="T839" s="52"/>
      <c r="U839" s="52"/>
      <c r="V839" s="52"/>
      <c r="W839" s="52"/>
      <c r="X839" s="55"/>
      <c r="Y839" s="55"/>
    </row>
    <row r="840" spans="1:25" ht="12.75" customHeight="1" x14ac:dyDescent="0.2">
      <c r="A840" s="52"/>
      <c r="B840" s="139"/>
      <c r="C840" s="140"/>
      <c r="D840" s="142"/>
      <c r="E840" s="142"/>
      <c r="F840" s="55"/>
      <c r="G840" s="55"/>
      <c r="H840" s="55"/>
      <c r="I840" s="52"/>
      <c r="J840" s="52"/>
      <c r="K840" s="52"/>
      <c r="L840" s="52"/>
      <c r="M840" s="52"/>
      <c r="N840" s="52"/>
      <c r="O840" s="52"/>
      <c r="P840" s="52"/>
      <c r="Q840" s="52"/>
      <c r="R840" s="52"/>
      <c r="S840" s="52"/>
      <c r="T840" s="52"/>
      <c r="U840" s="52"/>
      <c r="V840" s="52"/>
      <c r="W840" s="52"/>
      <c r="X840" s="55"/>
      <c r="Y840" s="55"/>
    </row>
    <row r="841" spans="1:25" ht="12.75" customHeight="1" x14ac:dyDescent="0.2">
      <c r="A841" s="52"/>
      <c r="B841" s="139"/>
      <c r="C841" s="140"/>
      <c r="D841" s="142"/>
      <c r="E841" s="142"/>
      <c r="F841" s="55"/>
      <c r="G841" s="55"/>
      <c r="H841" s="55"/>
      <c r="I841" s="52"/>
      <c r="J841" s="52"/>
      <c r="K841" s="52"/>
      <c r="L841" s="52"/>
      <c r="M841" s="52"/>
      <c r="N841" s="52"/>
      <c r="O841" s="52"/>
      <c r="P841" s="52"/>
      <c r="Q841" s="52"/>
      <c r="R841" s="52"/>
      <c r="S841" s="52"/>
      <c r="T841" s="52"/>
      <c r="U841" s="52"/>
      <c r="V841" s="52"/>
      <c r="W841" s="52"/>
      <c r="X841" s="55"/>
      <c r="Y841" s="55"/>
    </row>
    <row r="842" spans="1:25" ht="12.75" customHeight="1" x14ac:dyDescent="0.2">
      <c r="A842" s="52"/>
      <c r="B842" s="139"/>
      <c r="C842" s="140"/>
      <c r="D842" s="142"/>
      <c r="E842" s="142"/>
      <c r="F842" s="55"/>
      <c r="G842" s="55"/>
      <c r="H842" s="55"/>
      <c r="I842" s="52"/>
      <c r="J842" s="52"/>
      <c r="K842" s="52"/>
      <c r="L842" s="52"/>
      <c r="M842" s="52"/>
      <c r="N842" s="52"/>
      <c r="O842" s="52"/>
      <c r="P842" s="52"/>
      <c r="Q842" s="52"/>
      <c r="R842" s="52"/>
      <c r="S842" s="52"/>
      <c r="T842" s="52"/>
      <c r="U842" s="52"/>
      <c r="V842" s="52"/>
      <c r="W842" s="52"/>
      <c r="X842" s="55"/>
      <c r="Y842" s="55"/>
    </row>
    <row r="843" spans="1:25" ht="12.75" customHeight="1" x14ac:dyDescent="0.2">
      <c r="A843" s="52"/>
      <c r="B843" s="139"/>
      <c r="C843" s="140"/>
      <c r="D843" s="142"/>
      <c r="E843" s="142"/>
      <c r="F843" s="55"/>
      <c r="G843" s="55"/>
      <c r="H843" s="55"/>
      <c r="I843" s="52"/>
      <c r="J843" s="52"/>
      <c r="K843" s="52"/>
      <c r="L843" s="52"/>
      <c r="M843" s="52"/>
      <c r="N843" s="52"/>
      <c r="O843" s="52"/>
      <c r="P843" s="52"/>
      <c r="Q843" s="52"/>
      <c r="R843" s="52"/>
      <c r="S843" s="52"/>
      <c r="T843" s="52"/>
      <c r="U843" s="52"/>
      <c r="V843" s="52"/>
      <c r="W843" s="52"/>
      <c r="X843" s="55"/>
      <c r="Y843" s="55"/>
    </row>
    <row r="844" spans="1:25" ht="12.75" customHeight="1" x14ac:dyDescent="0.2">
      <c r="A844" s="52"/>
      <c r="B844" s="139"/>
      <c r="C844" s="140"/>
      <c r="D844" s="142"/>
      <c r="E844" s="142"/>
      <c r="F844" s="55"/>
      <c r="G844" s="55"/>
      <c r="H844" s="55"/>
      <c r="I844" s="52"/>
      <c r="J844" s="52"/>
      <c r="K844" s="52"/>
      <c r="L844" s="52"/>
      <c r="M844" s="52"/>
      <c r="N844" s="52"/>
      <c r="O844" s="52"/>
      <c r="P844" s="52"/>
      <c r="Q844" s="52"/>
      <c r="R844" s="52"/>
      <c r="S844" s="52"/>
      <c r="T844" s="52"/>
      <c r="U844" s="52"/>
      <c r="V844" s="52"/>
      <c r="W844" s="52"/>
      <c r="X844" s="55"/>
      <c r="Y844" s="55"/>
    </row>
    <row r="845" spans="1:25" ht="12.75" customHeight="1" x14ac:dyDescent="0.2">
      <c r="A845" s="52"/>
      <c r="B845" s="139"/>
      <c r="C845" s="140"/>
      <c r="D845" s="142"/>
      <c r="E845" s="142"/>
      <c r="F845" s="55"/>
      <c r="G845" s="55"/>
      <c r="H845" s="55"/>
      <c r="I845" s="52"/>
      <c r="J845" s="52"/>
      <c r="K845" s="52"/>
      <c r="L845" s="52"/>
      <c r="M845" s="52"/>
      <c r="N845" s="52"/>
      <c r="O845" s="52"/>
      <c r="P845" s="52"/>
      <c r="Q845" s="52"/>
      <c r="R845" s="52"/>
      <c r="S845" s="52"/>
      <c r="T845" s="52"/>
      <c r="U845" s="52"/>
      <c r="V845" s="52"/>
      <c r="W845" s="52"/>
      <c r="X845" s="55"/>
      <c r="Y845" s="55"/>
    </row>
    <row r="846" spans="1:25" ht="12.75" customHeight="1" x14ac:dyDescent="0.2">
      <c r="A846" s="52"/>
      <c r="B846" s="139"/>
      <c r="C846" s="140"/>
      <c r="D846" s="142"/>
      <c r="E846" s="142"/>
      <c r="F846" s="55"/>
      <c r="G846" s="55"/>
      <c r="H846" s="55"/>
      <c r="I846" s="52"/>
      <c r="J846" s="52"/>
      <c r="K846" s="52"/>
      <c r="L846" s="52"/>
      <c r="M846" s="52"/>
      <c r="N846" s="52"/>
      <c r="O846" s="52"/>
      <c r="P846" s="52"/>
      <c r="Q846" s="52"/>
      <c r="R846" s="52"/>
      <c r="S846" s="52"/>
      <c r="T846" s="52"/>
      <c r="U846" s="52"/>
      <c r="V846" s="52"/>
      <c r="W846" s="52"/>
      <c r="X846" s="55"/>
      <c r="Y846" s="55"/>
    </row>
    <row r="847" spans="1:25" ht="12.75" customHeight="1" x14ac:dyDescent="0.2">
      <c r="A847" s="52"/>
      <c r="B847" s="139"/>
      <c r="C847" s="140"/>
      <c r="D847" s="142"/>
      <c r="E847" s="142"/>
      <c r="F847" s="55"/>
      <c r="G847" s="55"/>
      <c r="H847" s="55"/>
      <c r="I847" s="52"/>
      <c r="J847" s="52"/>
      <c r="K847" s="52"/>
      <c r="L847" s="52"/>
      <c r="M847" s="52"/>
      <c r="N847" s="52"/>
      <c r="O847" s="52"/>
      <c r="P847" s="52"/>
      <c r="Q847" s="52"/>
      <c r="R847" s="52"/>
      <c r="S847" s="52"/>
      <c r="T847" s="52"/>
      <c r="U847" s="52"/>
      <c r="V847" s="52"/>
      <c r="W847" s="52"/>
      <c r="X847" s="55"/>
      <c r="Y847" s="55"/>
    </row>
    <row r="848" spans="1:25" ht="12.75" customHeight="1" x14ac:dyDescent="0.2">
      <c r="A848" s="52"/>
      <c r="B848" s="139"/>
      <c r="C848" s="140"/>
      <c r="D848" s="142"/>
      <c r="E848" s="142"/>
      <c r="F848" s="55"/>
      <c r="G848" s="55"/>
      <c r="H848" s="55"/>
      <c r="I848" s="52"/>
      <c r="J848" s="52"/>
      <c r="K848" s="52"/>
      <c r="L848" s="52"/>
      <c r="M848" s="52"/>
      <c r="N848" s="52"/>
      <c r="O848" s="52"/>
      <c r="P848" s="52"/>
      <c r="Q848" s="52"/>
      <c r="R848" s="52"/>
      <c r="S848" s="52"/>
      <c r="T848" s="52"/>
      <c r="U848" s="52"/>
      <c r="V848" s="52"/>
      <c r="W848" s="52"/>
      <c r="X848" s="55"/>
      <c r="Y848" s="55"/>
    </row>
    <row r="849" spans="1:25" ht="12.75" customHeight="1" x14ac:dyDescent="0.2">
      <c r="A849" s="52"/>
      <c r="B849" s="139"/>
      <c r="C849" s="140"/>
      <c r="D849" s="142"/>
      <c r="E849" s="142"/>
      <c r="F849" s="55"/>
      <c r="G849" s="55"/>
      <c r="H849" s="55"/>
      <c r="I849" s="52"/>
      <c r="J849" s="52"/>
      <c r="K849" s="52"/>
      <c r="L849" s="52"/>
      <c r="M849" s="52"/>
      <c r="N849" s="52"/>
      <c r="O849" s="52"/>
      <c r="P849" s="52"/>
      <c r="Q849" s="52"/>
      <c r="R849" s="52"/>
      <c r="S849" s="52"/>
      <c r="T849" s="52"/>
      <c r="U849" s="52"/>
      <c r="V849" s="52"/>
      <c r="W849" s="52"/>
      <c r="X849" s="55"/>
      <c r="Y849" s="55"/>
    </row>
    <row r="850" spans="1:25" ht="12.75" customHeight="1" x14ac:dyDescent="0.2">
      <c r="A850" s="52"/>
      <c r="B850" s="139"/>
      <c r="C850" s="140"/>
      <c r="D850" s="142"/>
      <c r="E850" s="142"/>
      <c r="F850" s="55"/>
      <c r="G850" s="55"/>
      <c r="H850" s="55"/>
      <c r="I850" s="52"/>
      <c r="J850" s="52"/>
      <c r="K850" s="52"/>
      <c r="L850" s="52"/>
      <c r="M850" s="52"/>
      <c r="N850" s="52"/>
      <c r="O850" s="52"/>
      <c r="P850" s="52"/>
      <c r="Q850" s="52"/>
      <c r="R850" s="52"/>
      <c r="S850" s="52"/>
      <c r="T850" s="52"/>
      <c r="U850" s="52"/>
      <c r="V850" s="52"/>
      <c r="W850" s="52"/>
      <c r="X850" s="55"/>
      <c r="Y850" s="55"/>
    </row>
    <row r="851" spans="1:25" ht="12.75" customHeight="1" x14ac:dyDescent="0.2">
      <c r="A851" s="52"/>
      <c r="B851" s="139"/>
      <c r="C851" s="140"/>
      <c r="D851" s="142"/>
      <c r="E851" s="142"/>
      <c r="F851" s="55"/>
      <c r="G851" s="55"/>
      <c r="H851" s="55"/>
      <c r="I851" s="52"/>
      <c r="J851" s="52"/>
      <c r="K851" s="52"/>
      <c r="L851" s="52"/>
      <c r="M851" s="52"/>
      <c r="N851" s="52"/>
      <c r="O851" s="52"/>
      <c r="P851" s="52"/>
      <c r="Q851" s="52"/>
      <c r="R851" s="52"/>
      <c r="S851" s="52"/>
      <c r="T851" s="52"/>
      <c r="U851" s="52"/>
      <c r="V851" s="52"/>
      <c r="W851" s="52"/>
      <c r="X851" s="55"/>
      <c r="Y851" s="55"/>
    </row>
    <row r="852" spans="1:25" ht="12.75" customHeight="1" x14ac:dyDescent="0.2">
      <c r="A852" s="52"/>
      <c r="B852" s="139"/>
      <c r="C852" s="140"/>
      <c r="D852" s="142"/>
      <c r="E852" s="142"/>
      <c r="F852" s="55"/>
      <c r="G852" s="55"/>
      <c r="H852" s="55"/>
      <c r="I852" s="52"/>
      <c r="J852" s="52"/>
      <c r="K852" s="52"/>
      <c r="L852" s="52"/>
      <c r="M852" s="52"/>
      <c r="N852" s="52"/>
      <c r="O852" s="52"/>
      <c r="P852" s="52"/>
      <c r="Q852" s="52"/>
      <c r="R852" s="52"/>
      <c r="S852" s="52"/>
      <c r="T852" s="52"/>
      <c r="U852" s="52"/>
      <c r="V852" s="52"/>
      <c r="W852" s="52"/>
      <c r="X852" s="55"/>
      <c r="Y852" s="55"/>
    </row>
    <row r="853" spans="1:25" ht="12.75" customHeight="1" x14ac:dyDescent="0.2">
      <c r="A853" s="52"/>
      <c r="B853" s="139"/>
      <c r="C853" s="140"/>
      <c r="D853" s="142"/>
      <c r="E853" s="142"/>
      <c r="F853" s="55"/>
      <c r="G853" s="55"/>
      <c r="H853" s="55"/>
      <c r="I853" s="52"/>
      <c r="J853" s="52"/>
      <c r="K853" s="52"/>
      <c r="L853" s="52"/>
      <c r="M853" s="52"/>
      <c r="N853" s="52"/>
      <c r="O853" s="52"/>
      <c r="P853" s="52"/>
      <c r="Q853" s="52"/>
      <c r="R853" s="52"/>
      <c r="S853" s="52"/>
      <c r="T853" s="52"/>
      <c r="U853" s="52"/>
      <c r="V853" s="52"/>
      <c r="W853" s="52"/>
      <c r="X853" s="55"/>
      <c r="Y853" s="55"/>
    </row>
    <row r="854" spans="1:25" ht="12.75" customHeight="1" x14ac:dyDescent="0.2">
      <c r="A854" s="52"/>
      <c r="B854" s="139"/>
      <c r="C854" s="140"/>
      <c r="D854" s="142"/>
      <c r="E854" s="142"/>
      <c r="F854" s="55"/>
      <c r="G854" s="55"/>
      <c r="H854" s="55"/>
      <c r="I854" s="52"/>
      <c r="J854" s="52"/>
      <c r="K854" s="52"/>
      <c r="L854" s="52"/>
      <c r="M854" s="52"/>
      <c r="N854" s="52"/>
      <c r="O854" s="52"/>
      <c r="P854" s="52"/>
      <c r="Q854" s="52"/>
      <c r="R854" s="52"/>
      <c r="S854" s="52"/>
      <c r="T854" s="52"/>
      <c r="U854" s="52"/>
      <c r="V854" s="52"/>
      <c r="W854" s="52"/>
      <c r="X854" s="55"/>
      <c r="Y854" s="55"/>
    </row>
    <row r="855" spans="1:25" ht="12.75" customHeight="1" x14ac:dyDescent="0.2">
      <c r="A855" s="52"/>
      <c r="B855" s="139"/>
      <c r="C855" s="140"/>
      <c r="D855" s="142"/>
      <c r="E855" s="142"/>
      <c r="F855" s="55"/>
      <c r="G855" s="55"/>
      <c r="H855" s="55"/>
      <c r="I855" s="52"/>
      <c r="J855" s="52"/>
      <c r="K855" s="52"/>
      <c r="L855" s="52"/>
      <c r="M855" s="52"/>
      <c r="N855" s="52"/>
      <c r="O855" s="52"/>
      <c r="P855" s="52"/>
      <c r="Q855" s="52"/>
      <c r="R855" s="52"/>
      <c r="S855" s="52"/>
      <c r="T855" s="52"/>
      <c r="U855" s="52"/>
      <c r="V855" s="52"/>
      <c r="W855" s="52"/>
      <c r="X855" s="55"/>
      <c r="Y855" s="55"/>
    </row>
    <row r="856" spans="1:25" ht="12.75" customHeight="1" x14ac:dyDescent="0.2">
      <c r="A856" s="52"/>
      <c r="B856" s="139"/>
      <c r="C856" s="140"/>
      <c r="D856" s="142"/>
      <c r="E856" s="142"/>
      <c r="F856" s="55"/>
      <c r="G856" s="55"/>
      <c r="H856" s="55"/>
      <c r="I856" s="52"/>
      <c r="J856" s="52"/>
      <c r="K856" s="52"/>
      <c r="L856" s="52"/>
      <c r="M856" s="52"/>
      <c r="N856" s="52"/>
      <c r="O856" s="52"/>
      <c r="P856" s="52"/>
      <c r="Q856" s="52"/>
      <c r="R856" s="52"/>
      <c r="S856" s="52"/>
      <c r="T856" s="52"/>
      <c r="U856" s="52"/>
      <c r="V856" s="52"/>
      <c r="W856" s="52"/>
      <c r="X856" s="55"/>
      <c r="Y856" s="55"/>
    </row>
    <row r="857" spans="1:25" ht="12.75" customHeight="1" x14ac:dyDescent="0.2">
      <c r="A857" s="52"/>
      <c r="B857" s="139"/>
      <c r="C857" s="140"/>
      <c r="D857" s="142"/>
      <c r="E857" s="142"/>
      <c r="F857" s="55"/>
      <c r="G857" s="55"/>
      <c r="H857" s="55"/>
      <c r="I857" s="52"/>
      <c r="J857" s="52"/>
      <c r="K857" s="52"/>
      <c r="L857" s="52"/>
      <c r="M857" s="52"/>
      <c r="N857" s="52"/>
      <c r="O857" s="52"/>
      <c r="P857" s="52"/>
      <c r="Q857" s="52"/>
      <c r="R857" s="52"/>
      <c r="S857" s="52"/>
      <c r="T857" s="52"/>
      <c r="U857" s="52"/>
      <c r="V857" s="52"/>
      <c r="W857" s="52"/>
      <c r="X857" s="55"/>
      <c r="Y857" s="55"/>
    </row>
    <row r="858" spans="1:25" ht="12.75" customHeight="1" x14ac:dyDescent="0.2">
      <c r="A858" s="52"/>
      <c r="B858" s="139"/>
      <c r="C858" s="140"/>
      <c r="D858" s="142"/>
      <c r="E858" s="142"/>
      <c r="F858" s="55"/>
      <c r="G858" s="55"/>
      <c r="H858" s="55"/>
      <c r="I858" s="52"/>
      <c r="J858" s="52"/>
      <c r="K858" s="52"/>
      <c r="L858" s="52"/>
      <c r="M858" s="52"/>
      <c r="N858" s="52"/>
      <c r="O858" s="52"/>
      <c r="P858" s="52"/>
      <c r="Q858" s="52"/>
      <c r="R858" s="52"/>
      <c r="S858" s="52"/>
      <c r="T858" s="52"/>
      <c r="U858" s="52"/>
      <c r="V858" s="52"/>
      <c r="W858" s="52"/>
      <c r="X858" s="55"/>
      <c r="Y858" s="55"/>
    </row>
    <row r="859" spans="1:25" ht="12.75" customHeight="1" x14ac:dyDescent="0.2">
      <c r="A859" s="52"/>
      <c r="B859" s="139"/>
      <c r="C859" s="140"/>
      <c r="D859" s="142"/>
      <c r="E859" s="142"/>
      <c r="F859" s="55"/>
      <c r="G859" s="55"/>
      <c r="H859" s="55"/>
      <c r="I859" s="52"/>
      <c r="J859" s="52"/>
      <c r="K859" s="52"/>
      <c r="L859" s="52"/>
      <c r="M859" s="52"/>
      <c r="N859" s="52"/>
      <c r="O859" s="52"/>
      <c r="P859" s="52"/>
      <c r="Q859" s="52"/>
      <c r="R859" s="52"/>
      <c r="S859" s="52"/>
      <c r="T859" s="52"/>
      <c r="U859" s="52"/>
      <c r="V859" s="52"/>
      <c r="W859" s="52"/>
      <c r="X859" s="55"/>
      <c r="Y859" s="55"/>
    </row>
    <row r="860" spans="1:25" ht="12.75" customHeight="1" x14ac:dyDescent="0.2">
      <c r="A860" s="52"/>
      <c r="B860" s="139"/>
      <c r="C860" s="140"/>
      <c r="D860" s="142"/>
      <c r="E860" s="142"/>
      <c r="F860" s="55"/>
      <c r="G860" s="55"/>
      <c r="H860" s="55"/>
      <c r="I860" s="52"/>
      <c r="J860" s="52"/>
      <c r="K860" s="52"/>
      <c r="L860" s="52"/>
      <c r="M860" s="52"/>
      <c r="N860" s="52"/>
      <c r="O860" s="52"/>
      <c r="P860" s="52"/>
      <c r="Q860" s="52"/>
      <c r="R860" s="52"/>
      <c r="S860" s="52"/>
      <c r="T860" s="52"/>
      <c r="U860" s="52"/>
      <c r="V860" s="52"/>
      <c r="W860" s="52"/>
      <c r="X860" s="55"/>
      <c r="Y860" s="55"/>
    </row>
    <row r="861" spans="1:25" ht="12.75" customHeight="1" x14ac:dyDescent="0.2">
      <c r="A861" s="52"/>
      <c r="B861" s="139"/>
      <c r="C861" s="140"/>
      <c r="D861" s="142"/>
      <c r="E861" s="142"/>
      <c r="F861" s="55"/>
      <c r="G861" s="55"/>
      <c r="H861" s="55"/>
      <c r="I861" s="52"/>
      <c r="J861" s="52"/>
      <c r="K861" s="52"/>
      <c r="L861" s="52"/>
      <c r="M861" s="52"/>
      <c r="N861" s="52"/>
      <c r="O861" s="52"/>
      <c r="P861" s="52"/>
      <c r="Q861" s="52"/>
      <c r="R861" s="52"/>
      <c r="S861" s="52"/>
      <c r="T861" s="52"/>
      <c r="U861" s="52"/>
      <c r="V861" s="52"/>
      <c r="W861" s="52"/>
      <c r="X861" s="55"/>
      <c r="Y861" s="55"/>
    </row>
    <row r="862" spans="1:25" ht="12.75" customHeight="1" x14ac:dyDescent="0.2">
      <c r="A862" s="52"/>
      <c r="B862" s="139"/>
      <c r="C862" s="140"/>
      <c r="D862" s="142"/>
      <c r="E862" s="142"/>
      <c r="F862" s="55"/>
      <c r="G862" s="55"/>
      <c r="H862" s="55"/>
      <c r="I862" s="52"/>
      <c r="J862" s="52"/>
      <c r="K862" s="52"/>
      <c r="L862" s="52"/>
      <c r="M862" s="52"/>
      <c r="N862" s="52"/>
      <c r="O862" s="52"/>
      <c r="P862" s="52"/>
      <c r="Q862" s="52"/>
      <c r="R862" s="52"/>
      <c r="S862" s="52"/>
      <c r="T862" s="52"/>
      <c r="U862" s="52"/>
      <c r="V862" s="52"/>
      <c r="W862" s="52"/>
      <c r="X862" s="55"/>
      <c r="Y862" s="55"/>
    </row>
    <row r="863" spans="1:25" ht="12.75" customHeight="1" x14ac:dyDescent="0.2">
      <c r="A863" s="52"/>
      <c r="B863" s="139"/>
      <c r="C863" s="140"/>
      <c r="D863" s="142"/>
      <c r="E863" s="142"/>
      <c r="F863" s="55"/>
      <c r="G863" s="55"/>
      <c r="H863" s="55"/>
      <c r="I863" s="52"/>
      <c r="J863" s="52"/>
      <c r="K863" s="52"/>
      <c r="L863" s="52"/>
      <c r="M863" s="52"/>
      <c r="N863" s="52"/>
      <c r="O863" s="52"/>
      <c r="P863" s="52"/>
      <c r="Q863" s="52"/>
      <c r="R863" s="52"/>
      <c r="S863" s="52"/>
      <c r="T863" s="52"/>
      <c r="U863" s="52"/>
      <c r="V863" s="52"/>
      <c r="W863" s="52"/>
      <c r="X863" s="55"/>
      <c r="Y863" s="55"/>
    </row>
    <row r="864" spans="1:25" ht="12.75" customHeight="1" x14ac:dyDescent="0.2">
      <c r="A864" s="52"/>
      <c r="B864" s="139"/>
      <c r="C864" s="140"/>
      <c r="D864" s="142"/>
      <c r="E864" s="142"/>
      <c r="F864" s="55"/>
      <c r="G864" s="55"/>
      <c r="H864" s="55"/>
      <c r="I864" s="52"/>
      <c r="J864" s="52"/>
      <c r="K864" s="52"/>
      <c r="L864" s="52"/>
      <c r="M864" s="52"/>
      <c r="N864" s="52"/>
      <c r="O864" s="52"/>
      <c r="P864" s="52"/>
      <c r="Q864" s="52"/>
      <c r="R864" s="52"/>
      <c r="S864" s="52"/>
      <c r="T864" s="52"/>
      <c r="U864" s="52"/>
      <c r="V864" s="52"/>
      <c r="W864" s="52"/>
      <c r="X864" s="55"/>
      <c r="Y864" s="55"/>
    </row>
    <row r="865" spans="1:25" ht="12.75" customHeight="1" x14ac:dyDescent="0.2">
      <c r="A865" s="52"/>
      <c r="B865" s="139"/>
      <c r="C865" s="140"/>
      <c r="D865" s="142"/>
      <c r="E865" s="142"/>
      <c r="F865" s="55"/>
      <c r="G865" s="55"/>
      <c r="H865" s="55"/>
      <c r="I865" s="52"/>
      <c r="J865" s="52"/>
      <c r="K865" s="52"/>
      <c r="L865" s="52"/>
      <c r="M865" s="52"/>
      <c r="N865" s="52"/>
      <c r="O865" s="52"/>
      <c r="P865" s="52"/>
      <c r="Q865" s="52"/>
      <c r="R865" s="52"/>
      <c r="S865" s="52"/>
      <c r="T865" s="52"/>
      <c r="U865" s="52"/>
      <c r="V865" s="52"/>
      <c r="W865" s="52"/>
      <c r="X865" s="55"/>
      <c r="Y865" s="55"/>
    </row>
    <row r="866" spans="1:25" ht="12.75" customHeight="1" x14ac:dyDescent="0.2">
      <c r="A866" s="52"/>
      <c r="B866" s="139"/>
      <c r="C866" s="140"/>
      <c r="D866" s="142"/>
      <c r="E866" s="142"/>
      <c r="F866" s="55"/>
      <c r="G866" s="55"/>
      <c r="H866" s="55"/>
      <c r="I866" s="52"/>
      <c r="J866" s="52"/>
      <c r="K866" s="52"/>
      <c r="L866" s="52"/>
      <c r="M866" s="52"/>
      <c r="N866" s="52"/>
      <c r="O866" s="52"/>
      <c r="P866" s="52"/>
      <c r="Q866" s="52"/>
      <c r="R866" s="52"/>
      <c r="S866" s="52"/>
      <c r="T866" s="52"/>
      <c r="U866" s="52"/>
      <c r="V866" s="52"/>
      <c r="W866" s="52"/>
      <c r="X866" s="55"/>
      <c r="Y866" s="55"/>
    </row>
    <row r="867" spans="1:25" ht="12.75" customHeight="1" x14ac:dyDescent="0.2">
      <c r="A867" s="52"/>
      <c r="B867" s="139"/>
      <c r="C867" s="140"/>
      <c r="D867" s="142"/>
      <c r="E867" s="142"/>
      <c r="F867" s="55"/>
      <c r="G867" s="55"/>
      <c r="H867" s="55"/>
      <c r="I867" s="52"/>
      <c r="J867" s="52"/>
      <c r="K867" s="52"/>
      <c r="L867" s="52"/>
      <c r="M867" s="52"/>
      <c r="N867" s="52"/>
      <c r="O867" s="52"/>
      <c r="P867" s="52"/>
      <c r="Q867" s="52"/>
      <c r="R867" s="52"/>
      <c r="S867" s="52"/>
      <c r="T867" s="52"/>
      <c r="U867" s="52"/>
      <c r="V867" s="52"/>
      <c r="W867" s="52"/>
      <c r="X867" s="55"/>
      <c r="Y867" s="55"/>
    </row>
    <row r="868" spans="1:25" ht="12.75" customHeight="1" x14ac:dyDescent="0.2">
      <c r="A868" s="52"/>
      <c r="B868" s="139"/>
      <c r="C868" s="140"/>
      <c r="D868" s="142"/>
      <c r="E868" s="142"/>
      <c r="F868" s="55"/>
      <c r="G868" s="55"/>
      <c r="H868" s="55"/>
      <c r="I868" s="52"/>
      <c r="J868" s="52"/>
      <c r="K868" s="52"/>
      <c r="L868" s="52"/>
      <c r="M868" s="52"/>
      <c r="N868" s="52"/>
      <c r="O868" s="52"/>
      <c r="P868" s="52"/>
      <c r="Q868" s="52"/>
      <c r="R868" s="52"/>
      <c r="S868" s="52"/>
      <c r="T868" s="52"/>
      <c r="U868" s="52"/>
      <c r="V868" s="52"/>
      <c r="W868" s="52"/>
      <c r="X868" s="55"/>
      <c r="Y868" s="55"/>
    </row>
    <row r="869" spans="1:25" ht="12.75" customHeight="1" x14ac:dyDescent="0.2">
      <c r="A869" s="52"/>
      <c r="B869" s="139"/>
      <c r="C869" s="140"/>
      <c r="D869" s="142"/>
      <c r="E869" s="142"/>
      <c r="F869" s="55"/>
      <c r="G869" s="55"/>
      <c r="H869" s="55"/>
      <c r="I869" s="52"/>
      <c r="J869" s="52"/>
      <c r="K869" s="52"/>
      <c r="L869" s="52"/>
      <c r="M869" s="52"/>
      <c r="N869" s="52"/>
      <c r="O869" s="52"/>
      <c r="P869" s="52"/>
      <c r="Q869" s="52"/>
      <c r="R869" s="52"/>
      <c r="S869" s="52"/>
      <c r="T869" s="52"/>
      <c r="U869" s="52"/>
      <c r="V869" s="52"/>
      <c r="W869" s="52"/>
      <c r="X869" s="55"/>
      <c r="Y869" s="55"/>
    </row>
    <row r="870" spans="1:25" ht="12.75" customHeight="1" x14ac:dyDescent="0.2">
      <c r="A870" s="52"/>
      <c r="B870" s="139"/>
      <c r="C870" s="140"/>
      <c r="D870" s="142"/>
      <c r="E870" s="142"/>
      <c r="F870" s="55"/>
      <c r="G870" s="55"/>
      <c r="H870" s="55"/>
      <c r="I870" s="52"/>
      <c r="J870" s="52"/>
      <c r="K870" s="52"/>
      <c r="L870" s="52"/>
      <c r="M870" s="52"/>
      <c r="N870" s="52"/>
      <c r="O870" s="52"/>
      <c r="P870" s="52"/>
      <c r="Q870" s="52"/>
      <c r="R870" s="52"/>
      <c r="S870" s="52"/>
      <c r="T870" s="52"/>
      <c r="U870" s="52"/>
      <c r="V870" s="52"/>
      <c r="W870" s="52"/>
      <c r="X870" s="55"/>
      <c r="Y870" s="55"/>
    </row>
    <row r="871" spans="1:25" ht="12.75" customHeight="1" x14ac:dyDescent="0.2">
      <c r="A871" s="52"/>
      <c r="B871" s="139"/>
      <c r="C871" s="140"/>
      <c r="D871" s="142"/>
      <c r="E871" s="142"/>
      <c r="F871" s="55"/>
      <c r="G871" s="55"/>
      <c r="H871" s="55"/>
      <c r="I871" s="52"/>
      <c r="J871" s="52"/>
      <c r="K871" s="52"/>
      <c r="L871" s="52"/>
      <c r="M871" s="52"/>
      <c r="N871" s="52"/>
      <c r="O871" s="52"/>
      <c r="P871" s="52"/>
      <c r="Q871" s="52"/>
      <c r="R871" s="52"/>
      <c r="S871" s="52"/>
      <c r="T871" s="52"/>
      <c r="U871" s="52"/>
      <c r="V871" s="52"/>
      <c r="W871" s="52"/>
      <c r="X871" s="55"/>
      <c r="Y871" s="55"/>
    </row>
    <row r="872" spans="1:25" ht="12.75" customHeight="1" x14ac:dyDescent="0.2">
      <c r="A872" s="52"/>
      <c r="B872" s="139"/>
      <c r="C872" s="140"/>
      <c r="D872" s="142"/>
      <c r="E872" s="142"/>
      <c r="F872" s="55"/>
      <c r="G872" s="55"/>
      <c r="H872" s="55"/>
      <c r="I872" s="52"/>
      <c r="J872" s="52"/>
      <c r="K872" s="52"/>
      <c r="L872" s="52"/>
      <c r="M872" s="52"/>
      <c r="N872" s="52"/>
      <c r="O872" s="52"/>
      <c r="P872" s="52"/>
      <c r="Q872" s="52"/>
      <c r="R872" s="52"/>
      <c r="S872" s="52"/>
      <c r="T872" s="52"/>
      <c r="U872" s="52"/>
      <c r="V872" s="52"/>
      <c r="W872" s="52"/>
      <c r="X872" s="55"/>
      <c r="Y872" s="55"/>
    </row>
    <row r="873" spans="1:25" ht="12.75" customHeight="1" x14ac:dyDescent="0.2">
      <c r="A873" s="52"/>
      <c r="B873" s="139"/>
      <c r="C873" s="140"/>
      <c r="D873" s="142"/>
      <c r="E873" s="142"/>
      <c r="F873" s="55"/>
      <c r="G873" s="55"/>
      <c r="H873" s="55"/>
      <c r="I873" s="52"/>
      <c r="J873" s="52"/>
      <c r="K873" s="52"/>
      <c r="L873" s="52"/>
      <c r="M873" s="52"/>
      <c r="N873" s="52"/>
      <c r="O873" s="52"/>
      <c r="P873" s="52"/>
      <c r="Q873" s="52"/>
      <c r="R873" s="52"/>
      <c r="S873" s="52"/>
      <c r="T873" s="52"/>
      <c r="U873" s="52"/>
      <c r="V873" s="52"/>
      <c r="W873" s="52"/>
      <c r="X873" s="55"/>
      <c r="Y873" s="55"/>
    </row>
    <row r="874" spans="1:25" ht="12.75" customHeight="1" x14ac:dyDescent="0.2">
      <c r="A874" s="52"/>
      <c r="B874" s="139"/>
      <c r="C874" s="140"/>
      <c r="D874" s="142"/>
      <c r="E874" s="142"/>
      <c r="F874" s="55"/>
      <c r="G874" s="55"/>
      <c r="H874" s="55"/>
      <c r="I874" s="52"/>
      <c r="J874" s="52"/>
      <c r="K874" s="52"/>
      <c r="L874" s="52"/>
      <c r="M874" s="52"/>
      <c r="N874" s="52"/>
      <c r="O874" s="52"/>
      <c r="P874" s="52"/>
      <c r="Q874" s="52"/>
      <c r="R874" s="52"/>
      <c r="S874" s="52"/>
      <c r="T874" s="52"/>
      <c r="U874" s="52"/>
      <c r="V874" s="52"/>
      <c r="W874" s="52"/>
      <c r="X874" s="55"/>
      <c r="Y874" s="55"/>
    </row>
    <row r="875" spans="1:25" ht="12.75" customHeight="1" x14ac:dyDescent="0.2">
      <c r="A875" s="52"/>
      <c r="B875" s="139"/>
      <c r="C875" s="140"/>
      <c r="D875" s="142"/>
      <c r="E875" s="142"/>
      <c r="F875" s="55"/>
      <c r="G875" s="55"/>
      <c r="H875" s="55"/>
      <c r="I875" s="52"/>
      <c r="J875" s="52"/>
      <c r="K875" s="52"/>
      <c r="L875" s="52"/>
      <c r="M875" s="52"/>
      <c r="N875" s="52"/>
      <c r="O875" s="52"/>
      <c r="P875" s="52"/>
      <c r="Q875" s="52"/>
      <c r="R875" s="52"/>
      <c r="S875" s="52"/>
      <c r="T875" s="52"/>
      <c r="U875" s="52"/>
      <c r="V875" s="52"/>
      <c r="W875" s="52"/>
      <c r="X875" s="55"/>
      <c r="Y875" s="55"/>
    </row>
    <row r="876" spans="1:25" ht="12.75" customHeight="1" x14ac:dyDescent="0.2">
      <c r="A876" s="52"/>
      <c r="B876" s="139"/>
      <c r="C876" s="140"/>
      <c r="D876" s="142"/>
      <c r="E876" s="142"/>
      <c r="F876" s="55"/>
      <c r="G876" s="55"/>
      <c r="H876" s="55"/>
      <c r="I876" s="52"/>
      <c r="J876" s="52"/>
      <c r="K876" s="52"/>
      <c r="L876" s="52"/>
      <c r="M876" s="52"/>
      <c r="N876" s="52"/>
      <c r="O876" s="52"/>
      <c r="P876" s="52"/>
      <c r="Q876" s="52"/>
      <c r="R876" s="52"/>
      <c r="S876" s="52"/>
      <c r="T876" s="52"/>
      <c r="U876" s="52"/>
      <c r="V876" s="52"/>
      <c r="W876" s="52"/>
      <c r="X876" s="55"/>
      <c r="Y876" s="55"/>
    </row>
    <row r="877" spans="1:25" x14ac:dyDescent="0.2">
      <c r="A877" s="55"/>
      <c r="B877" s="55"/>
      <c r="C877" s="55"/>
      <c r="D877" s="55"/>
      <c r="E877" s="55"/>
      <c r="F877" s="55"/>
      <c r="G877" s="55"/>
      <c r="H877" s="55"/>
      <c r="I877" s="55"/>
      <c r="J877" s="55"/>
      <c r="K877" s="55"/>
      <c r="L877" s="55"/>
      <c r="M877" s="55"/>
      <c r="N877" s="55"/>
      <c r="O877" s="55"/>
      <c r="P877" s="55"/>
      <c r="Q877" s="55"/>
      <c r="R877" s="55"/>
      <c r="S877" s="55"/>
      <c r="T877" s="55"/>
      <c r="U877" s="55"/>
      <c r="V877" s="55"/>
      <c r="W877" s="55"/>
      <c r="X877" s="55"/>
      <c r="Y877" s="55"/>
    </row>
    <row r="878" spans="1:25" x14ac:dyDescent="0.2">
      <c r="A878" s="55"/>
      <c r="B878" s="55"/>
      <c r="C878" s="55"/>
      <c r="D878" s="55"/>
      <c r="E878" s="55"/>
      <c r="F878" s="55"/>
      <c r="G878" s="55"/>
      <c r="H878" s="55"/>
      <c r="I878" s="55"/>
      <c r="J878" s="55"/>
      <c r="K878" s="55"/>
      <c r="L878" s="55"/>
      <c r="M878" s="55"/>
      <c r="N878" s="55"/>
      <c r="O878" s="55"/>
      <c r="P878" s="55"/>
      <c r="Q878" s="55"/>
      <c r="R878" s="55"/>
      <c r="S878" s="55"/>
      <c r="T878" s="55"/>
      <c r="U878" s="55"/>
      <c r="V878" s="55"/>
      <c r="W878" s="55"/>
      <c r="X878" s="55"/>
      <c r="Y878" s="55"/>
    </row>
    <row r="879" spans="1:25" x14ac:dyDescent="0.2">
      <c r="A879" s="55"/>
      <c r="B879" s="55"/>
      <c r="C879" s="55"/>
      <c r="D879" s="55"/>
      <c r="E879" s="55"/>
      <c r="F879" s="55"/>
      <c r="G879" s="55"/>
      <c r="H879" s="55"/>
      <c r="I879" s="55"/>
      <c r="J879" s="55"/>
      <c r="K879" s="55"/>
      <c r="L879" s="55"/>
      <c r="M879" s="55"/>
      <c r="N879" s="55"/>
      <c r="O879" s="55"/>
      <c r="P879" s="55"/>
      <c r="Q879" s="55"/>
      <c r="R879" s="55"/>
      <c r="S879" s="55"/>
      <c r="T879" s="55"/>
      <c r="U879" s="55"/>
      <c r="V879" s="55"/>
      <c r="W879" s="55"/>
      <c r="X879" s="55"/>
      <c r="Y879" s="55"/>
    </row>
    <row r="880" spans="1:25" x14ac:dyDescent="0.2">
      <c r="A880" s="55"/>
      <c r="B880" s="55"/>
      <c r="C880" s="55"/>
      <c r="D880" s="55"/>
      <c r="E880" s="55"/>
      <c r="F880" s="55"/>
      <c r="G880" s="55"/>
      <c r="H880" s="55"/>
      <c r="I880" s="55"/>
      <c r="J880" s="55"/>
      <c r="K880" s="55"/>
      <c r="L880" s="55"/>
      <c r="M880" s="55"/>
      <c r="N880" s="55"/>
      <c r="O880" s="55"/>
      <c r="P880" s="55"/>
      <c r="Q880" s="55"/>
      <c r="R880" s="55"/>
      <c r="S880" s="55"/>
      <c r="T880" s="55"/>
      <c r="U880" s="55"/>
      <c r="V880" s="55"/>
      <c r="W880" s="55"/>
      <c r="X880" s="55"/>
      <c r="Y880" s="55"/>
    </row>
    <row r="881" spans="1:25" x14ac:dyDescent="0.2">
      <c r="A881" s="55"/>
      <c r="B881" s="55"/>
      <c r="C881" s="55"/>
      <c r="D881" s="55"/>
      <c r="E881" s="55"/>
      <c r="F881" s="55"/>
      <c r="G881" s="55"/>
      <c r="H881" s="55"/>
      <c r="I881" s="55"/>
      <c r="J881" s="55"/>
      <c r="K881" s="55"/>
      <c r="L881" s="55"/>
      <c r="M881" s="55"/>
      <c r="N881" s="55"/>
      <c r="O881" s="55"/>
      <c r="P881" s="55"/>
      <c r="Q881" s="55"/>
      <c r="R881" s="55"/>
      <c r="S881" s="55"/>
      <c r="T881" s="55"/>
      <c r="U881" s="55"/>
      <c r="V881" s="55"/>
      <c r="W881" s="55"/>
      <c r="X881" s="55"/>
      <c r="Y881" s="55"/>
    </row>
    <row r="882" spans="1:25" x14ac:dyDescent="0.2">
      <c r="A882" s="55"/>
      <c r="B882" s="55"/>
      <c r="C882" s="55"/>
      <c r="D882" s="55"/>
      <c r="E882" s="55"/>
      <c r="F882" s="55"/>
      <c r="G882" s="55"/>
      <c r="H882" s="55"/>
      <c r="I882" s="55"/>
      <c r="J882" s="55"/>
      <c r="K882" s="55"/>
      <c r="L882" s="55"/>
      <c r="M882" s="55"/>
      <c r="N882" s="55"/>
      <c r="O882" s="55"/>
      <c r="P882" s="55"/>
      <c r="Q882" s="55"/>
      <c r="R882" s="55"/>
      <c r="S882" s="55"/>
      <c r="T882" s="55"/>
      <c r="U882" s="55"/>
      <c r="V882" s="55"/>
      <c r="W882" s="55"/>
      <c r="X882" s="55"/>
      <c r="Y882" s="55"/>
    </row>
    <row r="883" spans="1:25" x14ac:dyDescent="0.2">
      <c r="A883" s="55"/>
      <c r="B883" s="55"/>
      <c r="C883" s="55"/>
      <c r="D883" s="55"/>
      <c r="E883" s="55"/>
      <c r="F883" s="55"/>
      <c r="G883" s="55"/>
      <c r="H883" s="55"/>
      <c r="I883" s="55"/>
      <c r="J883" s="55"/>
      <c r="K883" s="55"/>
      <c r="L883" s="55"/>
      <c r="M883" s="55"/>
      <c r="N883" s="55"/>
      <c r="O883" s="55"/>
      <c r="P883" s="55"/>
      <c r="Q883" s="55"/>
      <c r="R883" s="55"/>
      <c r="S883" s="55"/>
      <c r="T883" s="55"/>
      <c r="U883" s="55"/>
      <c r="V883" s="55"/>
      <c r="W883" s="55"/>
      <c r="X883" s="55"/>
      <c r="Y883" s="55"/>
    </row>
    <row r="884" spans="1:25" x14ac:dyDescent="0.2">
      <c r="A884" s="55"/>
      <c r="B884" s="55"/>
      <c r="C884" s="55"/>
      <c r="D884" s="55"/>
      <c r="E884" s="55"/>
      <c r="F884" s="55"/>
      <c r="G884" s="55"/>
      <c r="H884" s="55"/>
      <c r="I884" s="55"/>
      <c r="J884" s="55"/>
      <c r="K884" s="55"/>
      <c r="L884" s="55"/>
      <c r="M884" s="55"/>
      <c r="N884" s="55"/>
      <c r="O884" s="55"/>
      <c r="P884" s="55"/>
      <c r="Q884" s="55"/>
      <c r="R884" s="55"/>
      <c r="S884" s="55"/>
      <c r="T884" s="55"/>
      <c r="U884" s="55"/>
      <c r="V884" s="55"/>
      <c r="W884" s="55"/>
      <c r="X884" s="55"/>
      <c r="Y884" s="55"/>
    </row>
    <row r="885" spans="1:25" x14ac:dyDescent="0.2">
      <c r="A885" s="55"/>
      <c r="B885" s="55"/>
      <c r="C885" s="55"/>
      <c r="D885" s="55"/>
      <c r="E885" s="55"/>
      <c r="F885" s="55"/>
      <c r="G885" s="55"/>
      <c r="H885" s="55"/>
      <c r="I885" s="55"/>
      <c r="J885" s="55"/>
      <c r="K885" s="55"/>
      <c r="L885" s="55"/>
      <c r="M885" s="55"/>
      <c r="N885" s="55"/>
      <c r="O885" s="55"/>
      <c r="P885" s="55"/>
      <c r="Q885" s="55"/>
      <c r="R885" s="55"/>
      <c r="S885" s="55"/>
      <c r="T885" s="55"/>
      <c r="U885" s="55"/>
      <c r="V885" s="55"/>
      <c r="W885" s="55"/>
      <c r="X885" s="55"/>
      <c r="Y885" s="55"/>
    </row>
    <row r="886" spans="1:25" x14ac:dyDescent="0.2">
      <c r="A886" s="55"/>
      <c r="B886" s="55"/>
      <c r="C886" s="55"/>
      <c r="D886" s="55"/>
      <c r="E886" s="55"/>
      <c r="F886" s="55"/>
      <c r="G886" s="55"/>
      <c r="H886" s="55"/>
      <c r="I886" s="55"/>
      <c r="J886" s="55"/>
      <c r="K886" s="55"/>
      <c r="L886" s="55"/>
      <c r="M886" s="55"/>
      <c r="N886" s="55"/>
      <c r="O886" s="55"/>
      <c r="P886" s="55"/>
      <c r="Q886" s="55"/>
      <c r="R886" s="55"/>
      <c r="S886" s="55"/>
      <c r="T886" s="55"/>
      <c r="U886" s="55"/>
      <c r="V886" s="55"/>
      <c r="W886" s="55"/>
      <c r="X886" s="55"/>
      <c r="Y886" s="55"/>
    </row>
    <row r="887" spans="1:25" x14ac:dyDescent="0.2">
      <c r="A887" s="55"/>
      <c r="B887" s="55"/>
      <c r="C887" s="55"/>
      <c r="D887" s="55"/>
      <c r="E887" s="55"/>
      <c r="F887" s="55"/>
      <c r="G887" s="55"/>
      <c r="H887" s="55"/>
      <c r="I887" s="55"/>
      <c r="J887" s="55"/>
      <c r="K887" s="55"/>
      <c r="L887" s="55"/>
      <c r="M887" s="55"/>
      <c r="N887" s="55"/>
      <c r="O887" s="55"/>
      <c r="P887" s="55"/>
      <c r="Q887" s="55"/>
      <c r="R887" s="55"/>
      <c r="S887" s="55"/>
      <c r="T887" s="55"/>
      <c r="U887" s="55"/>
      <c r="V887" s="55"/>
      <c r="W887" s="55"/>
      <c r="X887" s="55"/>
      <c r="Y887" s="55"/>
    </row>
    <row r="888" spans="1:25" x14ac:dyDescent="0.2">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row>
    <row r="889" spans="1:25" x14ac:dyDescent="0.2">
      <c r="A889" s="55"/>
      <c r="B889" s="55"/>
      <c r="C889" s="55"/>
      <c r="D889" s="55"/>
      <c r="E889" s="55"/>
      <c r="F889" s="55"/>
      <c r="G889" s="55"/>
      <c r="H889" s="55"/>
      <c r="I889" s="55"/>
      <c r="J889" s="55"/>
      <c r="K889" s="55"/>
      <c r="L889" s="55"/>
      <c r="M889" s="55"/>
      <c r="N889" s="55"/>
      <c r="O889" s="55"/>
      <c r="P889" s="55"/>
      <c r="Q889" s="55"/>
      <c r="R889" s="55"/>
      <c r="S889" s="55"/>
      <c r="T889" s="55"/>
      <c r="U889" s="55"/>
      <c r="V889" s="55"/>
      <c r="W889" s="55"/>
      <c r="X889" s="55"/>
      <c r="Y889" s="55"/>
    </row>
    <row r="890" spans="1:25" x14ac:dyDescent="0.2">
      <c r="A890" s="55"/>
      <c r="B890" s="55"/>
      <c r="C890" s="55"/>
      <c r="D890" s="55"/>
      <c r="E890" s="55"/>
      <c r="F890" s="55"/>
      <c r="G890" s="55"/>
      <c r="H890" s="55"/>
      <c r="I890" s="55"/>
      <c r="J890" s="55"/>
      <c r="K890" s="55"/>
      <c r="L890" s="55"/>
      <c r="M890" s="55"/>
      <c r="N890" s="55"/>
      <c r="O890" s="55"/>
      <c r="P890" s="55"/>
      <c r="Q890" s="55"/>
      <c r="R890" s="55"/>
      <c r="S890" s="55"/>
      <c r="T890" s="55"/>
      <c r="U890" s="55"/>
      <c r="V890" s="55"/>
      <c r="W890" s="55"/>
      <c r="X890" s="55"/>
      <c r="Y890" s="55"/>
    </row>
    <row r="891" spans="1:25" x14ac:dyDescent="0.2">
      <c r="A891" s="55"/>
      <c r="B891" s="55"/>
      <c r="C891" s="55"/>
      <c r="D891" s="55"/>
      <c r="E891" s="55"/>
      <c r="F891" s="55"/>
      <c r="G891" s="55"/>
      <c r="H891" s="55"/>
      <c r="I891" s="55"/>
      <c r="J891" s="55"/>
      <c r="K891" s="55"/>
      <c r="L891" s="55"/>
      <c r="M891" s="55"/>
      <c r="N891" s="55"/>
      <c r="O891" s="55"/>
      <c r="P891" s="55"/>
      <c r="Q891" s="55"/>
      <c r="R891" s="55"/>
      <c r="S891" s="55"/>
      <c r="T891" s="55"/>
      <c r="U891" s="55"/>
      <c r="V891" s="55"/>
      <c r="W891" s="55"/>
      <c r="X891" s="55"/>
      <c r="Y891" s="55"/>
    </row>
    <row r="892" spans="1:25" x14ac:dyDescent="0.2">
      <c r="A892" s="55"/>
      <c r="B892" s="55"/>
      <c r="C892" s="55"/>
      <c r="D892" s="55"/>
      <c r="E892" s="55"/>
      <c r="F892" s="55"/>
      <c r="G892" s="55"/>
      <c r="H892" s="55"/>
      <c r="I892" s="55"/>
      <c r="J892" s="55"/>
      <c r="K892" s="55"/>
      <c r="L892" s="55"/>
      <c r="M892" s="55"/>
      <c r="N892" s="55"/>
      <c r="O892" s="55"/>
      <c r="P892" s="55"/>
      <c r="Q892" s="55"/>
      <c r="R892" s="55"/>
      <c r="S892" s="55"/>
      <c r="T892" s="55"/>
      <c r="U892" s="55"/>
      <c r="V892" s="55"/>
      <c r="W892" s="55"/>
      <c r="X892" s="55"/>
      <c r="Y892" s="55"/>
    </row>
    <row r="893" spans="1:25" x14ac:dyDescent="0.2">
      <c r="A893" s="55"/>
      <c r="B893" s="55"/>
      <c r="C893" s="55"/>
      <c r="D893" s="55"/>
      <c r="E893" s="55"/>
      <c r="F893" s="55"/>
      <c r="G893" s="55"/>
      <c r="H893" s="55"/>
      <c r="I893" s="55"/>
      <c r="J893" s="55"/>
      <c r="K893" s="55"/>
      <c r="L893" s="55"/>
      <c r="M893" s="55"/>
      <c r="N893" s="55"/>
      <c r="O893" s="55"/>
      <c r="P893" s="55"/>
      <c r="Q893" s="55"/>
      <c r="R893" s="55"/>
      <c r="S893" s="55"/>
      <c r="T893" s="55"/>
      <c r="U893" s="55"/>
      <c r="V893" s="55"/>
      <c r="W893" s="55"/>
      <c r="X893" s="55"/>
      <c r="Y893" s="55"/>
    </row>
    <row r="894" spans="1:25" x14ac:dyDescent="0.2">
      <c r="A894" s="55"/>
      <c r="B894" s="55"/>
      <c r="C894" s="55"/>
      <c r="D894" s="55"/>
      <c r="E894" s="55"/>
      <c r="F894" s="55"/>
      <c r="G894" s="55"/>
      <c r="H894" s="55"/>
      <c r="I894" s="55"/>
      <c r="J894" s="55"/>
      <c r="K894" s="55"/>
      <c r="L894" s="55"/>
      <c r="M894" s="55"/>
      <c r="N894" s="55"/>
      <c r="O894" s="55"/>
      <c r="P894" s="55"/>
      <c r="Q894" s="55"/>
      <c r="R894" s="55"/>
      <c r="S894" s="55"/>
      <c r="T894" s="55"/>
      <c r="U894" s="55"/>
      <c r="V894" s="55"/>
      <c r="W894" s="55"/>
      <c r="X894" s="55"/>
      <c r="Y894" s="55"/>
    </row>
    <row r="895" spans="1:25" x14ac:dyDescent="0.2">
      <c r="A895" s="55"/>
      <c r="B895" s="55"/>
      <c r="C895" s="55"/>
      <c r="D895" s="55"/>
      <c r="E895" s="55"/>
      <c r="F895" s="55"/>
      <c r="G895" s="55"/>
      <c r="H895" s="55"/>
      <c r="I895" s="55"/>
      <c r="J895" s="55"/>
      <c r="K895" s="55"/>
      <c r="L895" s="55"/>
      <c r="M895" s="55"/>
      <c r="N895" s="55"/>
      <c r="O895" s="55"/>
      <c r="P895" s="55"/>
      <c r="Q895" s="55"/>
      <c r="R895" s="55"/>
      <c r="S895" s="55"/>
      <c r="T895" s="55"/>
      <c r="U895" s="55"/>
      <c r="V895" s="55"/>
      <c r="W895" s="55"/>
      <c r="X895" s="55"/>
      <c r="Y895" s="55"/>
    </row>
    <row r="896" spans="1:25" x14ac:dyDescent="0.2">
      <c r="A896" s="55"/>
      <c r="B896" s="55"/>
      <c r="C896" s="55"/>
      <c r="D896" s="55"/>
      <c r="E896" s="55"/>
      <c r="F896" s="55"/>
      <c r="G896" s="55"/>
      <c r="H896" s="55"/>
      <c r="I896" s="55"/>
      <c r="J896" s="55"/>
      <c r="K896" s="55"/>
      <c r="L896" s="55"/>
      <c r="M896" s="55"/>
      <c r="N896" s="55"/>
      <c r="O896" s="55"/>
      <c r="P896" s="55"/>
      <c r="Q896" s="55"/>
      <c r="R896" s="55"/>
      <c r="S896" s="55"/>
      <c r="T896" s="55"/>
      <c r="U896" s="55"/>
      <c r="V896" s="55"/>
      <c r="W896" s="55"/>
      <c r="X896" s="55"/>
      <c r="Y896" s="55"/>
    </row>
    <row r="897" spans="1:25" x14ac:dyDescent="0.2">
      <c r="A897" s="55"/>
      <c r="B897" s="55"/>
      <c r="C897" s="55"/>
      <c r="D897" s="55"/>
      <c r="E897" s="55"/>
      <c r="F897" s="55"/>
      <c r="G897" s="55"/>
      <c r="H897" s="55"/>
      <c r="I897" s="55"/>
      <c r="J897" s="55"/>
      <c r="K897" s="55"/>
      <c r="L897" s="55"/>
      <c r="M897" s="55"/>
      <c r="N897" s="55"/>
      <c r="O897" s="55"/>
      <c r="P897" s="55"/>
      <c r="Q897" s="55"/>
      <c r="R897" s="55"/>
      <c r="S897" s="55"/>
      <c r="T897" s="55"/>
      <c r="U897" s="55"/>
      <c r="V897" s="55"/>
      <c r="W897" s="55"/>
      <c r="X897" s="55"/>
      <c r="Y897" s="55"/>
    </row>
    <row r="898" spans="1:25" x14ac:dyDescent="0.2">
      <c r="A898" s="55"/>
      <c r="B898" s="55"/>
      <c r="C898" s="55"/>
      <c r="D898" s="55"/>
      <c r="E898" s="55"/>
      <c r="F898" s="55"/>
      <c r="G898" s="55"/>
      <c r="H898" s="55"/>
      <c r="I898" s="55"/>
      <c r="J898" s="55"/>
      <c r="K898" s="55"/>
      <c r="L898" s="55"/>
      <c r="M898" s="55"/>
      <c r="N898" s="55"/>
      <c r="O898" s="55"/>
      <c r="P898" s="55"/>
      <c r="Q898" s="55"/>
      <c r="R898" s="55"/>
      <c r="S898" s="55"/>
      <c r="T898" s="55"/>
      <c r="U898" s="55"/>
      <c r="V898" s="55"/>
      <c r="W898" s="55"/>
      <c r="X898" s="55"/>
      <c r="Y898" s="55"/>
    </row>
    <row r="899" spans="1:25" x14ac:dyDescent="0.2">
      <c r="A899" s="55"/>
      <c r="B899" s="55"/>
      <c r="C899" s="55"/>
      <c r="D899" s="55"/>
      <c r="E899" s="55"/>
      <c r="F899" s="55"/>
      <c r="G899" s="55"/>
      <c r="H899" s="55"/>
      <c r="I899" s="55"/>
      <c r="J899" s="55"/>
      <c r="K899" s="55"/>
      <c r="L899" s="55"/>
      <c r="M899" s="55"/>
      <c r="N899" s="55"/>
      <c r="O899" s="55"/>
      <c r="P899" s="55"/>
      <c r="Q899" s="55"/>
      <c r="R899" s="55"/>
      <c r="S899" s="55"/>
      <c r="T899" s="55"/>
      <c r="U899" s="55"/>
      <c r="V899" s="55"/>
      <c r="W899" s="55"/>
      <c r="X899" s="55"/>
      <c r="Y899" s="55"/>
    </row>
    <row r="900" spans="1:25" x14ac:dyDescent="0.2">
      <c r="A900" s="55"/>
      <c r="B900" s="55"/>
      <c r="C900" s="55"/>
      <c r="D900" s="55"/>
      <c r="E900" s="55"/>
      <c r="F900" s="55"/>
      <c r="G900" s="55"/>
      <c r="H900" s="55"/>
      <c r="I900" s="55"/>
      <c r="J900" s="55"/>
      <c r="K900" s="55"/>
      <c r="L900" s="55"/>
      <c r="M900" s="55"/>
      <c r="N900" s="55"/>
      <c r="O900" s="55"/>
      <c r="P900" s="55"/>
      <c r="Q900" s="55"/>
      <c r="R900" s="55"/>
      <c r="S900" s="55"/>
      <c r="T900" s="55"/>
      <c r="U900" s="55"/>
      <c r="V900" s="55"/>
      <c r="W900" s="55"/>
      <c r="X900" s="55"/>
      <c r="Y900" s="55"/>
    </row>
    <row r="901" spans="1:25" x14ac:dyDescent="0.2">
      <c r="A901" s="55"/>
      <c r="B901" s="55"/>
      <c r="C901" s="55"/>
      <c r="D901" s="55"/>
      <c r="E901" s="55"/>
      <c r="F901" s="55"/>
      <c r="G901" s="55"/>
      <c r="H901" s="55"/>
      <c r="I901" s="55"/>
      <c r="J901" s="55"/>
      <c r="K901" s="55"/>
      <c r="L901" s="55"/>
      <c r="M901" s="55"/>
      <c r="N901" s="55"/>
      <c r="O901" s="55"/>
      <c r="P901" s="55"/>
      <c r="Q901" s="55"/>
      <c r="R901" s="55"/>
      <c r="S901" s="55"/>
      <c r="T901" s="55"/>
      <c r="U901" s="55"/>
      <c r="V901" s="55"/>
      <c r="W901" s="55"/>
      <c r="X901" s="55"/>
      <c r="Y901" s="55"/>
    </row>
    <row r="902" spans="1:25" x14ac:dyDescent="0.2">
      <c r="A902" s="55"/>
      <c r="B902" s="55"/>
      <c r="C902" s="55"/>
      <c r="D902" s="55"/>
      <c r="E902" s="55"/>
      <c r="F902" s="55"/>
      <c r="G902" s="55"/>
      <c r="H902" s="55"/>
      <c r="I902" s="55"/>
      <c r="J902" s="55"/>
      <c r="K902" s="55"/>
      <c r="L902" s="55"/>
      <c r="M902" s="55"/>
      <c r="N902" s="55"/>
      <c r="O902" s="55"/>
      <c r="P902" s="55"/>
      <c r="Q902" s="55"/>
      <c r="R902" s="55"/>
      <c r="S902" s="55"/>
      <c r="T902" s="55"/>
      <c r="U902" s="55"/>
      <c r="V902" s="55"/>
      <c r="W902" s="55"/>
      <c r="X902" s="55"/>
      <c r="Y902" s="55"/>
    </row>
    <row r="903" spans="1:25" x14ac:dyDescent="0.2">
      <c r="A903" s="55"/>
      <c r="B903" s="55"/>
      <c r="C903" s="55"/>
      <c r="D903" s="55"/>
      <c r="E903" s="55"/>
      <c r="F903" s="55"/>
      <c r="G903" s="55"/>
      <c r="H903" s="55"/>
      <c r="I903" s="55"/>
      <c r="J903" s="55"/>
      <c r="K903" s="55"/>
      <c r="L903" s="55"/>
      <c r="M903" s="55"/>
      <c r="N903" s="55"/>
      <c r="O903" s="55"/>
      <c r="P903" s="55"/>
      <c r="Q903" s="55"/>
      <c r="R903" s="55"/>
      <c r="S903" s="55"/>
      <c r="T903" s="55"/>
      <c r="U903" s="55"/>
      <c r="V903" s="55"/>
      <c r="W903" s="55"/>
      <c r="X903" s="55"/>
      <c r="Y903" s="55"/>
    </row>
    <row r="904" spans="1:25" x14ac:dyDescent="0.2">
      <c r="A904" s="55"/>
      <c r="B904" s="55"/>
      <c r="C904" s="55"/>
      <c r="D904" s="55"/>
      <c r="E904" s="55"/>
      <c r="F904" s="55"/>
      <c r="G904" s="55"/>
      <c r="H904" s="55"/>
      <c r="I904" s="55"/>
      <c r="J904" s="55"/>
      <c r="K904" s="55"/>
      <c r="L904" s="55"/>
      <c r="M904" s="55"/>
      <c r="N904" s="55"/>
      <c r="O904" s="55"/>
      <c r="P904" s="55"/>
      <c r="Q904" s="55"/>
      <c r="R904" s="55"/>
      <c r="S904" s="55"/>
      <c r="T904" s="55"/>
      <c r="U904" s="55"/>
      <c r="V904" s="55"/>
      <c r="W904" s="55"/>
      <c r="X904" s="55"/>
      <c r="Y904" s="55"/>
    </row>
    <row r="905" spans="1:25" x14ac:dyDescent="0.2">
      <c r="A905" s="55"/>
      <c r="B905" s="55"/>
      <c r="C905" s="55"/>
      <c r="D905" s="55"/>
      <c r="E905" s="55"/>
      <c r="F905" s="55"/>
      <c r="G905" s="55"/>
      <c r="H905" s="55"/>
      <c r="I905" s="55"/>
      <c r="J905" s="55"/>
      <c r="K905" s="55"/>
      <c r="L905" s="55"/>
      <c r="M905" s="55"/>
      <c r="N905" s="55"/>
      <c r="O905" s="55"/>
      <c r="P905" s="55"/>
      <c r="Q905" s="55"/>
      <c r="R905" s="55"/>
      <c r="S905" s="55"/>
      <c r="T905" s="55"/>
      <c r="U905" s="55"/>
      <c r="V905" s="55"/>
      <c r="W905" s="55"/>
      <c r="X905" s="55"/>
      <c r="Y905" s="55"/>
    </row>
    <row r="906" spans="1:25" x14ac:dyDescent="0.2">
      <c r="A906" s="55"/>
      <c r="B906" s="55"/>
      <c r="C906" s="55"/>
      <c r="D906" s="55"/>
      <c r="E906" s="55"/>
      <c r="F906" s="55"/>
      <c r="G906" s="55"/>
      <c r="H906" s="55"/>
      <c r="I906" s="55"/>
      <c r="J906" s="55"/>
      <c r="K906" s="55"/>
      <c r="L906" s="55"/>
      <c r="M906" s="55"/>
      <c r="N906" s="55"/>
      <c r="O906" s="55"/>
      <c r="P906" s="55"/>
      <c r="Q906" s="55"/>
      <c r="R906" s="55"/>
      <c r="S906" s="55"/>
      <c r="T906" s="55"/>
      <c r="U906" s="55"/>
      <c r="V906" s="55"/>
      <c r="W906" s="55"/>
      <c r="X906" s="55"/>
      <c r="Y906" s="55"/>
    </row>
    <row r="907" spans="1:25" x14ac:dyDescent="0.2">
      <c r="A907" s="55"/>
      <c r="B907" s="55"/>
      <c r="C907" s="55"/>
      <c r="D907" s="55"/>
      <c r="E907" s="55"/>
      <c r="F907" s="55"/>
      <c r="G907" s="55"/>
      <c r="H907" s="55"/>
      <c r="I907" s="55"/>
      <c r="J907" s="55"/>
      <c r="K907" s="55"/>
      <c r="L907" s="55"/>
      <c r="M907" s="55"/>
      <c r="N907" s="55"/>
      <c r="O907" s="55"/>
      <c r="P907" s="55"/>
      <c r="Q907" s="55"/>
      <c r="R907" s="55"/>
      <c r="S907" s="55"/>
      <c r="T907" s="55"/>
      <c r="U907" s="55"/>
      <c r="V907" s="55"/>
      <c r="W907" s="55"/>
      <c r="X907" s="55"/>
      <c r="Y907" s="55"/>
    </row>
    <row r="908" spans="1:25" x14ac:dyDescent="0.2">
      <c r="A908" s="55"/>
      <c r="B908" s="55"/>
      <c r="C908" s="55"/>
      <c r="D908" s="55"/>
      <c r="E908" s="55"/>
      <c r="F908" s="55"/>
      <c r="G908" s="55"/>
      <c r="H908" s="55"/>
      <c r="I908" s="55"/>
      <c r="J908" s="55"/>
      <c r="K908" s="55"/>
      <c r="L908" s="55"/>
      <c r="M908" s="55"/>
      <c r="N908" s="55"/>
      <c r="O908" s="55"/>
      <c r="P908" s="55"/>
      <c r="Q908" s="55"/>
      <c r="R908" s="55"/>
      <c r="S908" s="55"/>
      <c r="T908" s="55"/>
      <c r="U908" s="55"/>
      <c r="V908" s="55"/>
      <c r="W908" s="55"/>
      <c r="X908" s="55"/>
      <c r="Y908" s="55"/>
    </row>
    <row r="909" spans="1:25" x14ac:dyDescent="0.2">
      <c r="A909" s="55"/>
      <c r="B909" s="55"/>
      <c r="C909" s="55"/>
      <c r="D909" s="55"/>
      <c r="E909" s="55"/>
      <c r="F909" s="55"/>
      <c r="G909" s="55"/>
      <c r="H909" s="55"/>
      <c r="I909" s="55"/>
      <c r="J909" s="55"/>
      <c r="K909" s="55"/>
      <c r="L909" s="55"/>
      <c r="M909" s="55"/>
      <c r="N909" s="55"/>
      <c r="O909" s="55"/>
      <c r="P909" s="55"/>
      <c r="Q909" s="55"/>
      <c r="R909" s="55"/>
      <c r="S909" s="55"/>
      <c r="T909" s="55"/>
      <c r="U909" s="55"/>
      <c r="V909" s="55"/>
      <c r="W909" s="55"/>
      <c r="X909" s="55"/>
      <c r="Y909" s="55"/>
    </row>
    <row r="910" spans="1:25" x14ac:dyDescent="0.2">
      <c r="A910" s="55"/>
      <c r="B910" s="55"/>
      <c r="C910" s="55"/>
      <c r="D910" s="55"/>
      <c r="E910" s="55"/>
      <c r="F910" s="55"/>
      <c r="G910" s="55"/>
      <c r="H910" s="55"/>
      <c r="I910" s="55"/>
      <c r="J910" s="55"/>
      <c r="K910" s="55"/>
      <c r="L910" s="55"/>
      <c r="M910" s="55"/>
      <c r="N910" s="55"/>
      <c r="O910" s="55"/>
      <c r="P910" s="55"/>
      <c r="Q910" s="55"/>
      <c r="R910" s="55"/>
      <c r="S910" s="55"/>
      <c r="T910" s="55"/>
      <c r="U910" s="55"/>
      <c r="V910" s="55"/>
      <c r="W910" s="55"/>
      <c r="X910" s="55"/>
      <c r="Y910" s="55"/>
    </row>
    <row r="911" spans="1:25" x14ac:dyDescent="0.2">
      <c r="A911" s="55"/>
      <c r="B911" s="55"/>
      <c r="C911" s="55"/>
      <c r="D911" s="55"/>
      <c r="E911" s="55"/>
      <c r="F911" s="55"/>
      <c r="G911" s="55"/>
      <c r="H911" s="55"/>
      <c r="I911" s="55"/>
      <c r="J911" s="55"/>
      <c r="K911" s="55"/>
      <c r="L911" s="55"/>
      <c r="M911" s="55"/>
      <c r="N911" s="55"/>
      <c r="O911" s="55"/>
      <c r="P911" s="55"/>
      <c r="Q911" s="55"/>
      <c r="R911" s="55"/>
      <c r="S911" s="55"/>
      <c r="T911" s="55"/>
      <c r="U911" s="55"/>
      <c r="V911" s="55"/>
      <c r="W911" s="55"/>
      <c r="X911" s="55"/>
      <c r="Y911" s="55"/>
    </row>
    <row r="912" spans="1:25" x14ac:dyDescent="0.2">
      <c r="A912" s="55"/>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5"/>
    </row>
    <row r="913" spans="1:25" x14ac:dyDescent="0.2">
      <c r="A913" s="55"/>
      <c r="B913" s="55"/>
      <c r="C913" s="55"/>
      <c r="D913" s="55"/>
      <c r="E913" s="55"/>
      <c r="F913" s="55"/>
      <c r="G913" s="55"/>
      <c r="H913" s="55"/>
      <c r="I913" s="55"/>
      <c r="J913" s="55"/>
      <c r="K913" s="55"/>
      <c r="L913" s="55"/>
      <c r="M913" s="55"/>
      <c r="N913" s="55"/>
      <c r="O913" s="55"/>
      <c r="P913" s="55"/>
      <c r="Q913" s="55"/>
      <c r="R913" s="55"/>
      <c r="S913" s="55"/>
      <c r="T913" s="55"/>
      <c r="U913" s="55"/>
      <c r="V913" s="55"/>
      <c r="W913" s="55"/>
      <c r="X913" s="55"/>
      <c r="Y913" s="55"/>
    </row>
    <row r="914" spans="1:25" x14ac:dyDescent="0.2">
      <c r="A914" s="55"/>
      <c r="B914" s="55"/>
      <c r="C914" s="55"/>
      <c r="D914" s="55"/>
      <c r="E914" s="55"/>
      <c r="F914" s="55"/>
      <c r="G914" s="55"/>
      <c r="H914" s="55"/>
      <c r="I914" s="55"/>
      <c r="J914" s="55"/>
      <c r="K914" s="55"/>
      <c r="L914" s="55"/>
      <c r="M914" s="55"/>
      <c r="N914" s="55"/>
      <c r="O914" s="55"/>
      <c r="P914" s="55"/>
      <c r="Q914" s="55"/>
      <c r="R914" s="55"/>
      <c r="S914" s="55"/>
      <c r="T914" s="55"/>
      <c r="U914" s="55"/>
      <c r="V914" s="55"/>
      <c r="W914" s="55"/>
      <c r="X914" s="55"/>
      <c r="Y914" s="55"/>
    </row>
    <row r="915" spans="1:25" x14ac:dyDescent="0.2">
      <c r="A915" s="55"/>
      <c r="B915" s="55"/>
      <c r="C915" s="55"/>
      <c r="D915" s="55"/>
      <c r="E915" s="55"/>
      <c r="F915" s="55"/>
      <c r="G915" s="55"/>
      <c r="H915" s="55"/>
      <c r="I915" s="55"/>
      <c r="J915" s="55"/>
      <c r="K915" s="55"/>
      <c r="L915" s="55"/>
      <c r="M915" s="55"/>
      <c r="N915" s="55"/>
      <c r="O915" s="55"/>
      <c r="P915" s="55"/>
      <c r="Q915" s="55"/>
      <c r="R915" s="55"/>
      <c r="S915" s="55"/>
      <c r="T915" s="55"/>
      <c r="U915" s="55"/>
      <c r="V915" s="55"/>
      <c r="W915" s="55"/>
      <c r="X915" s="55"/>
      <c r="Y915" s="55"/>
    </row>
    <row r="916" spans="1:25" x14ac:dyDescent="0.2">
      <c r="A916" s="55"/>
      <c r="B916" s="55"/>
      <c r="C916" s="55"/>
      <c r="D916" s="55"/>
      <c r="E916" s="55"/>
      <c r="F916" s="55"/>
      <c r="G916" s="55"/>
      <c r="H916" s="55"/>
      <c r="I916" s="55"/>
      <c r="J916" s="55"/>
      <c r="K916" s="55"/>
      <c r="L916" s="55"/>
      <c r="M916" s="55"/>
      <c r="N916" s="55"/>
      <c r="O916" s="55"/>
      <c r="P916" s="55"/>
      <c r="Q916" s="55"/>
      <c r="R916" s="55"/>
      <c r="S916" s="55"/>
      <c r="T916" s="55"/>
      <c r="U916" s="55"/>
      <c r="V916" s="55"/>
      <c r="W916" s="55"/>
      <c r="X916" s="55"/>
      <c r="Y916" s="55"/>
    </row>
    <row r="917" spans="1:25" x14ac:dyDescent="0.2">
      <c r="A917" s="55"/>
      <c r="B917" s="55"/>
      <c r="C917" s="55"/>
      <c r="D917" s="55"/>
      <c r="E917" s="55"/>
      <c r="F917" s="55"/>
      <c r="G917" s="55"/>
      <c r="H917" s="55"/>
      <c r="I917" s="55"/>
      <c r="J917" s="55"/>
      <c r="K917" s="55"/>
      <c r="L917" s="55"/>
      <c r="M917" s="55"/>
      <c r="N917" s="55"/>
      <c r="O917" s="55"/>
      <c r="P917" s="55"/>
      <c r="Q917" s="55"/>
      <c r="R917" s="55"/>
      <c r="S917" s="55"/>
      <c r="T917" s="55"/>
      <c r="U917" s="55"/>
      <c r="V917" s="55"/>
      <c r="W917" s="55"/>
      <c r="X917" s="55"/>
      <c r="Y917" s="55"/>
    </row>
    <row r="918" spans="1:25" x14ac:dyDescent="0.2">
      <c r="A918" s="55"/>
      <c r="B918" s="55"/>
      <c r="C918" s="55"/>
      <c r="D918" s="55"/>
      <c r="E918" s="55"/>
      <c r="F918" s="55"/>
      <c r="G918" s="55"/>
      <c r="H918" s="55"/>
      <c r="I918" s="55"/>
      <c r="J918" s="55"/>
      <c r="K918" s="55"/>
      <c r="L918" s="55"/>
      <c r="M918" s="55"/>
      <c r="N918" s="55"/>
      <c r="O918" s="55"/>
      <c r="P918" s="55"/>
      <c r="Q918" s="55"/>
      <c r="R918" s="55"/>
      <c r="S918" s="55"/>
      <c r="T918" s="55"/>
      <c r="U918" s="55"/>
      <c r="V918" s="55"/>
      <c r="W918" s="55"/>
      <c r="X918" s="55"/>
      <c r="Y918" s="55"/>
    </row>
    <row r="919" spans="1:25" x14ac:dyDescent="0.2">
      <c r="A919" s="55"/>
      <c r="B919" s="55"/>
      <c r="C919" s="55"/>
      <c r="D919" s="55"/>
      <c r="E919" s="55"/>
      <c r="F919" s="55"/>
      <c r="G919" s="55"/>
      <c r="H919" s="55"/>
      <c r="I919" s="55"/>
      <c r="J919" s="55"/>
      <c r="K919" s="55"/>
      <c r="L919" s="55"/>
      <c r="M919" s="55"/>
      <c r="N919" s="55"/>
      <c r="O919" s="55"/>
      <c r="P919" s="55"/>
      <c r="Q919" s="55"/>
      <c r="R919" s="55"/>
      <c r="S919" s="55"/>
      <c r="T919" s="55"/>
      <c r="U919" s="55"/>
      <c r="V919" s="55"/>
      <c r="W919" s="55"/>
      <c r="X919" s="55"/>
      <c r="Y919" s="55"/>
    </row>
    <row r="920" spans="1:25" x14ac:dyDescent="0.2">
      <c r="A920" s="55"/>
      <c r="B920" s="55"/>
      <c r="C920" s="55"/>
      <c r="D920" s="55"/>
      <c r="E920" s="55"/>
      <c r="F920" s="55"/>
      <c r="G920" s="55"/>
      <c r="H920" s="55"/>
      <c r="I920" s="55"/>
      <c r="J920" s="55"/>
      <c r="K920" s="55"/>
      <c r="L920" s="55"/>
      <c r="M920" s="55"/>
      <c r="N920" s="55"/>
      <c r="O920" s="55"/>
      <c r="P920" s="55"/>
      <c r="Q920" s="55"/>
      <c r="R920" s="55"/>
      <c r="S920" s="55"/>
      <c r="T920" s="55"/>
      <c r="U920" s="55"/>
      <c r="V920" s="55"/>
      <c r="W920" s="55"/>
      <c r="X920" s="55"/>
      <c r="Y920" s="55"/>
    </row>
    <row r="921" spans="1:25" x14ac:dyDescent="0.2">
      <c r="A921" s="55"/>
      <c r="B921" s="55"/>
      <c r="C921" s="55"/>
      <c r="D921" s="55"/>
      <c r="E921" s="55"/>
      <c r="F921" s="55"/>
      <c r="G921" s="55"/>
      <c r="H921" s="55"/>
      <c r="I921" s="55"/>
      <c r="J921" s="55"/>
      <c r="K921" s="55"/>
      <c r="L921" s="55"/>
      <c r="M921" s="55"/>
      <c r="N921" s="55"/>
      <c r="O921" s="55"/>
      <c r="P921" s="55"/>
      <c r="Q921" s="55"/>
      <c r="R921" s="55"/>
      <c r="S921" s="55"/>
      <c r="T921" s="55"/>
      <c r="U921" s="55"/>
      <c r="V921" s="55"/>
      <c r="W921" s="55"/>
      <c r="X921" s="55"/>
      <c r="Y921" s="55"/>
    </row>
    <row r="922" spans="1:25" x14ac:dyDescent="0.2">
      <c r="A922" s="55"/>
      <c r="B922" s="55"/>
      <c r="C922" s="55"/>
      <c r="D922" s="55"/>
      <c r="E922" s="55"/>
      <c r="F922" s="55"/>
      <c r="G922" s="55"/>
      <c r="H922" s="55"/>
      <c r="I922" s="55"/>
      <c r="J922" s="55"/>
      <c r="K922" s="55"/>
      <c r="L922" s="55"/>
      <c r="M922" s="55"/>
      <c r="N922" s="55"/>
      <c r="O922" s="55"/>
      <c r="P922" s="55"/>
      <c r="Q922" s="55"/>
      <c r="R922" s="55"/>
      <c r="S922" s="55"/>
      <c r="T922" s="55"/>
      <c r="U922" s="55"/>
      <c r="V922" s="55"/>
      <c r="W922" s="55"/>
      <c r="X922" s="55"/>
      <c r="Y922" s="55"/>
    </row>
    <row r="923" spans="1:25" x14ac:dyDescent="0.2">
      <c r="A923" s="55"/>
      <c r="B923" s="55"/>
      <c r="C923" s="55"/>
      <c r="D923" s="55"/>
      <c r="E923" s="55"/>
      <c r="F923" s="55"/>
      <c r="G923" s="55"/>
      <c r="H923" s="55"/>
      <c r="I923" s="55"/>
      <c r="J923" s="55"/>
      <c r="K923" s="55"/>
      <c r="L923" s="55"/>
      <c r="M923" s="55"/>
      <c r="N923" s="55"/>
      <c r="O923" s="55"/>
      <c r="P923" s="55"/>
      <c r="Q923" s="55"/>
      <c r="R923" s="55"/>
      <c r="S923" s="55"/>
      <c r="T923" s="55"/>
      <c r="U923" s="55"/>
      <c r="V923" s="55"/>
      <c r="W923" s="55"/>
      <c r="X923" s="55"/>
      <c r="Y923" s="55"/>
    </row>
    <row r="924" spans="1:25" x14ac:dyDescent="0.2">
      <c r="A924" s="55"/>
      <c r="B924" s="55"/>
      <c r="C924" s="55"/>
      <c r="D924" s="55"/>
      <c r="E924" s="55"/>
      <c r="F924" s="55"/>
      <c r="G924" s="55"/>
      <c r="H924" s="55"/>
      <c r="I924" s="55"/>
      <c r="J924" s="55"/>
      <c r="K924" s="55"/>
      <c r="L924" s="55"/>
      <c r="M924" s="55"/>
      <c r="N924" s="55"/>
      <c r="O924" s="55"/>
      <c r="P924" s="55"/>
      <c r="Q924" s="55"/>
      <c r="R924" s="55"/>
      <c r="S924" s="55"/>
      <c r="T924" s="55"/>
      <c r="U924" s="55"/>
      <c r="V924" s="55"/>
      <c r="W924" s="55"/>
      <c r="X924" s="55"/>
      <c r="Y924" s="55"/>
    </row>
    <row r="925" spans="1:25" x14ac:dyDescent="0.2">
      <c r="A925" s="55"/>
      <c r="B925" s="55"/>
      <c r="C925" s="55"/>
      <c r="D925" s="55"/>
      <c r="E925" s="55"/>
      <c r="F925" s="55"/>
      <c r="G925" s="55"/>
      <c r="H925" s="55"/>
      <c r="I925" s="55"/>
      <c r="J925" s="55"/>
      <c r="K925" s="55"/>
      <c r="L925" s="55"/>
      <c r="M925" s="55"/>
      <c r="N925" s="55"/>
      <c r="O925" s="55"/>
      <c r="P925" s="55"/>
      <c r="Q925" s="55"/>
      <c r="R925" s="55"/>
      <c r="S925" s="55"/>
      <c r="T925" s="55"/>
      <c r="U925" s="55"/>
      <c r="V925" s="55"/>
      <c r="W925" s="55"/>
      <c r="X925" s="55"/>
      <c r="Y925" s="55"/>
    </row>
    <row r="926" spans="1:25" x14ac:dyDescent="0.2">
      <c r="A926" s="55"/>
      <c r="B926" s="55"/>
      <c r="C926" s="55"/>
      <c r="D926" s="55"/>
      <c r="E926" s="55"/>
      <c r="F926" s="55"/>
      <c r="G926" s="55"/>
      <c r="H926" s="55"/>
      <c r="I926" s="55"/>
      <c r="J926" s="55"/>
      <c r="K926" s="55"/>
      <c r="L926" s="55"/>
      <c r="M926" s="55"/>
      <c r="N926" s="55"/>
      <c r="O926" s="55"/>
      <c r="P926" s="55"/>
      <c r="Q926" s="55"/>
      <c r="R926" s="55"/>
      <c r="S926" s="55"/>
      <c r="T926" s="55"/>
      <c r="U926" s="55"/>
      <c r="V926" s="55"/>
      <c r="W926" s="55"/>
      <c r="X926" s="55"/>
      <c r="Y926" s="55"/>
    </row>
    <row r="927" spans="1:25" x14ac:dyDescent="0.2">
      <c r="A927" s="55"/>
      <c r="B927" s="55"/>
      <c r="C927" s="55"/>
      <c r="D927" s="55"/>
      <c r="E927" s="55"/>
      <c r="F927" s="55"/>
      <c r="G927" s="55"/>
      <c r="H927" s="55"/>
      <c r="I927" s="55"/>
      <c r="J927" s="55"/>
      <c r="K927" s="55"/>
      <c r="L927" s="55"/>
      <c r="M927" s="55"/>
      <c r="N927" s="55"/>
      <c r="O927" s="55"/>
      <c r="P927" s="55"/>
      <c r="Q927" s="55"/>
      <c r="R927" s="55"/>
      <c r="S927" s="55"/>
      <c r="T927" s="55"/>
      <c r="U927" s="55"/>
      <c r="V927" s="55"/>
      <c r="W927" s="55"/>
      <c r="X927" s="55"/>
      <c r="Y927" s="55"/>
    </row>
    <row r="928" spans="1:25" x14ac:dyDescent="0.2">
      <c r="A928" s="55"/>
      <c r="B928" s="55"/>
      <c r="C928" s="55"/>
      <c r="D928" s="55"/>
      <c r="E928" s="55"/>
      <c r="F928" s="55"/>
      <c r="G928" s="55"/>
      <c r="H928" s="55"/>
      <c r="I928" s="55"/>
      <c r="J928" s="55"/>
      <c r="K928" s="55"/>
      <c r="L928" s="55"/>
      <c r="M928" s="55"/>
      <c r="N928" s="55"/>
      <c r="O928" s="55"/>
      <c r="P928" s="55"/>
      <c r="Q928" s="55"/>
      <c r="R928" s="55"/>
      <c r="S928" s="55"/>
      <c r="T928" s="55"/>
      <c r="U928" s="55"/>
      <c r="V928" s="55"/>
      <c r="W928" s="55"/>
      <c r="X928" s="55"/>
      <c r="Y928" s="55"/>
    </row>
    <row r="929" spans="1:25" x14ac:dyDescent="0.2">
      <c r="A929" s="55"/>
      <c r="B929" s="55"/>
      <c r="C929" s="55"/>
      <c r="D929" s="55"/>
      <c r="E929" s="55"/>
      <c r="F929" s="55"/>
      <c r="G929" s="55"/>
      <c r="H929" s="55"/>
      <c r="I929" s="55"/>
      <c r="J929" s="55"/>
      <c r="K929" s="55"/>
      <c r="L929" s="55"/>
      <c r="M929" s="55"/>
      <c r="N929" s="55"/>
      <c r="O929" s="55"/>
      <c r="P929" s="55"/>
      <c r="Q929" s="55"/>
      <c r="R929" s="55"/>
      <c r="S929" s="55"/>
      <c r="T929" s="55"/>
      <c r="U929" s="55"/>
      <c r="V929" s="55"/>
      <c r="W929" s="55"/>
      <c r="X929" s="55"/>
      <c r="Y929" s="55"/>
    </row>
    <row r="930" spans="1:25" x14ac:dyDescent="0.2">
      <c r="A930" s="55"/>
      <c r="B930" s="55"/>
      <c r="C930" s="55"/>
      <c r="D930" s="55"/>
      <c r="E930" s="55"/>
      <c r="F930" s="55"/>
      <c r="G930" s="55"/>
      <c r="H930" s="55"/>
      <c r="I930" s="55"/>
      <c r="J930" s="55"/>
      <c r="K930" s="55"/>
      <c r="L930" s="55"/>
      <c r="M930" s="55"/>
      <c r="N930" s="55"/>
      <c r="O930" s="55"/>
      <c r="P930" s="55"/>
      <c r="Q930" s="55"/>
      <c r="R930" s="55"/>
      <c r="S930" s="55"/>
      <c r="T930" s="55"/>
      <c r="U930" s="55"/>
      <c r="V930" s="55"/>
      <c r="W930" s="55"/>
      <c r="X930" s="55"/>
      <c r="Y930" s="55"/>
    </row>
    <row r="931" spans="1:25" x14ac:dyDescent="0.2">
      <c r="A931" s="55"/>
      <c r="B931" s="55"/>
      <c r="C931" s="55"/>
      <c r="D931" s="55"/>
      <c r="E931" s="55"/>
      <c r="F931" s="55"/>
      <c r="G931" s="55"/>
      <c r="H931" s="55"/>
      <c r="I931" s="55"/>
      <c r="J931" s="55"/>
      <c r="K931" s="55"/>
      <c r="L931" s="55"/>
      <c r="M931" s="55"/>
      <c r="N931" s="55"/>
      <c r="O931" s="55"/>
      <c r="P931" s="55"/>
      <c r="Q931" s="55"/>
      <c r="R931" s="55"/>
      <c r="S931" s="55"/>
      <c r="T931" s="55"/>
      <c r="U931" s="55"/>
      <c r="V931" s="55"/>
      <c r="W931" s="55"/>
      <c r="X931" s="55"/>
      <c r="Y931" s="55"/>
    </row>
    <row r="932" spans="1:25" x14ac:dyDescent="0.2">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row>
    <row r="933" spans="1:25" x14ac:dyDescent="0.2">
      <c r="A933" s="55"/>
      <c r="B933" s="55"/>
      <c r="C933" s="55"/>
      <c r="D933" s="55"/>
      <c r="E933" s="55"/>
      <c r="F933" s="55"/>
      <c r="G933" s="55"/>
      <c r="H933" s="55"/>
      <c r="I933" s="55"/>
      <c r="J933" s="55"/>
      <c r="K933" s="55"/>
      <c r="L933" s="55"/>
      <c r="M933" s="55"/>
      <c r="N933" s="55"/>
      <c r="O933" s="55"/>
      <c r="P933" s="55"/>
      <c r="Q933" s="55"/>
      <c r="R933" s="55"/>
      <c r="S933" s="55"/>
      <c r="T933" s="55"/>
      <c r="U933" s="55"/>
      <c r="V933" s="55"/>
      <c r="W933" s="55"/>
      <c r="X933" s="55"/>
      <c r="Y933" s="55"/>
    </row>
    <row r="934" spans="1:25" x14ac:dyDescent="0.2">
      <c r="A934" s="55"/>
      <c r="B934" s="55"/>
      <c r="C934" s="55"/>
      <c r="D934" s="55"/>
      <c r="E934" s="55"/>
      <c r="F934" s="55"/>
      <c r="G934" s="55"/>
      <c r="H934" s="55"/>
      <c r="I934" s="55"/>
      <c r="J934" s="55"/>
      <c r="K934" s="55"/>
      <c r="L934" s="55"/>
      <c r="M934" s="55"/>
      <c r="N934" s="55"/>
      <c r="O934" s="55"/>
      <c r="P934" s="55"/>
      <c r="Q934" s="55"/>
      <c r="R934" s="55"/>
      <c r="S934" s="55"/>
      <c r="T934" s="55"/>
      <c r="U934" s="55"/>
      <c r="V934" s="55"/>
      <c r="W934" s="55"/>
      <c r="X934" s="55"/>
      <c r="Y934" s="55"/>
    </row>
    <row r="935" spans="1:25" x14ac:dyDescent="0.2">
      <c r="A935" s="55"/>
      <c r="B935" s="55"/>
      <c r="C935" s="55"/>
      <c r="D935" s="55"/>
      <c r="E935" s="55"/>
      <c r="F935" s="55"/>
      <c r="G935" s="55"/>
      <c r="H935" s="55"/>
      <c r="I935" s="55"/>
      <c r="J935" s="55"/>
      <c r="K935" s="55"/>
      <c r="L935" s="55"/>
      <c r="M935" s="55"/>
      <c r="N935" s="55"/>
      <c r="O935" s="55"/>
      <c r="P935" s="55"/>
      <c r="Q935" s="55"/>
      <c r="R935" s="55"/>
      <c r="S935" s="55"/>
      <c r="T935" s="55"/>
      <c r="U935" s="55"/>
      <c r="V935" s="55"/>
      <c r="W935" s="55"/>
      <c r="X935" s="55"/>
      <c r="Y935" s="55"/>
    </row>
    <row r="936" spans="1:25" x14ac:dyDescent="0.2">
      <c r="A936" s="55"/>
      <c r="B936" s="55"/>
      <c r="C936" s="55"/>
      <c r="D936" s="55"/>
      <c r="E936" s="55"/>
      <c r="F936" s="55"/>
      <c r="G936" s="55"/>
      <c r="H936" s="55"/>
      <c r="I936" s="55"/>
      <c r="J936" s="55"/>
      <c r="K936" s="55"/>
      <c r="L936" s="55"/>
      <c r="M936" s="55"/>
      <c r="N936" s="55"/>
      <c r="O936" s="55"/>
      <c r="P936" s="55"/>
      <c r="Q936" s="55"/>
      <c r="R936" s="55"/>
      <c r="S936" s="55"/>
      <c r="T936" s="55"/>
      <c r="U936" s="55"/>
      <c r="V936" s="55"/>
      <c r="W936" s="55"/>
      <c r="X936" s="55"/>
      <c r="Y936" s="55"/>
    </row>
    <row r="937" spans="1:25" x14ac:dyDescent="0.2">
      <c r="A937" s="55"/>
      <c r="B937" s="55"/>
      <c r="C937" s="55"/>
      <c r="D937" s="55"/>
      <c r="E937" s="55"/>
      <c r="F937" s="55"/>
      <c r="G937" s="55"/>
      <c r="H937" s="55"/>
      <c r="I937" s="55"/>
      <c r="J937" s="55"/>
      <c r="K937" s="55"/>
      <c r="L937" s="55"/>
      <c r="M937" s="55"/>
      <c r="N937" s="55"/>
      <c r="O937" s="55"/>
      <c r="P937" s="55"/>
      <c r="Q937" s="55"/>
      <c r="R937" s="55"/>
      <c r="S937" s="55"/>
      <c r="T937" s="55"/>
      <c r="U937" s="55"/>
      <c r="V937" s="55"/>
      <c r="W937" s="55"/>
      <c r="X937" s="55"/>
      <c r="Y937" s="55"/>
    </row>
    <row r="938" spans="1:25" x14ac:dyDescent="0.2">
      <c r="A938" s="55"/>
      <c r="B938" s="55"/>
      <c r="C938" s="55"/>
      <c r="D938" s="55"/>
      <c r="E938" s="55"/>
      <c r="F938" s="55"/>
      <c r="G938" s="55"/>
      <c r="H938" s="55"/>
      <c r="I938" s="55"/>
      <c r="J938" s="55"/>
      <c r="K938" s="55"/>
      <c r="L938" s="55"/>
      <c r="M938" s="55"/>
      <c r="N938" s="55"/>
      <c r="O938" s="55"/>
      <c r="P938" s="55"/>
      <c r="Q938" s="55"/>
      <c r="R938" s="55"/>
      <c r="S938" s="55"/>
      <c r="T938" s="55"/>
      <c r="U938" s="55"/>
      <c r="V938" s="55"/>
      <c r="W938" s="55"/>
      <c r="X938" s="55"/>
      <c r="Y938" s="55"/>
    </row>
    <row r="939" spans="1:25" x14ac:dyDescent="0.2">
      <c r="A939" s="55"/>
      <c r="B939" s="55"/>
      <c r="C939" s="55"/>
      <c r="D939" s="55"/>
      <c r="E939" s="55"/>
      <c r="F939" s="55"/>
      <c r="G939" s="55"/>
      <c r="H939" s="55"/>
      <c r="I939" s="55"/>
      <c r="J939" s="55"/>
      <c r="K939" s="55"/>
      <c r="L939" s="55"/>
      <c r="M939" s="55"/>
      <c r="N939" s="55"/>
      <c r="O939" s="55"/>
      <c r="P939" s="55"/>
      <c r="Q939" s="55"/>
      <c r="R939" s="55"/>
      <c r="S939" s="55"/>
      <c r="T939" s="55"/>
      <c r="U939" s="55"/>
      <c r="V939" s="55"/>
      <c r="W939" s="55"/>
      <c r="X939" s="55"/>
      <c r="Y939" s="55"/>
    </row>
    <row r="940" spans="1:25" x14ac:dyDescent="0.2">
      <c r="A940" s="55"/>
      <c r="B940" s="55"/>
      <c r="C940" s="55"/>
      <c r="D940" s="55"/>
      <c r="E940" s="55"/>
      <c r="F940" s="55"/>
      <c r="G940" s="55"/>
      <c r="H940" s="55"/>
      <c r="I940" s="55"/>
      <c r="J940" s="55"/>
      <c r="K940" s="55"/>
      <c r="L940" s="55"/>
      <c r="M940" s="55"/>
      <c r="N940" s="55"/>
      <c r="O940" s="55"/>
      <c r="P940" s="55"/>
      <c r="Q940" s="55"/>
      <c r="R940" s="55"/>
      <c r="S940" s="55"/>
      <c r="T940" s="55"/>
      <c r="U940" s="55"/>
      <c r="V940" s="55"/>
      <c r="W940" s="55"/>
      <c r="X940" s="55"/>
      <c r="Y940" s="55"/>
    </row>
    <row r="941" spans="1:25" x14ac:dyDescent="0.2">
      <c r="A941" s="55"/>
      <c r="B941" s="55"/>
      <c r="C941" s="55"/>
      <c r="D941" s="55"/>
      <c r="E941" s="55"/>
      <c r="F941" s="55"/>
      <c r="G941" s="55"/>
      <c r="H941" s="55"/>
      <c r="I941" s="55"/>
      <c r="J941" s="55"/>
      <c r="K941" s="55"/>
      <c r="L941" s="55"/>
      <c r="M941" s="55"/>
      <c r="N941" s="55"/>
      <c r="O941" s="55"/>
      <c r="P941" s="55"/>
      <c r="Q941" s="55"/>
      <c r="R941" s="55"/>
      <c r="S941" s="55"/>
      <c r="T941" s="55"/>
      <c r="U941" s="55"/>
      <c r="V941" s="55"/>
      <c r="W941" s="55"/>
      <c r="X941" s="55"/>
      <c r="Y941" s="55"/>
    </row>
    <row r="942" spans="1:25" x14ac:dyDescent="0.2">
      <c r="A942" s="55"/>
      <c r="B942" s="55"/>
      <c r="C942" s="55"/>
      <c r="D942" s="55"/>
      <c r="E942" s="55"/>
      <c r="F942" s="55"/>
      <c r="G942" s="55"/>
      <c r="H942" s="55"/>
      <c r="I942" s="55"/>
      <c r="J942" s="55"/>
      <c r="K942" s="55"/>
      <c r="L942" s="55"/>
      <c r="M942" s="55"/>
      <c r="N942" s="55"/>
      <c r="O942" s="55"/>
      <c r="P942" s="55"/>
      <c r="Q942" s="55"/>
      <c r="R942" s="55"/>
      <c r="S942" s="55"/>
      <c r="T942" s="55"/>
      <c r="U942" s="55"/>
      <c r="V942" s="55"/>
      <c r="W942" s="55"/>
      <c r="X942" s="55"/>
      <c r="Y942" s="55"/>
    </row>
    <row r="943" spans="1:25" x14ac:dyDescent="0.2">
      <c r="A943" s="55"/>
      <c r="B943" s="55"/>
      <c r="C943" s="55"/>
      <c r="D943" s="55"/>
      <c r="E943" s="55"/>
      <c r="F943" s="55"/>
      <c r="G943" s="55"/>
      <c r="H943" s="55"/>
      <c r="I943" s="55"/>
      <c r="J943" s="55"/>
      <c r="K943" s="55"/>
      <c r="L943" s="55"/>
      <c r="M943" s="55"/>
      <c r="N943" s="55"/>
      <c r="O943" s="55"/>
      <c r="P943" s="55"/>
      <c r="Q943" s="55"/>
      <c r="R943" s="55"/>
      <c r="S943" s="55"/>
      <c r="T943" s="55"/>
      <c r="U943" s="55"/>
      <c r="V943" s="55"/>
      <c r="W943" s="55"/>
      <c r="X943" s="55"/>
      <c r="Y943" s="55"/>
    </row>
    <row r="944" spans="1:25" x14ac:dyDescent="0.2">
      <c r="A944" s="55"/>
      <c r="B944" s="55"/>
      <c r="C944" s="55"/>
      <c r="D944" s="55"/>
      <c r="E944" s="55"/>
      <c r="F944" s="55"/>
      <c r="G944" s="55"/>
      <c r="H944" s="55"/>
      <c r="I944" s="55"/>
      <c r="J944" s="55"/>
      <c r="K944" s="55"/>
      <c r="L944" s="55"/>
      <c r="M944" s="55"/>
      <c r="N944" s="55"/>
      <c r="O944" s="55"/>
      <c r="P944" s="55"/>
      <c r="Q944" s="55"/>
      <c r="R944" s="55"/>
      <c r="S944" s="55"/>
      <c r="T944" s="55"/>
      <c r="U944" s="55"/>
      <c r="V944" s="55"/>
      <c r="W944" s="55"/>
      <c r="X944" s="55"/>
      <c r="Y944" s="55"/>
    </row>
    <row r="945" spans="1:25" x14ac:dyDescent="0.2">
      <c r="A945" s="55"/>
      <c r="B945" s="55"/>
      <c r="C945" s="55"/>
      <c r="D945" s="55"/>
      <c r="E945" s="55"/>
      <c r="F945" s="55"/>
      <c r="G945" s="55"/>
      <c r="H945" s="55"/>
      <c r="I945" s="55"/>
      <c r="J945" s="55"/>
      <c r="K945" s="55"/>
      <c r="L945" s="55"/>
      <c r="M945" s="55"/>
      <c r="N945" s="55"/>
      <c r="O945" s="55"/>
      <c r="P945" s="55"/>
      <c r="Q945" s="55"/>
      <c r="R945" s="55"/>
      <c r="S945" s="55"/>
      <c r="T945" s="55"/>
      <c r="U945" s="55"/>
      <c r="V945" s="55"/>
      <c r="W945" s="55"/>
      <c r="X945" s="55"/>
      <c r="Y945" s="55"/>
    </row>
    <row r="946" spans="1:25" x14ac:dyDescent="0.2">
      <c r="A946" s="55"/>
      <c r="B946" s="55"/>
      <c r="C946" s="55"/>
      <c r="D946" s="55"/>
      <c r="E946" s="55"/>
      <c r="F946" s="55"/>
      <c r="G946" s="55"/>
      <c r="H946" s="55"/>
      <c r="I946" s="55"/>
      <c r="J946" s="55"/>
      <c r="K946" s="55"/>
      <c r="L946" s="55"/>
      <c r="M946" s="55"/>
      <c r="N946" s="55"/>
      <c r="O946" s="55"/>
      <c r="P946" s="55"/>
      <c r="Q946" s="55"/>
      <c r="R946" s="55"/>
      <c r="S946" s="55"/>
      <c r="T946" s="55"/>
      <c r="U946" s="55"/>
      <c r="V946" s="55"/>
      <c r="W946" s="55"/>
      <c r="X946" s="55"/>
      <c r="Y946" s="55"/>
    </row>
    <row r="947" spans="1:25" x14ac:dyDescent="0.2">
      <c r="A947" s="55"/>
      <c r="B947" s="55"/>
      <c r="C947" s="55"/>
      <c r="D947" s="55"/>
      <c r="E947" s="55"/>
      <c r="F947" s="55"/>
      <c r="G947" s="55"/>
      <c r="H947" s="55"/>
      <c r="I947" s="55"/>
      <c r="J947" s="55"/>
      <c r="K947" s="55"/>
      <c r="L947" s="55"/>
      <c r="M947" s="55"/>
      <c r="N947" s="55"/>
      <c r="O947" s="55"/>
      <c r="P947" s="55"/>
      <c r="Q947" s="55"/>
      <c r="R947" s="55"/>
      <c r="S947" s="55"/>
      <c r="T947" s="55"/>
      <c r="U947" s="55"/>
      <c r="V947" s="55"/>
      <c r="W947" s="55"/>
      <c r="X947" s="55"/>
      <c r="Y947" s="55"/>
    </row>
    <row r="948" spans="1:25" x14ac:dyDescent="0.2">
      <c r="A948" s="55"/>
      <c r="B948" s="55"/>
      <c r="C948" s="55"/>
      <c r="D948" s="55"/>
      <c r="E948" s="55"/>
      <c r="F948" s="55"/>
      <c r="G948" s="55"/>
      <c r="H948" s="55"/>
      <c r="I948" s="55"/>
      <c r="J948" s="55"/>
      <c r="K948" s="55"/>
      <c r="L948" s="55"/>
      <c r="M948" s="55"/>
      <c r="N948" s="55"/>
      <c r="O948" s="55"/>
      <c r="P948" s="55"/>
      <c r="Q948" s="55"/>
      <c r="R948" s="55"/>
      <c r="S948" s="55"/>
      <c r="T948" s="55"/>
      <c r="U948" s="55"/>
      <c r="V948" s="55"/>
      <c r="W948" s="55"/>
      <c r="X948" s="55"/>
      <c r="Y948" s="55"/>
    </row>
    <row r="949" spans="1:25" x14ac:dyDescent="0.2">
      <c r="A949" s="55"/>
      <c r="B949" s="55"/>
      <c r="C949" s="55"/>
      <c r="D949" s="55"/>
      <c r="E949" s="55"/>
      <c r="F949" s="55"/>
      <c r="G949" s="55"/>
      <c r="H949" s="55"/>
      <c r="I949" s="55"/>
      <c r="J949" s="55"/>
      <c r="K949" s="55"/>
      <c r="L949" s="55"/>
      <c r="M949" s="55"/>
      <c r="N949" s="55"/>
      <c r="O949" s="55"/>
      <c r="P949" s="55"/>
      <c r="Q949" s="55"/>
      <c r="R949" s="55"/>
      <c r="S949" s="55"/>
      <c r="T949" s="55"/>
      <c r="U949" s="55"/>
      <c r="V949" s="55"/>
      <c r="W949" s="55"/>
      <c r="X949" s="55"/>
      <c r="Y949" s="55"/>
    </row>
    <row r="950" spans="1:25" x14ac:dyDescent="0.2">
      <c r="A950" s="55"/>
      <c r="B950" s="55"/>
      <c r="C950" s="55"/>
      <c r="D950" s="55"/>
      <c r="E950" s="55"/>
      <c r="F950" s="55"/>
      <c r="G950" s="55"/>
      <c r="H950" s="55"/>
      <c r="I950" s="55"/>
      <c r="J950" s="55"/>
      <c r="K950" s="55"/>
      <c r="L950" s="55"/>
      <c r="M950" s="55"/>
      <c r="N950" s="55"/>
      <c r="O950" s="55"/>
      <c r="P950" s="55"/>
      <c r="Q950" s="55"/>
      <c r="R950" s="55"/>
      <c r="S950" s="55"/>
      <c r="T950" s="55"/>
      <c r="U950" s="55"/>
      <c r="V950" s="55"/>
      <c r="W950" s="55"/>
      <c r="X950" s="55"/>
      <c r="Y950" s="55"/>
    </row>
    <row r="951" spans="1:25" x14ac:dyDescent="0.2">
      <c r="A951" s="55"/>
      <c r="B951" s="55"/>
      <c r="C951" s="55"/>
      <c r="D951" s="55"/>
      <c r="E951" s="55"/>
      <c r="F951" s="55"/>
      <c r="G951" s="55"/>
      <c r="H951" s="55"/>
      <c r="I951" s="55"/>
      <c r="J951" s="55"/>
      <c r="K951" s="55"/>
      <c r="L951" s="55"/>
      <c r="M951" s="55"/>
      <c r="N951" s="55"/>
      <c r="O951" s="55"/>
      <c r="P951" s="55"/>
      <c r="Q951" s="55"/>
      <c r="R951" s="55"/>
      <c r="S951" s="55"/>
      <c r="T951" s="55"/>
      <c r="U951" s="55"/>
      <c r="V951" s="55"/>
      <c r="W951" s="55"/>
      <c r="X951" s="55"/>
      <c r="Y951" s="55"/>
    </row>
    <row r="952" spans="1:25" x14ac:dyDescent="0.2">
      <c r="A952" s="55"/>
      <c r="B952" s="55"/>
      <c r="C952" s="55"/>
      <c r="D952" s="55"/>
      <c r="E952" s="55"/>
      <c r="F952" s="55"/>
      <c r="G952" s="55"/>
      <c r="H952" s="55"/>
      <c r="I952" s="55"/>
      <c r="J952" s="55"/>
      <c r="K952" s="55"/>
      <c r="L952" s="55"/>
      <c r="M952" s="55"/>
      <c r="N952" s="55"/>
      <c r="O952" s="55"/>
      <c r="P952" s="55"/>
      <c r="Q952" s="55"/>
      <c r="R952" s="55"/>
      <c r="S952" s="55"/>
      <c r="T952" s="55"/>
      <c r="U952" s="55"/>
      <c r="V952" s="55"/>
      <c r="W952" s="55"/>
      <c r="X952" s="55"/>
      <c r="Y952" s="55"/>
    </row>
    <row r="953" spans="1:25" x14ac:dyDescent="0.2">
      <c r="A953" s="55"/>
      <c r="B953" s="55"/>
      <c r="C953" s="55"/>
      <c r="D953" s="55"/>
      <c r="E953" s="55"/>
      <c r="F953" s="55"/>
      <c r="G953" s="55"/>
      <c r="H953" s="55"/>
      <c r="I953" s="55"/>
      <c r="J953" s="55"/>
      <c r="K953" s="55"/>
      <c r="L953" s="55"/>
      <c r="M953" s="55"/>
      <c r="N953" s="55"/>
      <c r="O953" s="55"/>
      <c r="P953" s="55"/>
      <c r="Q953" s="55"/>
      <c r="R953" s="55"/>
      <c r="S953" s="55"/>
      <c r="T953" s="55"/>
      <c r="U953" s="55"/>
      <c r="V953" s="55"/>
      <c r="W953" s="55"/>
      <c r="X953" s="55"/>
      <c r="Y953" s="55"/>
    </row>
    <row r="954" spans="1:25" x14ac:dyDescent="0.2">
      <c r="A954" s="55"/>
      <c r="B954" s="55"/>
      <c r="C954" s="55"/>
      <c r="D954" s="55"/>
      <c r="E954" s="55"/>
      <c r="F954" s="55"/>
      <c r="G954" s="55"/>
      <c r="H954" s="55"/>
      <c r="I954" s="55"/>
      <c r="J954" s="55"/>
      <c r="K954" s="55"/>
      <c r="L954" s="55"/>
      <c r="M954" s="55"/>
      <c r="N954" s="55"/>
      <c r="O954" s="55"/>
      <c r="P954" s="55"/>
      <c r="Q954" s="55"/>
      <c r="R954" s="55"/>
      <c r="S954" s="55"/>
      <c r="T954" s="55"/>
      <c r="U954" s="55"/>
      <c r="V954" s="55"/>
      <c r="W954" s="55"/>
      <c r="X954" s="55"/>
      <c r="Y954" s="55"/>
    </row>
    <row r="955" spans="1:25" x14ac:dyDescent="0.2">
      <c r="A955" s="55"/>
      <c r="B955" s="55"/>
      <c r="C955" s="55"/>
      <c r="D955" s="55"/>
      <c r="E955" s="55"/>
      <c r="F955" s="55"/>
      <c r="G955" s="55"/>
      <c r="H955" s="55"/>
      <c r="I955" s="55"/>
      <c r="J955" s="55"/>
      <c r="K955" s="55"/>
      <c r="L955" s="55"/>
      <c r="M955" s="55"/>
      <c r="N955" s="55"/>
      <c r="O955" s="55"/>
      <c r="P955" s="55"/>
      <c r="Q955" s="55"/>
      <c r="R955" s="55"/>
      <c r="S955" s="55"/>
      <c r="T955" s="55"/>
      <c r="U955" s="55"/>
      <c r="V955" s="55"/>
      <c r="W955" s="55"/>
      <c r="X955" s="55"/>
      <c r="Y955" s="55"/>
    </row>
    <row r="956" spans="1:25" x14ac:dyDescent="0.2">
      <c r="A956" s="55"/>
      <c r="B956" s="55"/>
      <c r="C956" s="55"/>
      <c r="D956" s="55"/>
      <c r="E956" s="55"/>
      <c r="F956" s="55"/>
      <c r="G956" s="55"/>
      <c r="H956" s="55"/>
      <c r="I956" s="55"/>
      <c r="J956" s="55"/>
      <c r="K956" s="55"/>
      <c r="L956" s="55"/>
      <c r="M956" s="55"/>
      <c r="N956" s="55"/>
      <c r="O956" s="55"/>
      <c r="P956" s="55"/>
      <c r="Q956" s="55"/>
      <c r="R956" s="55"/>
      <c r="S956" s="55"/>
      <c r="T956" s="55"/>
      <c r="U956" s="55"/>
      <c r="V956" s="55"/>
      <c r="W956" s="55"/>
      <c r="X956" s="55"/>
      <c r="Y956" s="55"/>
    </row>
    <row r="957" spans="1:25" x14ac:dyDescent="0.2">
      <c r="A957" s="55"/>
      <c r="B957" s="55"/>
      <c r="C957" s="55"/>
      <c r="D957" s="55"/>
      <c r="E957" s="55"/>
      <c r="F957" s="55"/>
      <c r="G957" s="55"/>
      <c r="H957" s="55"/>
      <c r="I957" s="55"/>
      <c r="J957" s="55"/>
      <c r="K957" s="55"/>
      <c r="L957" s="55"/>
      <c r="M957" s="55"/>
      <c r="N957" s="55"/>
      <c r="O957" s="55"/>
      <c r="P957" s="55"/>
      <c r="Q957" s="55"/>
      <c r="R957" s="55"/>
      <c r="S957" s="55"/>
      <c r="T957" s="55"/>
      <c r="U957" s="55"/>
      <c r="V957" s="55"/>
      <c r="W957" s="55"/>
      <c r="X957" s="55"/>
      <c r="Y957" s="55"/>
    </row>
    <row r="958" spans="1:25" x14ac:dyDescent="0.2">
      <c r="A958" s="55"/>
      <c r="B958" s="55"/>
      <c r="C958" s="55"/>
      <c r="D958" s="55"/>
      <c r="E958" s="55"/>
      <c r="F958" s="55"/>
      <c r="G958" s="55"/>
      <c r="H958" s="55"/>
      <c r="I958" s="55"/>
      <c r="J958" s="55"/>
      <c r="K958" s="55"/>
      <c r="L958" s="55"/>
      <c r="M958" s="55"/>
      <c r="N958" s="55"/>
      <c r="O958" s="55"/>
      <c r="P958" s="55"/>
      <c r="Q958" s="55"/>
      <c r="R958" s="55"/>
      <c r="S958" s="55"/>
      <c r="T958" s="55"/>
      <c r="U958" s="55"/>
      <c r="V958" s="55"/>
      <c r="W958" s="55"/>
      <c r="X958" s="55"/>
      <c r="Y958" s="55"/>
    </row>
    <row r="959" spans="1:25" x14ac:dyDescent="0.2">
      <c r="A959" s="55"/>
      <c r="B959" s="55"/>
      <c r="C959" s="55"/>
      <c r="D959" s="55"/>
      <c r="E959" s="55"/>
      <c r="F959" s="55"/>
      <c r="G959" s="55"/>
      <c r="H959" s="55"/>
      <c r="I959" s="55"/>
      <c r="J959" s="55"/>
      <c r="K959" s="55"/>
      <c r="L959" s="55"/>
      <c r="M959" s="55"/>
      <c r="N959" s="55"/>
      <c r="O959" s="55"/>
      <c r="P959" s="55"/>
      <c r="Q959" s="55"/>
      <c r="R959" s="55"/>
      <c r="S959" s="55"/>
      <c r="T959" s="55"/>
      <c r="U959" s="55"/>
      <c r="V959" s="55"/>
      <c r="W959" s="55"/>
      <c r="X959" s="55"/>
      <c r="Y959" s="55"/>
    </row>
    <row r="960" spans="1:25" x14ac:dyDescent="0.2">
      <c r="A960" s="55"/>
      <c r="B960" s="55"/>
      <c r="C960" s="55"/>
      <c r="D960" s="55"/>
      <c r="E960" s="55"/>
      <c r="F960" s="55"/>
      <c r="G960" s="55"/>
      <c r="H960" s="55"/>
      <c r="I960" s="55"/>
      <c r="J960" s="55"/>
      <c r="K960" s="55"/>
      <c r="L960" s="55"/>
      <c r="M960" s="55"/>
      <c r="N960" s="55"/>
      <c r="O960" s="55"/>
      <c r="P960" s="55"/>
      <c r="Q960" s="55"/>
      <c r="R960" s="55"/>
      <c r="S960" s="55"/>
      <c r="T960" s="55"/>
      <c r="U960" s="55"/>
      <c r="V960" s="55"/>
      <c r="W960" s="55"/>
      <c r="X960" s="55"/>
      <c r="Y960" s="55"/>
    </row>
    <row r="961" spans="1:25" x14ac:dyDescent="0.2">
      <c r="A961" s="55"/>
      <c r="B961" s="55"/>
      <c r="C961" s="55"/>
      <c r="D961" s="55"/>
      <c r="E961" s="55"/>
      <c r="F961" s="55"/>
      <c r="G961" s="55"/>
      <c r="H961" s="55"/>
      <c r="I961" s="55"/>
      <c r="J961" s="55"/>
      <c r="K961" s="55"/>
      <c r="L961" s="55"/>
      <c r="M961" s="55"/>
      <c r="N961" s="55"/>
      <c r="O961" s="55"/>
      <c r="P961" s="55"/>
      <c r="Q961" s="55"/>
      <c r="R961" s="55"/>
      <c r="S961" s="55"/>
      <c r="T961" s="55"/>
      <c r="U961" s="55"/>
      <c r="V961" s="55"/>
      <c r="W961" s="55"/>
      <c r="X961" s="55"/>
      <c r="Y961" s="55"/>
    </row>
    <row r="962" spans="1:25" x14ac:dyDescent="0.2">
      <c r="A962" s="55"/>
      <c r="B962" s="55"/>
      <c r="C962" s="55"/>
      <c r="D962" s="55"/>
      <c r="E962" s="55"/>
      <c r="F962" s="55"/>
      <c r="G962" s="55"/>
      <c r="H962" s="55"/>
      <c r="I962" s="55"/>
      <c r="J962" s="55"/>
      <c r="K962" s="55"/>
      <c r="L962" s="55"/>
      <c r="M962" s="55"/>
      <c r="N962" s="55"/>
      <c r="O962" s="55"/>
      <c r="P962" s="55"/>
      <c r="Q962" s="55"/>
      <c r="R962" s="55"/>
      <c r="S962" s="55"/>
      <c r="T962" s="55"/>
      <c r="U962" s="55"/>
      <c r="V962" s="55"/>
      <c r="W962" s="55"/>
      <c r="X962" s="55"/>
      <c r="Y962" s="55"/>
    </row>
    <row r="963" spans="1:25" x14ac:dyDescent="0.2">
      <c r="A963" s="55"/>
      <c r="B963" s="55"/>
      <c r="C963" s="55"/>
      <c r="D963" s="55"/>
      <c r="E963" s="55"/>
      <c r="F963" s="55"/>
      <c r="G963" s="55"/>
      <c r="H963" s="55"/>
      <c r="I963" s="55"/>
      <c r="J963" s="55"/>
      <c r="K963" s="55"/>
      <c r="L963" s="55"/>
      <c r="M963" s="55"/>
      <c r="N963" s="55"/>
      <c r="O963" s="55"/>
      <c r="P963" s="55"/>
      <c r="Q963" s="55"/>
      <c r="R963" s="55"/>
      <c r="S963" s="55"/>
      <c r="T963" s="55"/>
      <c r="U963" s="55"/>
      <c r="V963" s="55"/>
      <c r="W963" s="55"/>
      <c r="X963" s="55"/>
      <c r="Y963" s="55"/>
    </row>
    <row r="964" spans="1:25" x14ac:dyDescent="0.2">
      <c r="A964" s="55"/>
      <c r="B964" s="55"/>
      <c r="C964" s="55"/>
      <c r="D964" s="55"/>
      <c r="E964" s="55"/>
      <c r="F964" s="55"/>
      <c r="G964" s="55"/>
      <c r="H964" s="55"/>
      <c r="I964" s="55"/>
      <c r="J964" s="55"/>
      <c r="K964" s="55"/>
      <c r="L964" s="55"/>
      <c r="M964" s="55"/>
      <c r="N964" s="55"/>
      <c r="O964" s="55"/>
      <c r="P964" s="55"/>
      <c r="Q964" s="55"/>
      <c r="R964" s="55"/>
      <c r="S964" s="55"/>
      <c r="T964" s="55"/>
      <c r="U964" s="55"/>
      <c r="V964" s="55"/>
      <c r="W964" s="55"/>
      <c r="X964" s="55"/>
      <c r="Y964" s="55"/>
    </row>
    <row r="965" spans="1:25" x14ac:dyDescent="0.2">
      <c r="A965" s="55"/>
      <c r="B965" s="55"/>
      <c r="C965" s="55"/>
      <c r="D965" s="55"/>
      <c r="E965" s="55"/>
      <c r="F965" s="55"/>
      <c r="G965" s="55"/>
      <c r="H965" s="55"/>
      <c r="I965" s="55"/>
      <c r="J965" s="55"/>
      <c r="K965" s="55"/>
      <c r="L965" s="55"/>
      <c r="M965" s="55"/>
      <c r="N965" s="55"/>
      <c r="O965" s="55"/>
      <c r="P965" s="55"/>
      <c r="Q965" s="55"/>
      <c r="R965" s="55"/>
      <c r="S965" s="55"/>
      <c r="T965" s="55"/>
      <c r="U965" s="55"/>
      <c r="V965" s="55"/>
      <c r="W965" s="55"/>
      <c r="X965" s="55"/>
      <c r="Y965" s="55"/>
    </row>
    <row r="966" spans="1:25" x14ac:dyDescent="0.2">
      <c r="A966" s="55"/>
      <c r="B966" s="55"/>
      <c r="C966" s="55"/>
      <c r="D966" s="55"/>
      <c r="E966" s="55"/>
      <c r="F966" s="55"/>
      <c r="G966" s="55"/>
      <c r="H966" s="55"/>
      <c r="I966" s="55"/>
      <c r="J966" s="55"/>
      <c r="K966" s="55"/>
      <c r="L966" s="55"/>
      <c r="M966" s="55"/>
      <c r="N966" s="55"/>
      <c r="O966" s="55"/>
      <c r="P966" s="55"/>
      <c r="Q966" s="55"/>
      <c r="R966" s="55"/>
      <c r="S966" s="55"/>
      <c r="T966" s="55"/>
      <c r="U966" s="55"/>
      <c r="V966" s="55"/>
      <c r="W966" s="55"/>
      <c r="X966" s="55"/>
      <c r="Y966" s="55"/>
    </row>
    <row r="967" spans="1:25" x14ac:dyDescent="0.2">
      <c r="A967" s="55"/>
      <c r="B967" s="55"/>
      <c r="C967" s="55"/>
      <c r="D967" s="55"/>
      <c r="E967" s="55"/>
      <c r="F967" s="55"/>
      <c r="G967" s="55"/>
      <c r="H967" s="55"/>
      <c r="I967" s="55"/>
      <c r="J967" s="55"/>
      <c r="K967" s="55"/>
      <c r="L967" s="55"/>
      <c r="M967" s="55"/>
      <c r="N967" s="55"/>
      <c r="O967" s="55"/>
      <c r="P967" s="55"/>
      <c r="Q967" s="55"/>
      <c r="R967" s="55"/>
      <c r="S967" s="55"/>
      <c r="T967" s="55"/>
      <c r="U967" s="55"/>
      <c r="V967" s="55"/>
      <c r="W967" s="55"/>
      <c r="X967" s="55"/>
      <c r="Y967" s="55"/>
    </row>
    <row r="968" spans="1:25" x14ac:dyDescent="0.2">
      <c r="A968" s="55"/>
      <c r="B968" s="55"/>
      <c r="C968" s="55"/>
      <c r="D968" s="55"/>
      <c r="E968" s="55"/>
      <c r="F968" s="55"/>
      <c r="G968" s="55"/>
      <c r="H968" s="55"/>
      <c r="I968" s="55"/>
      <c r="J968" s="55"/>
      <c r="K968" s="55"/>
      <c r="L968" s="55"/>
      <c r="M968" s="55"/>
      <c r="N968" s="55"/>
      <c r="O968" s="55"/>
      <c r="P968" s="55"/>
      <c r="Q968" s="55"/>
      <c r="R968" s="55"/>
      <c r="S968" s="55"/>
      <c r="T968" s="55"/>
      <c r="U968" s="55"/>
      <c r="V968" s="55"/>
      <c r="W968" s="55"/>
      <c r="X968" s="55"/>
      <c r="Y968" s="55"/>
    </row>
    <row r="969" spans="1:25" x14ac:dyDescent="0.2">
      <c r="A969" s="55"/>
      <c r="B969" s="55"/>
      <c r="C969" s="55"/>
      <c r="D969" s="55"/>
      <c r="E969" s="55"/>
      <c r="F969" s="55"/>
      <c r="G969" s="55"/>
      <c r="H969" s="55"/>
      <c r="I969" s="55"/>
      <c r="J969" s="55"/>
      <c r="K969" s="55"/>
      <c r="L969" s="55"/>
      <c r="M969" s="55"/>
      <c r="N969" s="55"/>
      <c r="O969" s="55"/>
      <c r="P969" s="55"/>
      <c r="Q969" s="55"/>
      <c r="R969" s="55"/>
      <c r="S969" s="55"/>
      <c r="T969" s="55"/>
      <c r="U969" s="55"/>
      <c r="V969" s="55"/>
      <c r="W969" s="55"/>
      <c r="X969" s="55"/>
      <c r="Y969" s="55"/>
    </row>
    <row r="970" spans="1:25" x14ac:dyDescent="0.2">
      <c r="A970" s="55"/>
      <c r="B970" s="55"/>
      <c r="C970" s="55"/>
      <c r="D970" s="55"/>
      <c r="E970" s="55"/>
      <c r="F970" s="55"/>
      <c r="G970" s="55"/>
      <c r="H970" s="55"/>
      <c r="I970" s="55"/>
      <c r="J970" s="55"/>
      <c r="K970" s="55"/>
      <c r="L970" s="55"/>
      <c r="M970" s="55"/>
      <c r="N970" s="55"/>
      <c r="O970" s="55"/>
      <c r="P970" s="55"/>
      <c r="Q970" s="55"/>
      <c r="R970" s="55"/>
      <c r="S970" s="55"/>
      <c r="T970" s="55"/>
      <c r="U970" s="55"/>
      <c r="V970" s="55"/>
      <c r="W970" s="55"/>
      <c r="X970" s="55"/>
      <c r="Y970" s="55"/>
    </row>
    <row r="971" spans="1:25" x14ac:dyDescent="0.2">
      <c r="A971" s="55"/>
      <c r="B971" s="55"/>
      <c r="C971" s="55"/>
      <c r="D971" s="55"/>
      <c r="E971" s="55"/>
      <c r="F971" s="55"/>
      <c r="G971" s="55"/>
      <c r="H971" s="55"/>
      <c r="I971" s="55"/>
      <c r="J971" s="55"/>
      <c r="K971" s="55"/>
      <c r="L971" s="55"/>
      <c r="M971" s="55"/>
      <c r="N971" s="55"/>
      <c r="O971" s="55"/>
      <c r="P971" s="55"/>
      <c r="Q971" s="55"/>
      <c r="R971" s="55"/>
      <c r="S971" s="55"/>
      <c r="T971" s="55"/>
      <c r="U971" s="55"/>
      <c r="V971" s="55"/>
      <c r="W971" s="55"/>
      <c r="X971" s="55"/>
      <c r="Y971" s="55"/>
    </row>
    <row r="972" spans="1:25" x14ac:dyDescent="0.2">
      <c r="A972" s="55"/>
      <c r="B972" s="55"/>
      <c r="C972" s="55"/>
      <c r="D972" s="55"/>
      <c r="E972" s="55"/>
      <c r="F972" s="55"/>
      <c r="G972" s="55"/>
      <c r="H972" s="55"/>
      <c r="I972" s="55"/>
      <c r="J972" s="55"/>
      <c r="K972" s="55"/>
      <c r="L972" s="55"/>
      <c r="M972" s="55"/>
      <c r="N972" s="55"/>
      <c r="O972" s="55"/>
      <c r="P972" s="55"/>
      <c r="Q972" s="55"/>
      <c r="R972" s="55"/>
      <c r="S972" s="55"/>
      <c r="T972" s="55"/>
      <c r="U972" s="55"/>
      <c r="V972" s="55"/>
      <c r="W972" s="55"/>
      <c r="X972" s="55"/>
      <c r="Y972" s="55"/>
    </row>
    <row r="973" spans="1:25" x14ac:dyDescent="0.2">
      <c r="A973" s="55"/>
      <c r="B973" s="55"/>
      <c r="C973" s="55"/>
      <c r="D973" s="55"/>
      <c r="E973" s="55"/>
      <c r="F973" s="55"/>
      <c r="G973" s="55"/>
      <c r="H973" s="55"/>
      <c r="I973" s="55"/>
      <c r="J973" s="55"/>
      <c r="K973" s="55"/>
      <c r="L973" s="55"/>
      <c r="M973" s="55"/>
      <c r="N973" s="55"/>
      <c r="O973" s="55"/>
      <c r="P973" s="55"/>
      <c r="Q973" s="55"/>
      <c r="R973" s="55"/>
      <c r="S973" s="55"/>
      <c r="T973" s="55"/>
      <c r="U973" s="55"/>
      <c r="V973" s="55"/>
      <c r="W973" s="55"/>
      <c r="X973" s="55"/>
      <c r="Y973" s="55"/>
    </row>
    <row r="974" spans="1:25" x14ac:dyDescent="0.2">
      <c r="A974" s="55"/>
      <c r="B974" s="55"/>
      <c r="C974" s="55"/>
      <c r="D974" s="55"/>
      <c r="E974" s="55"/>
      <c r="F974" s="55"/>
      <c r="G974" s="55"/>
      <c r="H974" s="55"/>
      <c r="I974" s="55"/>
      <c r="J974" s="55"/>
      <c r="K974" s="55"/>
      <c r="L974" s="55"/>
      <c r="M974" s="55"/>
      <c r="N974" s="55"/>
      <c r="O974" s="55"/>
      <c r="P974" s="55"/>
      <c r="Q974" s="55"/>
      <c r="R974" s="55"/>
      <c r="S974" s="55"/>
      <c r="T974" s="55"/>
      <c r="U974" s="55"/>
      <c r="V974" s="55"/>
      <c r="W974" s="55"/>
      <c r="X974" s="55"/>
      <c r="Y974" s="55"/>
    </row>
    <row r="975" spans="1:25" x14ac:dyDescent="0.2">
      <c r="A975" s="55"/>
      <c r="B975" s="55"/>
      <c r="C975" s="55"/>
      <c r="D975" s="55"/>
      <c r="E975" s="55"/>
      <c r="F975" s="55"/>
      <c r="G975" s="55"/>
      <c r="H975" s="55"/>
      <c r="I975" s="55"/>
      <c r="J975" s="55"/>
      <c r="K975" s="55"/>
      <c r="L975" s="55"/>
      <c r="M975" s="55"/>
      <c r="N975" s="55"/>
      <c r="O975" s="55"/>
      <c r="P975" s="55"/>
      <c r="Q975" s="55"/>
      <c r="R975" s="55"/>
      <c r="S975" s="55"/>
      <c r="T975" s="55"/>
      <c r="U975" s="55"/>
      <c r="V975" s="55"/>
      <c r="W975" s="55"/>
      <c r="X975" s="55"/>
      <c r="Y975" s="55"/>
    </row>
    <row r="976" spans="1:25" x14ac:dyDescent="0.2">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row>
    <row r="977" spans="1:25" x14ac:dyDescent="0.2">
      <c r="A977" s="55"/>
      <c r="B977" s="55"/>
      <c r="C977" s="55"/>
      <c r="D977" s="55"/>
      <c r="E977" s="55"/>
      <c r="F977" s="55"/>
      <c r="G977" s="55"/>
      <c r="H977" s="55"/>
      <c r="I977" s="55"/>
      <c r="J977" s="55"/>
      <c r="K977" s="55"/>
      <c r="L977" s="55"/>
      <c r="M977" s="55"/>
      <c r="N977" s="55"/>
      <c r="O977" s="55"/>
      <c r="P977" s="55"/>
      <c r="Q977" s="55"/>
      <c r="R977" s="55"/>
      <c r="S977" s="55"/>
      <c r="T977" s="55"/>
      <c r="U977" s="55"/>
      <c r="V977" s="55"/>
      <c r="W977" s="55"/>
      <c r="X977" s="55"/>
      <c r="Y977" s="55"/>
    </row>
    <row r="978" spans="1:25" x14ac:dyDescent="0.2">
      <c r="A978" s="55"/>
      <c r="B978" s="55"/>
      <c r="C978" s="55"/>
      <c r="D978" s="55"/>
      <c r="E978" s="55"/>
      <c r="F978" s="55"/>
      <c r="G978" s="55"/>
      <c r="H978" s="55"/>
      <c r="I978" s="55"/>
      <c r="J978" s="55"/>
      <c r="K978" s="55"/>
      <c r="L978" s="55"/>
      <c r="M978" s="55"/>
      <c r="N978" s="55"/>
      <c r="O978" s="55"/>
      <c r="P978" s="55"/>
      <c r="Q978" s="55"/>
      <c r="R978" s="55"/>
      <c r="S978" s="55"/>
      <c r="T978" s="55"/>
      <c r="U978" s="55"/>
      <c r="V978" s="55"/>
      <c r="W978" s="55"/>
      <c r="X978" s="55"/>
      <c r="Y978" s="55"/>
    </row>
    <row r="979" spans="1:25" x14ac:dyDescent="0.2">
      <c r="A979" s="55"/>
      <c r="B979" s="55"/>
      <c r="C979" s="55"/>
      <c r="D979" s="55"/>
      <c r="E979" s="55"/>
      <c r="F979" s="55"/>
      <c r="G979" s="55"/>
      <c r="H979" s="55"/>
      <c r="I979" s="55"/>
      <c r="J979" s="55"/>
      <c r="K979" s="55"/>
      <c r="L979" s="55"/>
      <c r="M979" s="55"/>
      <c r="N979" s="55"/>
      <c r="O979" s="55"/>
      <c r="P979" s="55"/>
      <c r="Q979" s="55"/>
      <c r="R979" s="55"/>
      <c r="S979" s="55"/>
      <c r="T979" s="55"/>
      <c r="U979" s="55"/>
      <c r="V979" s="55"/>
      <c r="W979" s="55"/>
      <c r="X979" s="55"/>
      <c r="Y979" s="55"/>
    </row>
    <row r="980" spans="1:25" x14ac:dyDescent="0.2">
      <c r="A980" s="55"/>
      <c r="B980" s="55"/>
      <c r="C980" s="55"/>
      <c r="D980" s="55"/>
      <c r="E980" s="55"/>
      <c r="F980" s="55"/>
      <c r="G980" s="55"/>
      <c r="H980" s="55"/>
      <c r="I980" s="55"/>
      <c r="J980" s="55"/>
      <c r="K980" s="55"/>
      <c r="L980" s="55"/>
      <c r="M980" s="55"/>
      <c r="N980" s="55"/>
      <c r="O980" s="55"/>
      <c r="P980" s="55"/>
      <c r="Q980" s="55"/>
      <c r="R980" s="55"/>
      <c r="S980" s="55"/>
      <c r="T980" s="55"/>
      <c r="U980" s="55"/>
      <c r="V980" s="55"/>
      <c r="W980" s="55"/>
      <c r="X980" s="55"/>
      <c r="Y980" s="55"/>
    </row>
    <row r="981" spans="1:25" x14ac:dyDescent="0.2">
      <c r="A981" s="55"/>
      <c r="B981" s="55"/>
      <c r="C981" s="55"/>
      <c r="D981" s="55"/>
      <c r="E981" s="55"/>
      <c r="F981" s="55"/>
      <c r="G981" s="55"/>
      <c r="H981" s="55"/>
      <c r="I981" s="55"/>
      <c r="J981" s="55"/>
      <c r="K981" s="55"/>
      <c r="L981" s="55"/>
      <c r="M981" s="55"/>
      <c r="N981" s="55"/>
      <c r="O981" s="55"/>
      <c r="P981" s="55"/>
      <c r="Q981" s="55"/>
      <c r="R981" s="55"/>
      <c r="S981" s="55"/>
      <c r="T981" s="55"/>
      <c r="U981" s="55"/>
      <c r="V981" s="55"/>
      <c r="W981" s="55"/>
      <c r="X981" s="55"/>
      <c r="Y981" s="55"/>
    </row>
    <row r="982" spans="1:25" x14ac:dyDescent="0.2">
      <c r="A982" s="55"/>
      <c r="B982" s="55"/>
      <c r="C982" s="55"/>
      <c r="D982" s="55"/>
      <c r="E982" s="55"/>
      <c r="F982" s="55"/>
      <c r="G982" s="55"/>
      <c r="H982" s="55"/>
      <c r="I982" s="55"/>
      <c r="J982" s="55"/>
      <c r="K982" s="55"/>
      <c r="L982" s="55"/>
      <c r="M982" s="55"/>
      <c r="N982" s="55"/>
      <c r="O982" s="55"/>
      <c r="P982" s="55"/>
      <c r="Q982" s="55"/>
      <c r="R982" s="55"/>
      <c r="S982" s="55"/>
      <c r="T982" s="55"/>
      <c r="U982" s="55"/>
      <c r="V982" s="55"/>
      <c r="W982" s="55"/>
      <c r="X982" s="55"/>
      <c r="Y982" s="55"/>
    </row>
    <row r="983" spans="1:25" x14ac:dyDescent="0.2">
      <c r="A983" s="55"/>
      <c r="B983" s="55"/>
      <c r="C983" s="55"/>
      <c r="D983" s="55"/>
      <c r="E983" s="55"/>
      <c r="F983" s="55"/>
      <c r="G983" s="55"/>
      <c r="H983" s="55"/>
      <c r="I983" s="55"/>
      <c r="J983" s="55"/>
      <c r="K983" s="55"/>
      <c r="L983" s="55"/>
      <c r="M983" s="55"/>
      <c r="N983" s="55"/>
      <c r="O983" s="55"/>
      <c r="P983" s="55"/>
      <c r="Q983" s="55"/>
      <c r="R983" s="55"/>
      <c r="S983" s="55"/>
      <c r="T983" s="55"/>
      <c r="U983" s="55"/>
      <c r="V983" s="55"/>
      <c r="W983" s="55"/>
      <c r="X983" s="55"/>
      <c r="Y983" s="55"/>
    </row>
    <row r="984" spans="1:25" x14ac:dyDescent="0.2">
      <c r="A984" s="55"/>
      <c r="B984" s="55"/>
      <c r="C984" s="55"/>
      <c r="D984" s="55"/>
      <c r="E984" s="55"/>
      <c r="F984" s="55"/>
      <c r="G984" s="55"/>
      <c r="H984" s="55"/>
      <c r="I984" s="55"/>
      <c r="J984" s="55"/>
      <c r="K984" s="55"/>
      <c r="L984" s="55"/>
      <c r="M984" s="55"/>
      <c r="N984" s="55"/>
      <c r="O984" s="55"/>
      <c r="P984" s="55"/>
      <c r="Q984" s="55"/>
      <c r="R984" s="55"/>
      <c r="S984" s="55"/>
      <c r="T984" s="55"/>
      <c r="U984" s="55"/>
      <c r="V984" s="55"/>
      <c r="W984" s="55"/>
      <c r="X984" s="55"/>
      <c r="Y984" s="55"/>
    </row>
    <row r="985" spans="1:25" x14ac:dyDescent="0.2">
      <c r="A985" s="55"/>
      <c r="B985" s="55"/>
      <c r="C985" s="55"/>
      <c r="D985" s="55"/>
      <c r="E985" s="55"/>
      <c r="F985" s="55"/>
      <c r="G985" s="55"/>
      <c r="H985" s="55"/>
      <c r="I985" s="55"/>
      <c r="J985" s="55"/>
      <c r="K985" s="55"/>
      <c r="L985" s="55"/>
      <c r="M985" s="55"/>
      <c r="N985" s="55"/>
      <c r="O985" s="55"/>
      <c r="P985" s="55"/>
      <c r="Q985" s="55"/>
      <c r="R985" s="55"/>
      <c r="S985" s="55"/>
      <c r="T985" s="55"/>
      <c r="U985" s="55"/>
      <c r="V985" s="55"/>
      <c r="W985" s="55"/>
      <c r="X985" s="55"/>
      <c r="Y985" s="55"/>
    </row>
    <row r="986" spans="1:25" x14ac:dyDescent="0.2">
      <c r="A986" s="55"/>
      <c r="B986" s="55"/>
      <c r="C986" s="55"/>
      <c r="D986" s="55"/>
      <c r="E986" s="55"/>
      <c r="F986" s="55"/>
      <c r="G986" s="55"/>
      <c r="H986" s="55"/>
      <c r="I986" s="55"/>
      <c r="J986" s="55"/>
      <c r="K986" s="55"/>
      <c r="L986" s="55"/>
      <c r="M986" s="55"/>
      <c r="N986" s="55"/>
      <c r="O986" s="55"/>
      <c r="P986" s="55"/>
      <c r="Q986" s="55"/>
      <c r="R986" s="55"/>
      <c r="S986" s="55"/>
      <c r="T986" s="55"/>
      <c r="U986" s="55"/>
      <c r="V986" s="55"/>
      <c r="W986" s="55"/>
      <c r="X986" s="55"/>
      <c r="Y986" s="55"/>
    </row>
    <row r="987" spans="1:25" x14ac:dyDescent="0.2">
      <c r="A987" s="55"/>
      <c r="B987" s="55"/>
      <c r="C987" s="55"/>
      <c r="D987" s="55"/>
      <c r="E987" s="55"/>
      <c r="F987" s="55"/>
      <c r="G987" s="55"/>
      <c r="H987" s="55"/>
      <c r="I987" s="55"/>
      <c r="J987" s="55"/>
      <c r="K987" s="55"/>
      <c r="L987" s="55"/>
      <c r="M987" s="55"/>
      <c r="N987" s="55"/>
      <c r="O987" s="55"/>
      <c r="P987" s="55"/>
      <c r="Q987" s="55"/>
      <c r="R987" s="55"/>
      <c r="S987" s="55"/>
      <c r="T987" s="55"/>
      <c r="U987" s="55"/>
      <c r="V987" s="55"/>
      <c r="W987" s="55"/>
      <c r="X987" s="55"/>
      <c r="Y987" s="55"/>
    </row>
    <row r="988" spans="1:25" x14ac:dyDescent="0.2">
      <c r="A988" s="55"/>
      <c r="B988" s="55"/>
      <c r="C988" s="55"/>
      <c r="D988" s="55"/>
      <c r="E988" s="55"/>
      <c r="F988" s="55"/>
      <c r="G988" s="55"/>
      <c r="H988" s="55"/>
      <c r="I988" s="55"/>
      <c r="J988" s="55"/>
      <c r="K988" s="55"/>
      <c r="L988" s="55"/>
      <c r="M988" s="55"/>
      <c r="N988" s="55"/>
      <c r="O988" s="55"/>
      <c r="P988" s="55"/>
      <c r="Q988" s="55"/>
      <c r="R988" s="55"/>
      <c r="S988" s="55"/>
      <c r="T988" s="55"/>
      <c r="U988" s="55"/>
      <c r="V988" s="55"/>
      <c r="W988" s="55"/>
      <c r="X988" s="55"/>
      <c r="Y988" s="55"/>
    </row>
    <row r="989" spans="1:25" x14ac:dyDescent="0.2">
      <c r="A989" s="55"/>
      <c r="B989" s="55"/>
      <c r="C989" s="55"/>
      <c r="D989" s="55"/>
      <c r="E989" s="55"/>
      <c r="F989" s="55"/>
      <c r="G989" s="55"/>
      <c r="H989" s="55"/>
      <c r="I989" s="55"/>
      <c r="J989" s="55"/>
      <c r="K989" s="55"/>
      <c r="L989" s="55"/>
      <c r="M989" s="55"/>
      <c r="N989" s="55"/>
      <c r="O989" s="55"/>
      <c r="P989" s="55"/>
      <c r="Q989" s="55"/>
      <c r="R989" s="55"/>
      <c r="S989" s="55"/>
      <c r="T989" s="55"/>
      <c r="U989" s="55"/>
      <c r="V989" s="55"/>
      <c r="W989" s="55"/>
      <c r="X989" s="55"/>
      <c r="Y989" s="55"/>
    </row>
    <row r="990" spans="1:25" x14ac:dyDescent="0.2">
      <c r="A990" s="55"/>
      <c r="B990" s="55"/>
      <c r="C990" s="55"/>
      <c r="D990" s="55"/>
      <c r="E990" s="55"/>
      <c r="F990" s="55"/>
      <c r="G990" s="55"/>
      <c r="H990" s="55"/>
      <c r="I990" s="55"/>
      <c r="J990" s="55"/>
      <c r="K990" s="55"/>
      <c r="L990" s="55"/>
      <c r="M990" s="55"/>
      <c r="N990" s="55"/>
      <c r="O990" s="55"/>
      <c r="P990" s="55"/>
      <c r="Q990" s="55"/>
      <c r="R990" s="55"/>
      <c r="S990" s="55"/>
      <c r="T990" s="55"/>
      <c r="U990" s="55"/>
      <c r="V990" s="55"/>
      <c r="W990" s="55"/>
      <c r="X990" s="55"/>
      <c r="Y990" s="55"/>
    </row>
    <row r="991" spans="1:25" x14ac:dyDescent="0.2">
      <c r="A991" s="55"/>
      <c r="B991" s="55"/>
      <c r="C991" s="55"/>
      <c r="D991" s="55"/>
      <c r="E991" s="55"/>
      <c r="F991" s="55"/>
      <c r="G991" s="55"/>
      <c r="H991" s="55"/>
      <c r="I991" s="55"/>
      <c r="J991" s="55"/>
      <c r="K991" s="55"/>
      <c r="L991" s="55"/>
      <c r="M991" s="55"/>
      <c r="N991" s="55"/>
      <c r="O991" s="55"/>
      <c r="P991" s="55"/>
      <c r="Q991" s="55"/>
      <c r="R991" s="55"/>
      <c r="S991" s="55"/>
      <c r="T991" s="55"/>
      <c r="U991" s="55"/>
      <c r="V991" s="55"/>
      <c r="W991" s="55"/>
      <c r="X991" s="55"/>
      <c r="Y991" s="55"/>
    </row>
    <row r="992" spans="1:25" x14ac:dyDescent="0.2">
      <c r="A992" s="55"/>
      <c r="B992" s="55"/>
      <c r="C992" s="55"/>
      <c r="D992" s="55"/>
      <c r="E992" s="55"/>
      <c r="F992" s="55"/>
      <c r="G992" s="55"/>
      <c r="H992" s="55"/>
      <c r="I992" s="55"/>
      <c r="J992" s="55"/>
      <c r="K992" s="55"/>
      <c r="L992" s="55"/>
      <c r="M992" s="55"/>
      <c r="N992" s="55"/>
      <c r="O992" s="55"/>
      <c r="P992" s="55"/>
      <c r="Q992" s="55"/>
      <c r="R992" s="55"/>
      <c r="S992" s="55"/>
      <c r="T992" s="55"/>
      <c r="U992" s="55"/>
      <c r="V992" s="55"/>
      <c r="W992" s="55"/>
      <c r="X992" s="55"/>
      <c r="Y992" s="55"/>
    </row>
    <row r="993" spans="1:25" x14ac:dyDescent="0.2">
      <c r="A993" s="55"/>
      <c r="B993" s="55"/>
      <c r="C993" s="55"/>
      <c r="D993" s="55"/>
      <c r="E993" s="55"/>
      <c r="F993" s="55"/>
      <c r="G993" s="55"/>
      <c r="H993" s="55"/>
      <c r="I993" s="55"/>
      <c r="J993" s="55"/>
      <c r="K993" s="55"/>
      <c r="L993" s="55"/>
      <c r="M993" s="55"/>
      <c r="N993" s="55"/>
      <c r="O993" s="55"/>
      <c r="P993" s="55"/>
      <c r="Q993" s="55"/>
      <c r="R993" s="55"/>
      <c r="S993" s="55"/>
      <c r="T993" s="55"/>
      <c r="U993" s="55"/>
      <c r="V993" s="55"/>
      <c r="W993" s="55"/>
      <c r="X993" s="55"/>
      <c r="Y993" s="55"/>
    </row>
    <row r="994" spans="1:25" x14ac:dyDescent="0.2">
      <c r="A994" s="55"/>
      <c r="B994" s="55"/>
      <c r="C994" s="55"/>
      <c r="D994" s="55"/>
      <c r="E994" s="55"/>
      <c r="F994" s="55"/>
      <c r="G994" s="55"/>
      <c r="H994" s="55"/>
      <c r="I994" s="55"/>
      <c r="J994" s="55"/>
      <c r="K994" s="55"/>
      <c r="L994" s="55"/>
      <c r="M994" s="55"/>
      <c r="N994" s="55"/>
      <c r="O994" s="55"/>
      <c r="P994" s="55"/>
      <c r="Q994" s="55"/>
      <c r="R994" s="55"/>
      <c r="S994" s="55"/>
      <c r="T994" s="55"/>
      <c r="U994" s="55"/>
      <c r="V994" s="55"/>
      <c r="W994" s="55"/>
      <c r="X994" s="55"/>
      <c r="Y994" s="55"/>
    </row>
    <row r="995" spans="1:25" x14ac:dyDescent="0.2">
      <c r="A995" s="55"/>
      <c r="B995" s="55"/>
      <c r="C995" s="55"/>
      <c r="D995" s="55"/>
      <c r="E995" s="55"/>
      <c r="F995" s="55"/>
      <c r="G995" s="55"/>
      <c r="H995" s="55"/>
      <c r="I995" s="55"/>
      <c r="J995" s="55"/>
      <c r="K995" s="55"/>
      <c r="L995" s="55"/>
      <c r="M995" s="55"/>
      <c r="N995" s="55"/>
      <c r="O995" s="55"/>
      <c r="P995" s="55"/>
      <c r="Q995" s="55"/>
      <c r="R995" s="55"/>
      <c r="S995" s="55"/>
      <c r="T995" s="55"/>
      <c r="U995" s="55"/>
      <c r="V995" s="55"/>
      <c r="W995" s="55"/>
      <c r="X995" s="55"/>
      <c r="Y995" s="55"/>
    </row>
    <row r="996" spans="1:25" x14ac:dyDescent="0.2">
      <c r="A996" s="55"/>
      <c r="B996" s="55"/>
      <c r="C996" s="55"/>
      <c r="D996" s="55"/>
      <c r="E996" s="55"/>
      <c r="F996" s="55"/>
      <c r="G996" s="55"/>
      <c r="H996" s="55"/>
      <c r="I996" s="55"/>
      <c r="J996" s="55"/>
      <c r="K996" s="55"/>
      <c r="L996" s="55"/>
      <c r="M996" s="55"/>
      <c r="N996" s="55"/>
      <c r="O996" s="55"/>
      <c r="P996" s="55"/>
      <c r="Q996" s="55"/>
      <c r="R996" s="55"/>
      <c r="S996" s="55"/>
      <c r="T996" s="55"/>
      <c r="U996" s="55"/>
      <c r="V996" s="55"/>
      <c r="W996" s="55"/>
      <c r="X996" s="55"/>
      <c r="Y996" s="55"/>
    </row>
    <row r="997" spans="1:25" x14ac:dyDescent="0.2">
      <c r="A997" s="55"/>
      <c r="B997" s="55"/>
      <c r="C997" s="55"/>
      <c r="D997" s="55"/>
      <c r="E997" s="55"/>
      <c r="F997" s="55"/>
      <c r="G997" s="55"/>
      <c r="H997" s="55"/>
      <c r="I997" s="55"/>
      <c r="J997" s="55"/>
      <c r="K997" s="55"/>
      <c r="L997" s="55"/>
      <c r="M997" s="55"/>
      <c r="N997" s="55"/>
      <c r="O997" s="55"/>
      <c r="P997" s="55"/>
      <c r="Q997" s="55"/>
      <c r="R997" s="55"/>
      <c r="S997" s="55"/>
      <c r="T997" s="55"/>
      <c r="U997" s="55"/>
      <c r="V997" s="55"/>
      <c r="W997" s="55"/>
      <c r="X997" s="55"/>
      <c r="Y997" s="55"/>
    </row>
    <row r="998" spans="1:25" x14ac:dyDescent="0.2">
      <c r="A998" s="55"/>
      <c r="B998" s="55"/>
      <c r="C998" s="55"/>
      <c r="D998" s="55"/>
      <c r="E998" s="55"/>
      <c r="F998" s="55"/>
      <c r="G998" s="55"/>
      <c r="H998" s="55"/>
      <c r="I998" s="55"/>
      <c r="J998" s="55"/>
      <c r="K998" s="55"/>
      <c r="L998" s="55"/>
      <c r="M998" s="55"/>
      <c r="N998" s="55"/>
      <c r="O998" s="55"/>
      <c r="P998" s="55"/>
      <c r="Q998" s="55"/>
      <c r="R998" s="55"/>
      <c r="S998" s="55"/>
      <c r="T998" s="55"/>
      <c r="U998" s="55"/>
      <c r="V998" s="55"/>
      <c r="W998" s="55"/>
      <c r="X998" s="55"/>
      <c r="Y998" s="55"/>
    </row>
    <row r="999" spans="1:25" x14ac:dyDescent="0.2">
      <c r="A999" s="55"/>
      <c r="B999" s="55"/>
      <c r="C999" s="55"/>
      <c r="D999" s="55"/>
      <c r="E999" s="55"/>
      <c r="F999" s="55"/>
      <c r="G999" s="55"/>
      <c r="H999" s="55"/>
      <c r="I999" s="55"/>
      <c r="J999" s="55"/>
      <c r="K999" s="55"/>
      <c r="L999" s="55"/>
      <c r="M999" s="55"/>
      <c r="N999" s="55"/>
      <c r="O999" s="55"/>
      <c r="P999" s="55"/>
      <c r="Q999" s="55"/>
      <c r="R999" s="55"/>
      <c r="S999" s="55"/>
      <c r="T999" s="55"/>
      <c r="U999" s="55"/>
      <c r="V999" s="55"/>
      <c r="W999" s="55"/>
      <c r="X999" s="55"/>
      <c r="Y999" s="55"/>
    </row>
    <row r="1000" spans="1:25" x14ac:dyDescent="0.2">
      <c r="A1000" s="55"/>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row>
    <row r="1001" spans="1:25" x14ac:dyDescent="0.2">
      <c r="A1001" s="55"/>
      <c r="B1001" s="55"/>
      <c r="C1001" s="55"/>
      <c r="D1001" s="55"/>
      <c r="E1001" s="55"/>
      <c r="F1001" s="55"/>
      <c r="G1001" s="55"/>
      <c r="H1001" s="55"/>
      <c r="I1001" s="55"/>
      <c r="J1001" s="55"/>
      <c r="K1001" s="55"/>
      <c r="L1001" s="55"/>
      <c r="M1001" s="55"/>
      <c r="N1001" s="55"/>
      <c r="O1001" s="55"/>
      <c r="P1001" s="55"/>
      <c r="Q1001" s="55"/>
      <c r="R1001" s="55"/>
      <c r="S1001" s="55"/>
      <c r="T1001" s="55"/>
      <c r="U1001" s="55"/>
      <c r="V1001" s="55"/>
      <c r="W1001" s="55"/>
      <c r="X1001" s="55"/>
      <c r="Y1001" s="55"/>
    </row>
    <row r="1002" spans="1:25" x14ac:dyDescent="0.2">
      <c r="A1002" s="55"/>
      <c r="B1002" s="55"/>
      <c r="C1002" s="55"/>
      <c r="D1002" s="55"/>
      <c r="E1002" s="55"/>
      <c r="F1002" s="55"/>
      <c r="G1002" s="55"/>
      <c r="H1002" s="55"/>
      <c r="I1002" s="55"/>
      <c r="J1002" s="55"/>
      <c r="K1002" s="55"/>
      <c r="L1002" s="55"/>
      <c r="M1002" s="55"/>
      <c r="N1002" s="55"/>
      <c r="O1002" s="55"/>
      <c r="P1002" s="55"/>
      <c r="Q1002" s="55"/>
      <c r="R1002" s="55"/>
      <c r="S1002" s="55"/>
      <c r="T1002" s="55"/>
      <c r="U1002" s="55"/>
      <c r="V1002" s="55"/>
      <c r="W1002" s="55"/>
      <c r="X1002" s="55"/>
      <c r="Y1002" s="55"/>
    </row>
    <row r="1003" spans="1:25" x14ac:dyDescent="0.2">
      <c r="A1003" s="55"/>
      <c r="B1003" s="55"/>
      <c r="C1003" s="55"/>
      <c r="D1003" s="55"/>
      <c r="E1003" s="55"/>
      <c r="F1003" s="55"/>
      <c r="G1003" s="55"/>
      <c r="H1003" s="55"/>
      <c r="I1003" s="55"/>
      <c r="J1003" s="55"/>
      <c r="K1003" s="55"/>
      <c r="L1003" s="55"/>
      <c r="M1003" s="55"/>
      <c r="N1003" s="55"/>
      <c r="O1003" s="55"/>
      <c r="P1003" s="55"/>
      <c r="Q1003" s="55"/>
      <c r="R1003" s="55"/>
      <c r="S1003" s="55"/>
      <c r="T1003" s="55"/>
      <c r="U1003" s="55"/>
      <c r="V1003" s="55"/>
      <c r="W1003" s="55"/>
      <c r="X1003" s="55"/>
      <c r="Y1003" s="55"/>
    </row>
    <row r="1004" spans="1:25" x14ac:dyDescent="0.2">
      <c r="A1004" s="55"/>
      <c r="B1004" s="55"/>
      <c r="C1004" s="55"/>
      <c r="D1004" s="55"/>
      <c r="E1004" s="55"/>
      <c r="F1004" s="55"/>
      <c r="G1004" s="55"/>
      <c r="H1004" s="55"/>
      <c r="I1004" s="55"/>
      <c r="J1004" s="55"/>
      <c r="K1004" s="55"/>
      <c r="L1004" s="55"/>
      <c r="M1004" s="55"/>
      <c r="N1004" s="55"/>
      <c r="O1004" s="55"/>
      <c r="P1004" s="55"/>
      <c r="Q1004" s="55"/>
      <c r="R1004" s="55"/>
      <c r="S1004" s="55"/>
      <c r="T1004" s="55"/>
      <c r="U1004" s="55"/>
      <c r="V1004" s="55"/>
      <c r="W1004" s="55"/>
      <c r="X1004" s="55"/>
      <c r="Y1004" s="55"/>
    </row>
    <row r="1005" spans="1:25" x14ac:dyDescent="0.2">
      <c r="A1005" s="55"/>
      <c r="B1005" s="55"/>
      <c r="C1005" s="55"/>
      <c r="D1005" s="55"/>
      <c r="E1005" s="55"/>
      <c r="F1005" s="55"/>
      <c r="G1005" s="55"/>
      <c r="H1005" s="55"/>
      <c r="I1005" s="55"/>
      <c r="J1005" s="55"/>
      <c r="K1005" s="55"/>
      <c r="L1005" s="55"/>
      <c r="M1005" s="55"/>
      <c r="N1005" s="55"/>
      <c r="O1005" s="55"/>
      <c r="P1005" s="55"/>
      <c r="Q1005" s="55"/>
      <c r="R1005" s="55"/>
      <c r="S1005" s="55"/>
      <c r="T1005" s="55"/>
      <c r="U1005" s="55"/>
      <c r="V1005" s="55"/>
      <c r="W1005" s="55"/>
      <c r="X1005" s="55"/>
      <c r="Y1005" s="55"/>
    </row>
    <row r="1006" spans="1:25" x14ac:dyDescent="0.2">
      <c r="A1006" s="55"/>
      <c r="B1006" s="55"/>
      <c r="C1006" s="55"/>
      <c r="D1006" s="55"/>
      <c r="E1006" s="55"/>
      <c r="F1006" s="55"/>
      <c r="G1006" s="55"/>
      <c r="H1006" s="55"/>
      <c r="I1006" s="55"/>
      <c r="J1006" s="55"/>
      <c r="K1006" s="55"/>
      <c r="L1006" s="55"/>
      <c r="M1006" s="55"/>
      <c r="N1006" s="55"/>
      <c r="O1006" s="55"/>
      <c r="P1006" s="55"/>
      <c r="Q1006" s="55"/>
      <c r="R1006" s="55"/>
      <c r="S1006" s="55"/>
      <c r="T1006" s="55"/>
      <c r="U1006" s="55"/>
      <c r="V1006" s="55"/>
      <c r="W1006" s="55"/>
      <c r="X1006" s="55"/>
      <c r="Y1006" s="55"/>
    </row>
    <row r="1007" spans="1:25" x14ac:dyDescent="0.2">
      <c r="A1007" s="55"/>
      <c r="B1007" s="55"/>
      <c r="C1007" s="55"/>
      <c r="D1007" s="55"/>
      <c r="E1007" s="55"/>
      <c r="F1007" s="55"/>
      <c r="G1007" s="55"/>
      <c r="H1007" s="55"/>
      <c r="I1007" s="55"/>
      <c r="J1007" s="55"/>
      <c r="K1007" s="55"/>
      <c r="L1007" s="55"/>
      <c r="M1007" s="55"/>
      <c r="N1007" s="55"/>
      <c r="O1007" s="55"/>
      <c r="P1007" s="55"/>
      <c r="Q1007" s="55"/>
      <c r="R1007" s="55"/>
      <c r="S1007" s="55"/>
      <c r="T1007" s="55"/>
      <c r="U1007" s="55"/>
      <c r="V1007" s="55"/>
      <c r="W1007" s="55"/>
      <c r="X1007" s="55"/>
      <c r="Y1007" s="55"/>
    </row>
    <row r="1008" spans="1:25" x14ac:dyDescent="0.2">
      <c r="A1008" s="55"/>
      <c r="B1008" s="55"/>
      <c r="C1008" s="55"/>
      <c r="D1008" s="55"/>
      <c r="E1008" s="55"/>
      <c r="F1008" s="55"/>
      <c r="G1008" s="55"/>
      <c r="H1008" s="55"/>
      <c r="I1008" s="55"/>
      <c r="J1008" s="55"/>
      <c r="K1008" s="55"/>
      <c r="L1008" s="55"/>
      <c r="M1008" s="55"/>
      <c r="N1008" s="55"/>
      <c r="O1008" s="55"/>
      <c r="P1008" s="55"/>
      <c r="Q1008" s="55"/>
      <c r="R1008" s="55"/>
      <c r="S1008" s="55"/>
      <c r="T1008" s="55"/>
      <c r="U1008" s="55"/>
      <c r="V1008" s="55"/>
      <c r="W1008" s="55"/>
      <c r="X1008" s="55"/>
      <c r="Y1008" s="55"/>
    </row>
    <row r="1009" spans="1:25" x14ac:dyDescent="0.2">
      <c r="A1009" s="55"/>
      <c r="B1009" s="55"/>
      <c r="C1009" s="55"/>
      <c r="D1009" s="55"/>
      <c r="E1009" s="55"/>
      <c r="F1009" s="55"/>
      <c r="G1009" s="55"/>
      <c r="H1009" s="55"/>
      <c r="I1009" s="55"/>
      <c r="J1009" s="55"/>
      <c r="K1009" s="55"/>
      <c r="L1009" s="55"/>
      <c r="M1009" s="55"/>
      <c r="N1009" s="55"/>
      <c r="O1009" s="55"/>
      <c r="P1009" s="55"/>
      <c r="Q1009" s="55"/>
      <c r="R1009" s="55"/>
      <c r="S1009" s="55"/>
      <c r="T1009" s="55"/>
      <c r="U1009" s="55"/>
      <c r="V1009" s="55"/>
      <c r="W1009" s="55"/>
      <c r="X1009" s="55"/>
      <c r="Y1009" s="55"/>
    </row>
    <row r="1010" spans="1:25" x14ac:dyDescent="0.2">
      <c r="A1010" s="55"/>
      <c r="B1010" s="55"/>
      <c r="C1010" s="55"/>
      <c r="D1010" s="55"/>
      <c r="E1010" s="55"/>
      <c r="F1010" s="55"/>
      <c r="G1010" s="55"/>
      <c r="H1010" s="55"/>
      <c r="I1010" s="55"/>
      <c r="J1010" s="55"/>
      <c r="K1010" s="55"/>
      <c r="L1010" s="55"/>
      <c r="M1010" s="55"/>
      <c r="N1010" s="55"/>
      <c r="O1010" s="55"/>
      <c r="P1010" s="55"/>
      <c r="Q1010" s="55"/>
      <c r="R1010" s="55"/>
      <c r="S1010" s="55"/>
      <c r="T1010" s="55"/>
      <c r="U1010" s="55"/>
      <c r="V1010" s="55"/>
      <c r="W1010" s="55"/>
      <c r="X1010" s="55"/>
      <c r="Y1010" s="55"/>
    </row>
    <row r="1011" spans="1:25" x14ac:dyDescent="0.2">
      <c r="A1011" s="55"/>
      <c r="B1011" s="55"/>
      <c r="C1011" s="55"/>
      <c r="D1011" s="55"/>
      <c r="E1011" s="55"/>
      <c r="F1011" s="55"/>
      <c r="G1011" s="55"/>
      <c r="H1011" s="55"/>
      <c r="I1011" s="55"/>
      <c r="J1011" s="55"/>
      <c r="K1011" s="55"/>
      <c r="L1011" s="55"/>
      <c r="M1011" s="55"/>
      <c r="N1011" s="55"/>
      <c r="O1011" s="55"/>
      <c r="P1011" s="55"/>
      <c r="Q1011" s="55"/>
      <c r="R1011" s="55"/>
      <c r="S1011" s="55"/>
      <c r="T1011" s="55"/>
      <c r="U1011" s="55"/>
      <c r="V1011" s="55"/>
      <c r="W1011" s="55"/>
      <c r="X1011" s="55"/>
      <c r="Y1011" s="55"/>
    </row>
    <row r="1012" spans="1:25" x14ac:dyDescent="0.2">
      <c r="A1012" s="55"/>
      <c r="B1012" s="55"/>
      <c r="C1012" s="55"/>
      <c r="D1012" s="55"/>
      <c r="E1012" s="55"/>
      <c r="F1012" s="55"/>
      <c r="G1012" s="55"/>
      <c r="H1012" s="55"/>
      <c r="I1012" s="55"/>
      <c r="J1012" s="55"/>
      <c r="K1012" s="55"/>
      <c r="L1012" s="55"/>
      <c r="M1012" s="55"/>
      <c r="N1012" s="55"/>
      <c r="O1012" s="55"/>
      <c r="P1012" s="55"/>
      <c r="Q1012" s="55"/>
      <c r="R1012" s="55"/>
      <c r="S1012" s="55"/>
      <c r="T1012" s="55"/>
      <c r="U1012" s="55"/>
      <c r="V1012" s="55"/>
      <c r="W1012" s="55"/>
      <c r="X1012" s="55"/>
      <c r="Y1012" s="55"/>
    </row>
    <row r="1013" spans="1:25" x14ac:dyDescent="0.2">
      <c r="A1013" s="55"/>
      <c r="B1013" s="55"/>
      <c r="C1013" s="55"/>
      <c r="D1013" s="55"/>
      <c r="E1013" s="55"/>
      <c r="F1013" s="55"/>
      <c r="G1013" s="55"/>
      <c r="H1013" s="55"/>
      <c r="I1013" s="55"/>
      <c r="J1013" s="55"/>
      <c r="K1013" s="55"/>
      <c r="L1013" s="55"/>
      <c r="M1013" s="55"/>
      <c r="N1013" s="55"/>
      <c r="O1013" s="55"/>
      <c r="P1013" s="55"/>
      <c r="Q1013" s="55"/>
      <c r="R1013" s="55"/>
      <c r="S1013" s="55"/>
      <c r="T1013" s="55"/>
      <c r="U1013" s="55"/>
      <c r="V1013" s="55"/>
      <c r="W1013" s="55"/>
      <c r="X1013" s="55"/>
      <c r="Y1013" s="55"/>
    </row>
    <row r="1014" spans="1:25" x14ac:dyDescent="0.2">
      <c r="A1014" s="55"/>
      <c r="B1014" s="55"/>
      <c r="C1014" s="55"/>
      <c r="D1014" s="55"/>
      <c r="E1014" s="55"/>
      <c r="F1014" s="55"/>
      <c r="G1014" s="55"/>
      <c r="H1014" s="55"/>
      <c r="I1014" s="55"/>
      <c r="J1014" s="55"/>
      <c r="K1014" s="55"/>
      <c r="L1014" s="55"/>
      <c r="M1014" s="55"/>
      <c r="N1014" s="55"/>
      <c r="O1014" s="55"/>
      <c r="P1014" s="55"/>
      <c r="Q1014" s="55"/>
      <c r="R1014" s="55"/>
      <c r="S1014" s="55"/>
      <c r="T1014" s="55"/>
      <c r="U1014" s="55"/>
      <c r="V1014" s="55"/>
      <c r="W1014" s="55"/>
      <c r="X1014" s="55"/>
      <c r="Y1014" s="55"/>
    </row>
    <row r="1015" spans="1:25" x14ac:dyDescent="0.2">
      <c r="A1015" s="55"/>
      <c r="B1015" s="55"/>
      <c r="C1015" s="55"/>
      <c r="D1015" s="55"/>
      <c r="E1015" s="55"/>
      <c r="F1015" s="55"/>
      <c r="G1015" s="55"/>
      <c r="H1015" s="55"/>
      <c r="I1015" s="55"/>
      <c r="J1015" s="55"/>
      <c r="K1015" s="55"/>
      <c r="L1015" s="55"/>
      <c r="M1015" s="55"/>
      <c r="N1015" s="55"/>
      <c r="O1015" s="55"/>
      <c r="P1015" s="55"/>
      <c r="Q1015" s="55"/>
      <c r="R1015" s="55"/>
      <c r="S1015" s="55"/>
      <c r="T1015" s="55"/>
      <c r="U1015" s="55"/>
      <c r="V1015" s="55"/>
      <c r="W1015" s="55"/>
      <c r="X1015" s="55"/>
      <c r="Y1015" s="55"/>
    </row>
    <row r="1016" spans="1:25" x14ac:dyDescent="0.2">
      <c r="A1016" s="55"/>
      <c r="B1016" s="55"/>
      <c r="C1016" s="55"/>
      <c r="D1016" s="55"/>
      <c r="E1016" s="55"/>
      <c r="F1016" s="55"/>
      <c r="G1016" s="55"/>
      <c r="H1016" s="55"/>
      <c r="I1016" s="55"/>
      <c r="J1016" s="55"/>
      <c r="K1016" s="55"/>
      <c r="L1016" s="55"/>
      <c r="M1016" s="55"/>
      <c r="N1016" s="55"/>
      <c r="O1016" s="55"/>
      <c r="P1016" s="55"/>
      <c r="Q1016" s="55"/>
      <c r="R1016" s="55"/>
      <c r="S1016" s="55"/>
      <c r="T1016" s="55"/>
      <c r="U1016" s="55"/>
      <c r="V1016" s="55"/>
      <c r="W1016" s="55"/>
      <c r="X1016" s="55"/>
      <c r="Y1016" s="55"/>
    </row>
    <row r="1017" spans="1:25" x14ac:dyDescent="0.2">
      <c r="A1017" s="55"/>
      <c r="B1017" s="55"/>
      <c r="C1017" s="55"/>
      <c r="D1017" s="55"/>
      <c r="E1017" s="55"/>
      <c r="F1017" s="55"/>
      <c r="G1017" s="55"/>
      <c r="H1017" s="55"/>
      <c r="I1017" s="55"/>
      <c r="J1017" s="55"/>
      <c r="K1017" s="55"/>
      <c r="L1017" s="55"/>
      <c r="M1017" s="55"/>
      <c r="N1017" s="55"/>
      <c r="O1017" s="55"/>
      <c r="P1017" s="55"/>
      <c r="Q1017" s="55"/>
      <c r="R1017" s="55"/>
      <c r="S1017" s="55"/>
      <c r="T1017" s="55"/>
      <c r="U1017" s="55"/>
      <c r="V1017" s="55"/>
      <c r="W1017" s="55"/>
      <c r="X1017" s="55"/>
      <c r="Y1017" s="55"/>
    </row>
    <row r="1018" spans="1:25" x14ac:dyDescent="0.2">
      <c r="A1018" s="55"/>
      <c r="B1018" s="55"/>
      <c r="C1018" s="55"/>
      <c r="D1018" s="55"/>
      <c r="E1018" s="55"/>
      <c r="F1018" s="55"/>
      <c r="G1018" s="55"/>
      <c r="H1018" s="55"/>
      <c r="I1018" s="55"/>
      <c r="J1018" s="55"/>
      <c r="K1018" s="55"/>
      <c r="L1018" s="55"/>
      <c r="M1018" s="55"/>
      <c r="N1018" s="55"/>
      <c r="O1018" s="55"/>
      <c r="P1018" s="55"/>
      <c r="Q1018" s="55"/>
      <c r="R1018" s="55"/>
      <c r="S1018" s="55"/>
      <c r="T1018" s="55"/>
      <c r="U1018" s="55"/>
      <c r="V1018" s="55"/>
      <c r="W1018" s="55"/>
      <c r="X1018" s="55"/>
      <c r="Y1018" s="55"/>
    </row>
    <row r="1019" spans="1:25" x14ac:dyDescent="0.2">
      <c r="A1019" s="55"/>
      <c r="B1019" s="55"/>
      <c r="C1019" s="55"/>
      <c r="D1019" s="55"/>
      <c r="E1019" s="55"/>
      <c r="F1019" s="55"/>
      <c r="G1019" s="55"/>
      <c r="H1019" s="55"/>
      <c r="I1019" s="55"/>
      <c r="J1019" s="55"/>
      <c r="K1019" s="55"/>
      <c r="L1019" s="55"/>
      <c r="M1019" s="55"/>
      <c r="N1019" s="55"/>
      <c r="O1019" s="55"/>
      <c r="P1019" s="55"/>
      <c r="Q1019" s="55"/>
      <c r="R1019" s="55"/>
      <c r="S1019" s="55"/>
      <c r="T1019" s="55"/>
      <c r="U1019" s="55"/>
      <c r="V1019" s="55"/>
      <c r="W1019" s="55"/>
      <c r="X1019" s="55"/>
      <c r="Y1019" s="55"/>
    </row>
    <row r="1020" spans="1:25" x14ac:dyDescent="0.2">
      <c r="A1020" s="55"/>
      <c r="B1020" s="55"/>
      <c r="C1020" s="55"/>
      <c r="D1020" s="55"/>
      <c r="E1020" s="55"/>
      <c r="F1020" s="55"/>
      <c r="G1020" s="55"/>
      <c r="H1020" s="55"/>
      <c r="I1020" s="55"/>
      <c r="J1020" s="55"/>
      <c r="K1020" s="55"/>
      <c r="L1020" s="55"/>
      <c r="M1020" s="55"/>
      <c r="N1020" s="55"/>
      <c r="O1020" s="55"/>
      <c r="P1020" s="55"/>
      <c r="Q1020" s="55"/>
      <c r="R1020" s="55"/>
      <c r="S1020" s="55"/>
      <c r="T1020" s="55"/>
      <c r="U1020" s="55"/>
      <c r="V1020" s="55"/>
      <c r="W1020" s="55"/>
      <c r="X1020" s="55"/>
      <c r="Y1020" s="55"/>
    </row>
    <row r="1021" spans="1:25" x14ac:dyDescent="0.2">
      <c r="A1021" s="55"/>
      <c r="B1021" s="55"/>
      <c r="C1021" s="55"/>
      <c r="D1021" s="55"/>
      <c r="E1021" s="55"/>
      <c r="F1021" s="55"/>
      <c r="G1021" s="55"/>
      <c r="H1021" s="55"/>
      <c r="I1021" s="55"/>
      <c r="J1021" s="55"/>
      <c r="K1021" s="55"/>
      <c r="L1021" s="55"/>
      <c r="M1021" s="55"/>
      <c r="N1021" s="55"/>
      <c r="O1021" s="55"/>
      <c r="P1021" s="55"/>
      <c r="Q1021" s="55"/>
      <c r="R1021" s="55"/>
      <c r="S1021" s="55"/>
      <c r="T1021" s="55"/>
      <c r="U1021" s="55"/>
      <c r="V1021" s="55"/>
      <c r="W1021" s="55"/>
      <c r="X1021" s="55"/>
      <c r="Y1021" s="55"/>
    </row>
    <row r="1022" spans="1:25" x14ac:dyDescent="0.2">
      <c r="A1022" s="55"/>
      <c r="B1022" s="55"/>
      <c r="C1022" s="55"/>
      <c r="D1022" s="55"/>
      <c r="E1022" s="55"/>
      <c r="F1022" s="55"/>
      <c r="G1022" s="55"/>
      <c r="H1022" s="55"/>
      <c r="I1022" s="55"/>
      <c r="J1022" s="55"/>
      <c r="K1022" s="55"/>
      <c r="L1022" s="55"/>
      <c r="M1022" s="55"/>
      <c r="N1022" s="55"/>
      <c r="O1022" s="55"/>
      <c r="P1022" s="55"/>
      <c r="Q1022" s="55"/>
      <c r="R1022" s="55"/>
      <c r="S1022" s="55"/>
      <c r="T1022" s="55"/>
      <c r="U1022" s="55"/>
      <c r="V1022" s="55"/>
      <c r="W1022" s="55"/>
      <c r="X1022" s="55"/>
      <c r="Y1022" s="55"/>
    </row>
    <row r="1023" spans="1:25" x14ac:dyDescent="0.2">
      <c r="A1023" s="55"/>
      <c r="B1023" s="55"/>
      <c r="C1023" s="55"/>
      <c r="D1023" s="55"/>
      <c r="E1023" s="55"/>
      <c r="F1023" s="55"/>
      <c r="G1023" s="55"/>
      <c r="H1023" s="55"/>
      <c r="I1023" s="55"/>
      <c r="J1023" s="55"/>
      <c r="K1023" s="55"/>
      <c r="L1023" s="55"/>
      <c r="M1023" s="55"/>
      <c r="N1023" s="55"/>
      <c r="O1023" s="55"/>
      <c r="P1023" s="55"/>
      <c r="Q1023" s="55"/>
      <c r="R1023" s="55"/>
      <c r="S1023" s="55"/>
      <c r="T1023" s="55"/>
      <c r="U1023" s="55"/>
      <c r="V1023" s="55"/>
      <c r="W1023" s="55"/>
      <c r="X1023" s="55"/>
      <c r="Y1023" s="55"/>
    </row>
    <row r="1024" spans="1:25" x14ac:dyDescent="0.2">
      <c r="A1024" s="55"/>
      <c r="B1024" s="55"/>
      <c r="C1024" s="55"/>
      <c r="D1024" s="55"/>
      <c r="E1024" s="55"/>
      <c r="F1024" s="55"/>
      <c r="G1024" s="55"/>
      <c r="H1024" s="55"/>
      <c r="I1024" s="55"/>
      <c r="J1024" s="55"/>
      <c r="K1024" s="55"/>
      <c r="L1024" s="55"/>
      <c r="M1024" s="55"/>
      <c r="N1024" s="55"/>
      <c r="O1024" s="55"/>
      <c r="P1024" s="55"/>
      <c r="Q1024" s="55"/>
      <c r="R1024" s="55"/>
      <c r="S1024" s="55"/>
      <c r="T1024" s="55"/>
      <c r="U1024" s="55"/>
      <c r="V1024" s="55"/>
      <c r="W1024" s="55"/>
      <c r="X1024" s="55"/>
      <c r="Y1024" s="55"/>
    </row>
    <row r="1025" spans="1:25" x14ac:dyDescent="0.2">
      <c r="A1025" s="55"/>
      <c r="B1025" s="55"/>
      <c r="C1025" s="55"/>
      <c r="D1025" s="55"/>
      <c r="E1025" s="55"/>
      <c r="F1025" s="55"/>
      <c r="G1025" s="55"/>
      <c r="H1025" s="55"/>
      <c r="I1025" s="55"/>
      <c r="J1025" s="55"/>
      <c r="K1025" s="55"/>
      <c r="L1025" s="55"/>
      <c r="M1025" s="55"/>
      <c r="N1025" s="55"/>
      <c r="O1025" s="55"/>
      <c r="P1025" s="55"/>
      <c r="Q1025" s="55"/>
      <c r="R1025" s="55"/>
      <c r="S1025" s="55"/>
      <c r="T1025" s="55"/>
      <c r="U1025" s="55"/>
      <c r="V1025" s="55"/>
      <c r="W1025" s="55"/>
      <c r="X1025" s="55"/>
      <c r="Y1025" s="55"/>
    </row>
    <row r="1026" spans="1:25" x14ac:dyDescent="0.2">
      <c r="A1026" s="55"/>
      <c r="B1026" s="55"/>
      <c r="C1026" s="55"/>
      <c r="D1026" s="55"/>
      <c r="E1026" s="55"/>
      <c r="F1026" s="55"/>
      <c r="G1026" s="55"/>
      <c r="H1026" s="55"/>
      <c r="I1026" s="55"/>
      <c r="J1026" s="55"/>
      <c r="K1026" s="55"/>
      <c r="L1026" s="55"/>
      <c r="M1026" s="55"/>
      <c r="N1026" s="55"/>
      <c r="O1026" s="55"/>
      <c r="P1026" s="55"/>
      <c r="Q1026" s="55"/>
      <c r="R1026" s="55"/>
      <c r="S1026" s="55"/>
      <c r="T1026" s="55"/>
      <c r="U1026" s="55"/>
      <c r="V1026" s="55"/>
      <c r="W1026" s="55"/>
      <c r="X1026" s="55"/>
      <c r="Y1026" s="55"/>
    </row>
    <row r="1027" spans="1:25" x14ac:dyDescent="0.2">
      <c r="A1027" s="55"/>
      <c r="B1027" s="55"/>
      <c r="C1027" s="55"/>
      <c r="D1027" s="55"/>
      <c r="E1027" s="55"/>
      <c r="F1027" s="55"/>
      <c r="G1027" s="55"/>
      <c r="H1027" s="55"/>
      <c r="I1027" s="55"/>
      <c r="J1027" s="55"/>
      <c r="K1027" s="55"/>
      <c r="L1027" s="55"/>
      <c r="M1027" s="55"/>
      <c r="N1027" s="55"/>
      <c r="O1027" s="55"/>
      <c r="P1027" s="55"/>
      <c r="Q1027" s="55"/>
      <c r="R1027" s="55"/>
      <c r="S1027" s="55"/>
      <c r="T1027" s="55"/>
      <c r="U1027" s="55"/>
      <c r="V1027" s="55"/>
      <c r="W1027" s="55"/>
      <c r="X1027" s="55"/>
      <c r="Y1027" s="55"/>
    </row>
    <row r="1028" spans="1:25" x14ac:dyDescent="0.2">
      <c r="A1028" s="55"/>
      <c r="B1028" s="55"/>
      <c r="C1028" s="55"/>
      <c r="D1028" s="55"/>
      <c r="E1028" s="55"/>
      <c r="F1028" s="55"/>
      <c r="G1028" s="55"/>
      <c r="H1028" s="55"/>
      <c r="I1028" s="55"/>
      <c r="J1028" s="55"/>
      <c r="K1028" s="55"/>
      <c r="L1028" s="55"/>
      <c r="M1028" s="55"/>
      <c r="N1028" s="55"/>
      <c r="O1028" s="55"/>
      <c r="P1028" s="55"/>
      <c r="Q1028" s="55"/>
      <c r="R1028" s="55"/>
      <c r="S1028" s="55"/>
      <c r="T1028" s="55"/>
      <c r="U1028" s="55"/>
      <c r="V1028" s="55"/>
      <c r="W1028" s="55"/>
      <c r="X1028" s="55"/>
      <c r="Y1028" s="55"/>
    </row>
    <row r="1029" spans="1:25" x14ac:dyDescent="0.2">
      <c r="A1029" s="55"/>
      <c r="B1029" s="55"/>
      <c r="C1029" s="55"/>
      <c r="D1029" s="55"/>
      <c r="E1029" s="55"/>
      <c r="F1029" s="55"/>
      <c r="G1029" s="55"/>
      <c r="H1029" s="55"/>
      <c r="I1029" s="55"/>
      <c r="J1029" s="55"/>
      <c r="K1029" s="55"/>
      <c r="L1029" s="55"/>
      <c r="M1029" s="55"/>
      <c r="N1029" s="55"/>
      <c r="O1029" s="55"/>
      <c r="P1029" s="55"/>
      <c r="Q1029" s="55"/>
      <c r="R1029" s="55"/>
      <c r="S1029" s="55"/>
      <c r="T1029" s="55"/>
      <c r="U1029" s="55"/>
      <c r="V1029" s="55"/>
      <c r="W1029" s="55"/>
      <c r="X1029" s="55"/>
      <c r="Y1029" s="55"/>
    </row>
    <row r="1030" spans="1:25" x14ac:dyDescent="0.2">
      <c r="A1030" s="55"/>
      <c r="B1030" s="55"/>
      <c r="C1030" s="55"/>
      <c r="D1030" s="55"/>
      <c r="E1030" s="55"/>
      <c r="F1030" s="55"/>
      <c r="G1030" s="55"/>
      <c r="H1030" s="55"/>
      <c r="I1030" s="55"/>
      <c r="J1030" s="55"/>
      <c r="K1030" s="55"/>
      <c r="L1030" s="55"/>
      <c r="M1030" s="55"/>
      <c r="N1030" s="55"/>
      <c r="O1030" s="55"/>
      <c r="P1030" s="55"/>
      <c r="Q1030" s="55"/>
      <c r="R1030" s="55"/>
      <c r="S1030" s="55"/>
      <c r="T1030" s="55"/>
      <c r="U1030" s="55"/>
      <c r="V1030" s="55"/>
      <c r="W1030" s="55"/>
      <c r="X1030" s="55"/>
      <c r="Y1030" s="55"/>
    </row>
    <row r="1031" spans="1:25" x14ac:dyDescent="0.2">
      <c r="A1031" s="55"/>
      <c r="B1031" s="55"/>
      <c r="C1031" s="55"/>
      <c r="D1031" s="55"/>
      <c r="E1031" s="55"/>
      <c r="F1031" s="55"/>
      <c r="G1031" s="55"/>
      <c r="H1031" s="55"/>
      <c r="I1031" s="55"/>
      <c r="J1031" s="55"/>
      <c r="K1031" s="55"/>
      <c r="L1031" s="55"/>
      <c r="M1031" s="55"/>
      <c r="N1031" s="55"/>
      <c r="O1031" s="55"/>
      <c r="P1031" s="55"/>
      <c r="Q1031" s="55"/>
      <c r="R1031" s="55"/>
      <c r="S1031" s="55"/>
      <c r="T1031" s="55"/>
      <c r="U1031" s="55"/>
      <c r="V1031" s="55"/>
      <c r="W1031" s="55"/>
      <c r="X1031" s="55"/>
      <c r="Y1031" s="55"/>
    </row>
    <row r="1032" spans="1:25" x14ac:dyDescent="0.2">
      <c r="A1032" s="55"/>
      <c r="B1032" s="55"/>
      <c r="C1032" s="55"/>
      <c r="D1032" s="55"/>
      <c r="E1032" s="55"/>
      <c r="F1032" s="55"/>
      <c r="G1032" s="55"/>
      <c r="H1032" s="55"/>
      <c r="I1032" s="55"/>
      <c r="J1032" s="55"/>
      <c r="K1032" s="55"/>
      <c r="L1032" s="55"/>
      <c r="M1032" s="55"/>
      <c r="N1032" s="55"/>
      <c r="O1032" s="55"/>
      <c r="P1032" s="55"/>
      <c r="Q1032" s="55"/>
      <c r="R1032" s="55"/>
      <c r="S1032" s="55"/>
      <c r="T1032" s="55"/>
      <c r="U1032" s="55"/>
      <c r="V1032" s="55"/>
      <c r="W1032" s="55"/>
      <c r="X1032" s="55"/>
      <c r="Y1032" s="55"/>
    </row>
    <row r="1033" spans="1:25" x14ac:dyDescent="0.2">
      <c r="A1033" s="55"/>
      <c r="B1033" s="55"/>
      <c r="C1033" s="55"/>
      <c r="D1033" s="55"/>
      <c r="E1033" s="55"/>
      <c r="F1033" s="55"/>
      <c r="G1033" s="55"/>
      <c r="H1033" s="55"/>
      <c r="I1033" s="55"/>
      <c r="J1033" s="55"/>
      <c r="K1033" s="55"/>
      <c r="L1033" s="55"/>
      <c r="M1033" s="55"/>
      <c r="N1033" s="55"/>
      <c r="O1033" s="55"/>
      <c r="P1033" s="55"/>
      <c r="Q1033" s="55"/>
      <c r="R1033" s="55"/>
      <c r="S1033" s="55"/>
      <c r="T1033" s="55"/>
      <c r="U1033" s="55"/>
      <c r="V1033" s="55"/>
      <c r="W1033" s="55"/>
      <c r="X1033" s="55"/>
      <c r="Y1033" s="55"/>
    </row>
    <row r="1034" spans="1:25" x14ac:dyDescent="0.2">
      <c r="A1034" s="55"/>
      <c r="B1034" s="55"/>
      <c r="C1034" s="55"/>
      <c r="D1034" s="55"/>
      <c r="E1034" s="55"/>
      <c r="F1034" s="55"/>
      <c r="G1034" s="55"/>
      <c r="H1034" s="55"/>
      <c r="I1034" s="55"/>
      <c r="J1034" s="55"/>
      <c r="K1034" s="55"/>
      <c r="L1034" s="55"/>
      <c r="M1034" s="55"/>
      <c r="N1034" s="55"/>
      <c r="O1034" s="55"/>
      <c r="P1034" s="55"/>
      <c r="Q1034" s="55"/>
      <c r="R1034" s="55"/>
      <c r="S1034" s="55"/>
      <c r="T1034" s="55"/>
      <c r="U1034" s="55"/>
      <c r="V1034" s="55"/>
      <c r="W1034" s="55"/>
      <c r="X1034" s="55"/>
      <c r="Y1034" s="55"/>
    </row>
    <row r="1035" spans="1:25" x14ac:dyDescent="0.2">
      <c r="A1035" s="55"/>
      <c r="B1035" s="55"/>
      <c r="C1035" s="55"/>
      <c r="D1035" s="55"/>
      <c r="E1035" s="55"/>
      <c r="F1035" s="55"/>
      <c r="G1035" s="55"/>
      <c r="H1035" s="55"/>
      <c r="I1035" s="55"/>
      <c r="J1035" s="55"/>
      <c r="K1035" s="55"/>
      <c r="L1035" s="55"/>
      <c r="M1035" s="55"/>
      <c r="N1035" s="55"/>
      <c r="O1035" s="55"/>
      <c r="P1035" s="55"/>
      <c r="Q1035" s="55"/>
      <c r="R1035" s="55"/>
      <c r="S1035" s="55"/>
      <c r="T1035" s="55"/>
      <c r="U1035" s="55"/>
      <c r="V1035" s="55"/>
      <c r="W1035" s="55"/>
      <c r="X1035" s="55"/>
      <c r="Y1035" s="55"/>
    </row>
    <row r="1036" spans="1:25" x14ac:dyDescent="0.2">
      <c r="A1036" s="55"/>
      <c r="B1036" s="55"/>
      <c r="C1036" s="55"/>
      <c r="D1036" s="55"/>
      <c r="E1036" s="55"/>
      <c r="F1036" s="55"/>
      <c r="G1036" s="55"/>
      <c r="H1036" s="55"/>
      <c r="I1036" s="55"/>
      <c r="J1036" s="55"/>
      <c r="K1036" s="55"/>
      <c r="L1036" s="55"/>
      <c r="M1036" s="55"/>
      <c r="N1036" s="55"/>
      <c r="O1036" s="55"/>
      <c r="P1036" s="55"/>
      <c r="Q1036" s="55"/>
      <c r="R1036" s="55"/>
      <c r="S1036" s="55"/>
      <c r="T1036" s="55"/>
      <c r="U1036" s="55"/>
      <c r="V1036" s="55"/>
      <c r="W1036" s="55"/>
      <c r="X1036" s="55"/>
      <c r="Y1036" s="55"/>
    </row>
    <row r="1037" spans="1:25" x14ac:dyDescent="0.2">
      <c r="A1037" s="55"/>
      <c r="B1037" s="55"/>
      <c r="C1037" s="55"/>
      <c r="D1037" s="55"/>
      <c r="E1037" s="55"/>
      <c r="F1037" s="55"/>
      <c r="G1037" s="55"/>
      <c r="H1037" s="55"/>
      <c r="I1037" s="55"/>
      <c r="J1037" s="55"/>
      <c r="K1037" s="55"/>
      <c r="L1037" s="55"/>
      <c r="M1037" s="55"/>
      <c r="N1037" s="55"/>
      <c r="O1037" s="55"/>
      <c r="P1037" s="55"/>
      <c r="Q1037" s="55"/>
      <c r="R1037" s="55"/>
      <c r="S1037" s="55"/>
      <c r="T1037" s="55"/>
      <c r="U1037" s="55"/>
      <c r="V1037" s="55"/>
      <c r="W1037" s="55"/>
      <c r="X1037" s="55"/>
      <c r="Y1037" s="55"/>
    </row>
    <row r="1038" spans="1:25" x14ac:dyDescent="0.2">
      <c r="A1038" s="55"/>
      <c r="B1038" s="55"/>
      <c r="C1038" s="55"/>
      <c r="D1038" s="55"/>
      <c r="E1038" s="55"/>
      <c r="F1038" s="55"/>
      <c r="G1038" s="55"/>
      <c r="H1038" s="55"/>
      <c r="I1038" s="55"/>
      <c r="J1038" s="55"/>
      <c r="K1038" s="55"/>
      <c r="L1038" s="55"/>
      <c r="M1038" s="55"/>
      <c r="N1038" s="55"/>
      <c r="O1038" s="55"/>
      <c r="P1038" s="55"/>
      <c r="Q1038" s="55"/>
      <c r="R1038" s="55"/>
      <c r="S1038" s="55"/>
      <c r="T1038" s="55"/>
      <c r="U1038" s="55"/>
      <c r="V1038" s="55"/>
      <c r="W1038" s="55"/>
      <c r="X1038" s="55"/>
      <c r="Y1038" s="55"/>
    </row>
    <row r="1039" spans="1:25" x14ac:dyDescent="0.2">
      <c r="A1039" s="55"/>
      <c r="B1039" s="55"/>
      <c r="C1039" s="55"/>
      <c r="D1039" s="55"/>
      <c r="E1039" s="55"/>
      <c r="F1039" s="55"/>
      <c r="G1039" s="55"/>
      <c r="H1039" s="55"/>
      <c r="I1039" s="55"/>
      <c r="J1039" s="55"/>
      <c r="K1039" s="55"/>
      <c r="L1039" s="55"/>
      <c r="M1039" s="55"/>
      <c r="N1039" s="55"/>
      <c r="O1039" s="55"/>
      <c r="P1039" s="55"/>
      <c r="Q1039" s="55"/>
      <c r="R1039" s="55"/>
      <c r="S1039" s="55"/>
      <c r="T1039" s="55"/>
      <c r="U1039" s="55"/>
      <c r="V1039" s="55"/>
      <c r="W1039" s="55"/>
      <c r="X1039" s="55"/>
      <c r="Y1039" s="55"/>
    </row>
    <row r="1040" spans="1:25" x14ac:dyDescent="0.2">
      <c r="A1040" s="55"/>
      <c r="B1040" s="55"/>
      <c r="C1040" s="55"/>
      <c r="D1040" s="55"/>
      <c r="E1040" s="55"/>
      <c r="F1040" s="55"/>
      <c r="G1040" s="55"/>
      <c r="H1040" s="55"/>
      <c r="I1040" s="55"/>
      <c r="J1040" s="55"/>
      <c r="K1040" s="55"/>
      <c r="L1040" s="55"/>
      <c r="M1040" s="55"/>
      <c r="N1040" s="55"/>
      <c r="O1040" s="55"/>
      <c r="P1040" s="55"/>
      <c r="Q1040" s="55"/>
      <c r="R1040" s="55"/>
      <c r="S1040" s="55"/>
      <c r="T1040" s="55"/>
      <c r="U1040" s="55"/>
      <c r="V1040" s="55"/>
      <c r="W1040" s="55"/>
      <c r="X1040" s="55"/>
      <c r="Y1040" s="55"/>
    </row>
    <row r="1041" spans="1:25" x14ac:dyDescent="0.2">
      <c r="A1041" s="55"/>
      <c r="B1041" s="55"/>
      <c r="C1041" s="55"/>
      <c r="D1041" s="55"/>
      <c r="E1041" s="55"/>
      <c r="F1041" s="55"/>
      <c r="G1041" s="55"/>
      <c r="H1041" s="55"/>
      <c r="I1041" s="55"/>
      <c r="J1041" s="55"/>
      <c r="K1041" s="55"/>
      <c r="L1041" s="55"/>
      <c r="M1041" s="55"/>
      <c r="N1041" s="55"/>
      <c r="O1041" s="55"/>
      <c r="P1041" s="55"/>
      <c r="Q1041" s="55"/>
      <c r="R1041" s="55"/>
      <c r="S1041" s="55"/>
      <c r="T1041" s="55"/>
      <c r="U1041" s="55"/>
      <c r="V1041" s="55"/>
      <c r="W1041" s="55"/>
      <c r="X1041" s="55"/>
      <c r="Y1041" s="55"/>
    </row>
    <row r="1042" spans="1:25" x14ac:dyDescent="0.2">
      <c r="A1042" s="55"/>
      <c r="B1042" s="55"/>
      <c r="C1042" s="55"/>
      <c r="D1042" s="55"/>
      <c r="E1042" s="55"/>
      <c r="F1042" s="55"/>
      <c r="G1042" s="55"/>
      <c r="H1042" s="55"/>
      <c r="I1042" s="55"/>
      <c r="J1042" s="55"/>
      <c r="K1042" s="55"/>
      <c r="L1042" s="55"/>
      <c r="M1042" s="55"/>
      <c r="N1042" s="55"/>
      <c r="O1042" s="55"/>
      <c r="P1042" s="55"/>
      <c r="Q1042" s="55"/>
      <c r="R1042" s="55"/>
      <c r="S1042" s="55"/>
      <c r="T1042" s="55"/>
      <c r="U1042" s="55"/>
      <c r="V1042" s="55"/>
      <c r="W1042" s="55"/>
      <c r="X1042" s="55"/>
      <c r="Y1042" s="55"/>
    </row>
    <row r="1043" spans="1:25" x14ac:dyDescent="0.2">
      <c r="A1043" s="55"/>
      <c r="B1043" s="55"/>
      <c r="C1043" s="55"/>
      <c r="D1043" s="55"/>
      <c r="E1043" s="55"/>
      <c r="F1043" s="55"/>
      <c r="G1043" s="55"/>
      <c r="H1043" s="55"/>
      <c r="I1043" s="55"/>
      <c r="J1043" s="55"/>
      <c r="K1043" s="55"/>
      <c r="L1043" s="55"/>
      <c r="M1043" s="55"/>
      <c r="N1043" s="55"/>
      <c r="O1043" s="55"/>
      <c r="P1043" s="55"/>
      <c r="Q1043" s="55"/>
      <c r="R1043" s="55"/>
      <c r="S1043" s="55"/>
      <c r="T1043" s="55"/>
      <c r="U1043" s="55"/>
      <c r="V1043" s="55"/>
      <c r="W1043" s="55"/>
      <c r="X1043" s="55"/>
      <c r="Y1043" s="55"/>
    </row>
    <row r="1044" spans="1:25" x14ac:dyDescent="0.2">
      <c r="A1044" s="55"/>
      <c r="B1044" s="55"/>
      <c r="C1044" s="55"/>
      <c r="D1044" s="55"/>
      <c r="E1044" s="55"/>
      <c r="F1044" s="55"/>
      <c r="G1044" s="55"/>
      <c r="H1044" s="55"/>
      <c r="I1044" s="55"/>
      <c r="J1044" s="55"/>
      <c r="K1044" s="55"/>
      <c r="L1044" s="55"/>
      <c r="M1044" s="55"/>
      <c r="N1044" s="55"/>
      <c r="O1044" s="55"/>
      <c r="P1044" s="55"/>
      <c r="Q1044" s="55"/>
      <c r="R1044" s="55"/>
      <c r="S1044" s="55"/>
      <c r="T1044" s="55"/>
      <c r="U1044" s="55"/>
      <c r="V1044" s="55"/>
      <c r="W1044" s="55"/>
      <c r="X1044" s="55"/>
      <c r="Y1044" s="55"/>
    </row>
    <row r="1045" spans="1:25" x14ac:dyDescent="0.2">
      <c r="A1045" s="55"/>
      <c r="B1045" s="55"/>
      <c r="C1045" s="55"/>
      <c r="D1045" s="55"/>
      <c r="E1045" s="55"/>
      <c r="F1045" s="55"/>
      <c r="G1045" s="55"/>
      <c r="H1045" s="55"/>
      <c r="I1045" s="55"/>
      <c r="J1045" s="55"/>
      <c r="K1045" s="55"/>
      <c r="L1045" s="55"/>
      <c r="M1045" s="55"/>
      <c r="N1045" s="55"/>
      <c r="O1045" s="55"/>
      <c r="P1045" s="55"/>
      <c r="Q1045" s="55"/>
      <c r="R1045" s="55"/>
      <c r="S1045" s="55"/>
      <c r="T1045" s="55"/>
      <c r="U1045" s="55"/>
      <c r="V1045" s="55"/>
      <c r="W1045" s="55"/>
      <c r="X1045" s="55"/>
      <c r="Y1045" s="55"/>
    </row>
    <row r="1046" spans="1:25" x14ac:dyDescent="0.2">
      <c r="A1046" s="55"/>
      <c r="B1046" s="55"/>
      <c r="C1046" s="55"/>
      <c r="D1046" s="55"/>
      <c r="E1046" s="55"/>
      <c r="F1046" s="55"/>
      <c r="G1046" s="55"/>
      <c r="H1046" s="55"/>
      <c r="I1046" s="55"/>
      <c r="J1046" s="55"/>
      <c r="K1046" s="55"/>
      <c r="L1046" s="55"/>
      <c r="M1046" s="55"/>
      <c r="N1046" s="55"/>
      <c r="O1046" s="55"/>
      <c r="P1046" s="55"/>
      <c r="Q1046" s="55"/>
      <c r="R1046" s="55"/>
      <c r="S1046" s="55"/>
      <c r="T1046" s="55"/>
      <c r="U1046" s="55"/>
      <c r="V1046" s="55"/>
      <c r="W1046" s="55"/>
      <c r="X1046" s="55"/>
      <c r="Y1046" s="55"/>
    </row>
    <row r="1047" spans="1:25" x14ac:dyDescent="0.2">
      <c r="A1047" s="55"/>
      <c r="B1047" s="55"/>
      <c r="C1047" s="55"/>
      <c r="D1047" s="55"/>
      <c r="E1047" s="55"/>
      <c r="F1047" s="55"/>
      <c r="G1047" s="55"/>
      <c r="H1047" s="55"/>
      <c r="I1047" s="55"/>
      <c r="J1047" s="55"/>
      <c r="K1047" s="55"/>
      <c r="L1047" s="55"/>
      <c r="M1047" s="55"/>
      <c r="N1047" s="55"/>
      <c r="O1047" s="55"/>
      <c r="P1047" s="55"/>
      <c r="Q1047" s="55"/>
      <c r="R1047" s="55"/>
      <c r="S1047" s="55"/>
      <c r="T1047" s="55"/>
      <c r="U1047" s="55"/>
      <c r="V1047" s="55"/>
      <c r="W1047" s="55"/>
      <c r="X1047" s="55"/>
      <c r="Y1047" s="55"/>
    </row>
    <row r="1048" spans="1:25" x14ac:dyDescent="0.2">
      <c r="A1048" s="55"/>
      <c r="B1048" s="55"/>
      <c r="C1048" s="55"/>
      <c r="D1048" s="55"/>
      <c r="E1048" s="55"/>
      <c r="F1048" s="55"/>
      <c r="G1048" s="55"/>
      <c r="H1048" s="55"/>
      <c r="I1048" s="55"/>
      <c r="J1048" s="55"/>
      <c r="K1048" s="55"/>
      <c r="L1048" s="55"/>
      <c r="M1048" s="55"/>
      <c r="N1048" s="55"/>
      <c r="O1048" s="55"/>
      <c r="P1048" s="55"/>
      <c r="Q1048" s="55"/>
      <c r="R1048" s="55"/>
      <c r="S1048" s="55"/>
      <c r="T1048" s="55"/>
      <c r="U1048" s="55"/>
      <c r="V1048" s="55"/>
      <c r="W1048" s="55"/>
      <c r="X1048" s="55"/>
      <c r="Y1048" s="55"/>
    </row>
    <row r="1049" spans="1:25" x14ac:dyDescent="0.2">
      <c r="A1049" s="55"/>
      <c r="B1049" s="55"/>
      <c r="C1049" s="55"/>
      <c r="D1049" s="55"/>
      <c r="E1049" s="55"/>
      <c r="F1049" s="55"/>
      <c r="G1049" s="55"/>
      <c r="H1049" s="55"/>
      <c r="I1049" s="55"/>
      <c r="J1049" s="55"/>
      <c r="K1049" s="55"/>
      <c r="L1049" s="55"/>
      <c r="M1049" s="55"/>
      <c r="N1049" s="55"/>
      <c r="O1049" s="55"/>
      <c r="P1049" s="55"/>
      <c r="Q1049" s="55"/>
      <c r="R1049" s="55"/>
      <c r="S1049" s="55"/>
      <c r="T1049" s="55"/>
      <c r="U1049" s="55"/>
      <c r="V1049" s="55"/>
      <c r="W1049" s="55"/>
      <c r="X1049" s="55"/>
      <c r="Y1049" s="55"/>
    </row>
    <row r="1050" spans="1:25" x14ac:dyDescent="0.2">
      <c r="A1050" s="55"/>
      <c r="B1050" s="55"/>
      <c r="C1050" s="55"/>
      <c r="D1050" s="55"/>
      <c r="E1050" s="55"/>
      <c r="F1050" s="55"/>
      <c r="G1050" s="55"/>
      <c r="H1050" s="55"/>
      <c r="I1050" s="55"/>
      <c r="J1050" s="55"/>
      <c r="K1050" s="55"/>
      <c r="L1050" s="55"/>
      <c r="M1050" s="55"/>
      <c r="N1050" s="55"/>
      <c r="O1050" s="55"/>
      <c r="P1050" s="55"/>
      <c r="Q1050" s="55"/>
      <c r="R1050" s="55"/>
      <c r="S1050" s="55"/>
      <c r="T1050" s="55"/>
      <c r="U1050" s="55"/>
      <c r="V1050" s="55"/>
      <c r="W1050" s="55"/>
      <c r="X1050" s="55"/>
      <c r="Y1050" s="55"/>
    </row>
    <row r="1051" spans="1:25" x14ac:dyDescent="0.2">
      <c r="A1051" s="55"/>
      <c r="B1051" s="55"/>
      <c r="C1051" s="55"/>
      <c r="D1051" s="55"/>
      <c r="E1051" s="55"/>
      <c r="F1051" s="55"/>
      <c r="G1051" s="55"/>
      <c r="H1051" s="55"/>
      <c r="I1051" s="55"/>
      <c r="J1051" s="55"/>
      <c r="K1051" s="55"/>
      <c r="L1051" s="55"/>
      <c r="M1051" s="55"/>
      <c r="N1051" s="55"/>
      <c r="O1051" s="55"/>
      <c r="P1051" s="55"/>
      <c r="Q1051" s="55"/>
      <c r="R1051" s="55"/>
      <c r="S1051" s="55"/>
      <c r="T1051" s="55"/>
      <c r="U1051" s="55"/>
      <c r="V1051" s="55"/>
      <c r="W1051" s="55"/>
      <c r="X1051" s="55"/>
      <c r="Y1051" s="55"/>
    </row>
    <row r="1052" spans="1:25" x14ac:dyDescent="0.2">
      <c r="A1052" s="55"/>
      <c r="B1052" s="55"/>
      <c r="C1052" s="55"/>
      <c r="D1052" s="55"/>
      <c r="E1052" s="55"/>
      <c r="F1052" s="55"/>
      <c r="G1052" s="55"/>
      <c r="H1052" s="55"/>
      <c r="I1052" s="55"/>
      <c r="J1052" s="55"/>
      <c r="K1052" s="55"/>
      <c r="L1052" s="55"/>
      <c r="M1052" s="55"/>
      <c r="N1052" s="55"/>
      <c r="O1052" s="55"/>
      <c r="P1052" s="55"/>
      <c r="Q1052" s="55"/>
      <c r="R1052" s="55"/>
      <c r="S1052" s="55"/>
      <c r="T1052" s="55"/>
      <c r="U1052" s="55"/>
      <c r="V1052" s="55"/>
      <c r="W1052" s="55"/>
      <c r="X1052" s="55"/>
      <c r="Y1052" s="55"/>
    </row>
    <row r="1053" spans="1:25" x14ac:dyDescent="0.2">
      <c r="A1053" s="55"/>
      <c r="B1053" s="55"/>
      <c r="C1053" s="55"/>
      <c r="D1053" s="55"/>
      <c r="E1053" s="55"/>
      <c r="F1053" s="55"/>
      <c r="G1053" s="55"/>
      <c r="H1053" s="55"/>
      <c r="I1053" s="55"/>
      <c r="J1053" s="55"/>
      <c r="K1053" s="55"/>
      <c r="L1053" s="55"/>
      <c r="M1053" s="55"/>
      <c r="N1053" s="55"/>
      <c r="O1053" s="55"/>
      <c r="P1053" s="55"/>
      <c r="Q1053" s="55"/>
      <c r="R1053" s="55"/>
      <c r="S1053" s="55"/>
      <c r="T1053" s="55"/>
      <c r="U1053" s="55"/>
      <c r="V1053" s="55"/>
      <c r="W1053" s="55"/>
      <c r="X1053" s="55"/>
      <c r="Y1053" s="55"/>
    </row>
    <row r="1054" spans="1:25" x14ac:dyDescent="0.2">
      <c r="A1054" s="55"/>
      <c r="B1054" s="55"/>
      <c r="C1054" s="55"/>
      <c r="D1054" s="55"/>
      <c r="E1054" s="55"/>
      <c r="F1054" s="55"/>
      <c r="G1054" s="55"/>
      <c r="H1054" s="55"/>
      <c r="I1054" s="55"/>
      <c r="J1054" s="55"/>
      <c r="K1054" s="55"/>
      <c r="L1054" s="55"/>
      <c r="M1054" s="55"/>
      <c r="N1054" s="55"/>
      <c r="O1054" s="55"/>
      <c r="P1054" s="55"/>
      <c r="Q1054" s="55"/>
      <c r="R1054" s="55"/>
      <c r="S1054" s="55"/>
      <c r="T1054" s="55"/>
      <c r="U1054" s="55"/>
      <c r="V1054" s="55"/>
      <c r="W1054" s="55"/>
      <c r="X1054" s="55"/>
      <c r="Y1054" s="55"/>
    </row>
    <row r="1055" spans="1:25" x14ac:dyDescent="0.2">
      <c r="A1055" s="55"/>
      <c r="B1055" s="55"/>
      <c r="C1055" s="55"/>
      <c r="D1055" s="55"/>
      <c r="E1055" s="55"/>
      <c r="F1055" s="55"/>
      <c r="G1055" s="55"/>
      <c r="H1055" s="55"/>
      <c r="I1055" s="55"/>
      <c r="J1055" s="55"/>
      <c r="K1055" s="55"/>
      <c r="L1055" s="55"/>
      <c r="M1055" s="55"/>
      <c r="N1055" s="55"/>
      <c r="O1055" s="55"/>
      <c r="P1055" s="55"/>
      <c r="Q1055" s="55"/>
      <c r="R1055" s="55"/>
      <c r="S1055" s="55"/>
      <c r="T1055" s="55"/>
      <c r="U1055" s="55"/>
      <c r="V1055" s="55"/>
      <c r="W1055" s="55"/>
      <c r="X1055" s="55"/>
      <c r="Y1055" s="55"/>
    </row>
    <row r="1056" spans="1:25" x14ac:dyDescent="0.2">
      <c r="A1056" s="55"/>
      <c r="B1056" s="55"/>
      <c r="C1056" s="55"/>
      <c r="D1056" s="55"/>
      <c r="E1056" s="55"/>
      <c r="F1056" s="55"/>
      <c r="G1056" s="55"/>
      <c r="H1056" s="55"/>
      <c r="I1056" s="55"/>
      <c r="J1056" s="55"/>
      <c r="K1056" s="55"/>
      <c r="L1056" s="55"/>
      <c r="M1056" s="55"/>
      <c r="N1056" s="55"/>
      <c r="O1056" s="55"/>
      <c r="P1056" s="55"/>
      <c r="Q1056" s="55"/>
      <c r="R1056" s="55"/>
      <c r="S1056" s="55"/>
      <c r="T1056" s="55"/>
      <c r="U1056" s="55"/>
      <c r="V1056" s="55"/>
      <c r="W1056" s="55"/>
      <c r="X1056" s="55"/>
      <c r="Y1056" s="55"/>
    </row>
    <row r="1057" spans="1:25" x14ac:dyDescent="0.2">
      <c r="A1057" s="55"/>
      <c r="B1057" s="55"/>
      <c r="C1057" s="55"/>
      <c r="D1057" s="55"/>
      <c r="E1057" s="55"/>
      <c r="F1057" s="55"/>
      <c r="G1057" s="55"/>
      <c r="H1057" s="55"/>
      <c r="I1057" s="55"/>
      <c r="J1057" s="55"/>
      <c r="K1057" s="55"/>
      <c r="L1057" s="55"/>
      <c r="M1057" s="55"/>
      <c r="N1057" s="55"/>
      <c r="O1057" s="55"/>
      <c r="P1057" s="55"/>
      <c r="Q1057" s="55"/>
      <c r="R1057" s="55"/>
      <c r="S1057" s="55"/>
      <c r="T1057" s="55"/>
      <c r="U1057" s="55"/>
      <c r="V1057" s="55"/>
      <c r="W1057" s="55"/>
      <c r="X1057" s="55"/>
      <c r="Y1057" s="55"/>
    </row>
    <row r="1058" spans="1:25" x14ac:dyDescent="0.2">
      <c r="A1058" s="55"/>
      <c r="B1058" s="55"/>
      <c r="C1058" s="55"/>
      <c r="D1058" s="55"/>
      <c r="E1058" s="55"/>
      <c r="F1058" s="55"/>
      <c r="G1058" s="55"/>
      <c r="H1058" s="55"/>
      <c r="I1058" s="55"/>
      <c r="J1058" s="55"/>
      <c r="K1058" s="55"/>
      <c r="L1058" s="55"/>
      <c r="M1058" s="55"/>
      <c r="N1058" s="55"/>
      <c r="O1058" s="55"/>
      <c r="P1058" s="55"/>
      <c r="Q1058" s="55"/>
      <c r="R1058" s="55"/>
      <c r="S1058" s="55"/>
      <c r="T1058" s="55"/>
      <c r="U1058" s="55"/>
      <c r="V1058" s="55"/>
      <c r="W1058" s="55"/>
      <c r="X1058" s="55"/>
      <c r="Y1058" s="55"/>
    </row>
    <row r="1059" spans="1:25" x14ac:dyDescent="0.2">
      <c r="A1059" s="55"/>
      <c r="B1059" s="55"/>
      <c r="C1059" s="55"/>
      <c r="D1059" s="55"/>
      <c r="E1059" s="55"/>
      <c r="F1059" s="55"/>
      <c r="G1059" s="55"/>
      <c r="H1059" s="55"/>
      <c r="I1059" s="55"/>
      <c r="J1059" s="55"/>
      <c r="K1059" s="55"/>
      <c r="L1059" s="55"/>
      <c r="M1059" s="55"/>
      <c r="N1059" s="55"/>
      <c r="O1059" s="55"/>
      <c r="P1059" s="55"/>
      <c r="Q1059" s="55"/>
      <c r="R1059" s="55"/>
      <c r="S1059" s="55"/>
      <c r="T1059" s="55"/>
      <c r="U1059" s="55"/>
      <c r="V1059" s="55"/>
      <c r="W1059" s="55"/>
      <c r="X1059" s="55"/>
      <c r="Y1059" s="55"/>
    </row>
    <row r="1060" spans="1:25" x14ac:dyDescent="0.2">
      <c r="A1060" s="55"/>
      <c r="B1060" s="55"/>
      <c r="C1060" s="55"/>
      <c r="D1060" s="55"/>
      <c r="E1060" s="55"/>
      <c r="F1060" s="55"/>
      <c r="G1060" s="55"/>
      <c r="H1060" s="55"/>
      <c r="I1060" s="55"/>
      <c r="J1060" s="55"/>
      <c r="K1060" s="55"/>
      <c r="L1060" s="55"/>
      <c r="M1060" s="55"/>
      <c r="N1060" s="55"/>
      <c r="O1060" s="55"/>
      <c r="P1060" s="55"/>
      <c r="Q1060" s="55"/>
      <c r="R1060" s="55"/>
      <c r="S1060" s="55"/>
      <c r="T1060" s="55"/>
      <c r="U1060" s="55"/>
      <c r="V1060" s="55"/>
      <c r="W1060" s="55"/>
      <c r="X1060" s="55"/>
      <c r="Y1060" s="55"/>
    </row>
    <row r="1061" spans="1:25" x14ac:dyDescent="0.2">
      <c r="A1061" s="55"/>
      <c r="B1061" s="55"/>
      <c r="C1061" s="55"/>
      <c r="D1061" s="55"/>
      <c r="E1061" s="55"/>
      <c r="F1061" s="55"/>
      <c r="G1061" s="55"/>
      <c r="H1061" s="55"/>
      <c r="I1061" s="55"/>
      <c r="J1061" s="55"/>
      <c r="K1061" s="55"/>
      <c r="L1061" s="55"/>
      <c r="M1061" s="55"/>
      <c r="N1061" s="55"/>
      <c r="O1061" s="55"/>
      <c r="P1061" s="55"/>
      <c r="Q1061" s="55"/>
      <c r="R1061" s="55"/>
      <c r="S1061" s="55"/>
      <c r="T1061" s="55"/>
      <c r="U1061" s="55"/>
      <c r="V1061" s="55"/>
      <c r="W1061" s="55"/>
      <c r="X1061" s="55"/>
      <c r="Y1061" s="55"/>
    </row>
    <row r="1062" spans="1:25" x14ac:dyDescent="0.2">
      <c r="A1062" s="55"/>
      <c r="B1062" s="55"/>
      <c r="C1062" s="55"/>
      <c r="D1062" s="55"/>
      <c r="E1062" s="55"/>
      <c r="F1062" s="55"/>
      <c r="G1062" s="55"/>
      <c r="H1062" s="55"/>
      <c r="I1062" s="55"/>
      <c r="J1062" s="55"/>
      <c r="K1062" s="55"/>
      <c r="L1062" s="55"/>
      <c r="M1062" s="55"/>
      <c r="N1062" s="55"/>
      <c r="O1062" s="55"/>
      <c r="P1062" s="55"/>
      <c r="Q1062" s="55"/>
      <c r="R1062" s="55"/>
      <c r="S1062" s="55"/>
      <c r="T1062" s="55"/>
      <c r="U1062" s="55"/>
      <c r="V1062" s="55"/>
      <c r="W1062" s="55"/>
      <c r="X1062" s="55"/>
      <c r="Y1062" s="55"/>
    </row>
    <row r="1063" spans="1:25" x14ac:dyDescent="0.2">
      <c r="A1063" s="55"/>
      <c r="B1063" s="55"/>
      <c r="C1063" s="55"/>
      <c r="D1063" s="55"/>
      <c r="E1063" s="55"/>
      <c r="F1063" s="55"/>
      <c r="G1063" s="55"/>
      <c r="H1063" s="55"/>
      <c r="I1063" s="55"/>
      <c r="J1063" s="55"/>
      <c r="K1063" s="55"/>
      <c r="L1063" s="55"/>
      <c r="M1063" s="55"/>
      <c r="N1063" s="55"/>
      <c r="O1063" s="55"/>
      <c r="P1063" s="55"/>
      <c r="Q1063" s="55"/>
      <c r="R1063" s="55"/>
      <c r="S1063" s="55"/>
      <c r="T1063" s="55"/>
      <c r="U1063" s="55"/>
      <c r="V1063" s="55"/>
      <c r="W1063" s="55"/>
      <c r="X1063" s="55"/>
      <c r="Y1063" s="55"/>
    </row>
    <row r="1064" spans="1:25" x14ac:dyDescent="0.2">
      <c r="A1064" s="55"/>
      <c r="B1064" s="55"/>
      <c r="C1064" s="55"/>
      <c r="D1064" s="55"/>
      <c r="E1064" s="55"/>
      <c r="F1064" s="55"/>
      <c r="G1064" s="55"/>
      <c r="H1064" s="55"/>
      <c r="I1064" s="55"/>
      <c r="J1064" s="55"/>
      <c r="K1064" s="55"/>
      <c r="L1064" s="55"/>
      <c r="M1064" s="55"/>
      <c r="N1064" s="55"/>
      <c r="O1064" s="55"/>
      <c r="P1064" s="55"/>
      <c r="Q1064" s="55"/>
      <c r="R1064" s="55"/>
      <c r="S1064" s="55"/>
      <c r="T1064" s="55"/>
      <c r="U1064" s="55"/>
      <c r="V1064" s="55"/>
      <c r="W1064" s="55"/>
      <c r="X1064" s="55"/>
      <c r="Y1064" s="55"/>
    </row>
    <row r="1065" spans="1:25" x14ac:dyDescent="0.2">
      <c r="A1065" s="55"/>
      <c r="B1065" s="55"/>
      <c r="C1065" s="55"/>
      <c r="D1065" s="55"/>
      <c r="E1065" s="55"/>
      <c r="F1065" s="55"/>
      <c r="G1065" s="55"/>
      <c r="H1065" s="55"/>
      <c r="I1065" s="55"/>
      <c r="J1065" s="55"/>
      <c r="K1065" s="55"/>
      <c r="L1065" s="55"/>
      <c r="M1065" s="55"/>
      <c r="N1065" s="55"/>
      <c r="O1065" s="55"/>
      <c r="P1065" s="55"/>
      <c r="Q1065" s="55"/>
      <c r="R1065" s="55"/>
      <c r="S1065" s="55"/>
      <c r="T1065" s="55"/>
      <c r="U1065" s="55"/>
      <c r="V1065" s="55"/>
      <c r="W1065" s="55"/>
      <c r="X1065" s="55"/>
      <c r="Y1065" s="55"/>
    </row>
    <row r="1066" spans="1:25" x14ac:dyDescent="0.2">
      <c r="A1066" s="55"/>
      <c r="B1066" s="55"/>
      <c r="C1066" s="55"/>
      <c r="D1066" s="55"/>
      <c r="E1066" s="55"/>
      <c r="F1066" s="55"/>
      <c r="G1066" s="55"/>
      <c r="H1066" s="55"/>
      <c r="I1066" s="55"/>
      <c r="J1066" s="55"/>
      <c r="K1066" s="55"/>
      <c r="L1066" s="55"/>
      <c r="M1066" s="55"/>
      <c r="N1066" s="55"/>
      <c r="O1066" s="55"/>
      <c r="P1066" s="55"/>
      <c r="Q1066" s="55"/>
      <c r="R1066" s="55"/>
      <c r="S1066" s="55"/>
      <c r="T1066" s="55"/>
      <c r="U1066" s="55"/>
      <c r="V1066" s="55"/>
      <c r="W1066" s="55"/>
      <c r="X1066" s="55"/>
      <c r="Y1066" s="55"/>
    </row>
    <row r="1067" spans="1:25" x14ac:dyDescent="0.2">
      <c r="A1067" s="55"/>
      <c r="B1067" s="55"/>
      <c r="C1067" s="55"/>
      <c r="D1067" s="55"/>
      <c r="E1067" s="55"/>
      <c r="F1067" s="55"/>
      <c r="G1067" s="55"/>
      <c r="H1067" s="55"/>
      <c r="I1067" s="55"/>
      <c r="J1067" s="55"/>
      <c r="K1067" s="55"/>
      <c r="L1067" s="55"/>
      <c r="M1067" s="55"/>
      <c r="N1067" s="55"/>
      <c r="O1067" s="55"/>
      <c r="P1067" s="55"/>
      <c r="Q1067" s="55"/>
      <c r="R1067" s="55"/>
      <c r="S1067" s="55"/>
      <c r="T1067" s="55"/>
      <c r="U1067" s="55"/>
      <c r="V1067" s="55"/>
      <c r="W1067" s="55"/>
      <c r="X1067" s="55"/>
      <c r="Y1067" s="55"/>
    </row>
    <row r="1068" spans="1:25" x14ac:dyDescent="0.2">
      <c r="A1068" s="55"/>
      <c r="B1068" s="55"/>
      <c r="C1068" s="55"/>
      <c r="D1068" s="55"/>
      <c r="E1068" s="55"/>
      <c r="F1068" s="55"/>
      <c r="G1068" s="55"/>
      <c r="H1068" s="55"/>
      <c r="I1068" s="55"/>
      <c r="J1068" s="55"/>
      <c r="K1068" s="55"/>
      <c r="L1068" s="55"/>
      <c r="M1068" s="55"/>
      <c r="N1068" s="55"/>
      <c r="O1068" s="55"/>
      <c r="P1068" s="55"/>
      <c r="Q1068" s="55"/>
      <c r="R1068" s="55"/>
      <c r="S1068" s="55"/>
      <c r="T1068" s="55"/>
      <c r="U1068" s="55"/>
      <c r="V1068" s="55"/>
      <c r="W1068" s="55"/>
      <c r="X1068" s="55"/>
      <c r="Y1068" s="55"/>
    </row>
    <row r="1069" spans="1:25" x14ac:dyDescent="0.2">
      <c r="A1069" s="55"/>
      <c r="B1069" s="55"/>
      <c r="C1069" s="55"/>
      <c r="D1069" s="55"/>
      <c r="E1069" s="55"/>
      <c r="F1069" s="55"/>
      <c r="G1069" s="55"/>
      <c r="H1069" s="55"/>
      <c r="I1069" s="55"/>
      <c r="J1069" s="55"/>
      <c r="K1069" s="55"/>
      <c r="L1069" s="55"/>
      <c r="M1069" s="55"/>
      <c r="N1069" s="55"/>
      <c r="O1069" s="55"/>
      <c r="P1069" s="55"/>
      <c r="Q1069" s="55"/>
      <c r="R1069" s="55"/>
      <c r="S1069" s="55"/>
      <c r="T1069" s="55"/>
      <c r="U1069" s="55"/>
      <c r="V1069" s="55"/>
      <c r="W1069" s="55"/>
      <c r="X1069" s="55"/>
      <c r="Y1069" s="55"/>
    </row>
    <row r="1070" spans="1:25" x14ac:dyDescent="0.2">
      <c r="A1070" s="55"/>
      <c r="B1070" s="55"/>
      <c r="C1070" s="55"/>
      <c r="D1070" s="55"/>
      <c r="E1070" s="55"/>
      <c r="F1070" s="55"/>
      <c r="G1070" s="55"/>
      <c r="H1070" s="55"/>
      <c r="I1070" s="55"/>
      <c r="J1070" s="55"/>
      <c r="K1070" s="55"/>
      <c r="L1070" s="55"/>
      <c r="M1070" s="55"/>
      <c r="N1070" s="55"/>
      <c r="O1070" s="55"/>
      <c r="P1070" s="55"/>
      <c r="Q1070" s="55"/>
      <c r="R1070" s="55"/>
      <c r="S1070" s="55"/>
      <c r="T1070" s="55"/>
      <c r="U1070" s="55"/>
      <c r="V1070" s="55"/>
      <c r="W1070" s="55"/>
      <c r="X1070" s="55"/>
      <c r="Y1070" s="55"/>
    </row>
    <row r="1071" spans="1:25" x14ac:dyDescent="0.2">
      <c r="A1071" s="55"/>
      <c r="B1071" s="55"/>
      <c r="C1071" s="55"/>
      <c r="D1071" s="55"/>
      <c r="E1071" s="55"/>
      <c r="F1071" s="55"/>
      <c r="G1071" s="55"/>
      <c r="H1071" s="55"/>
      <c r="I1071" s="55"/>
      <c r="J1071" s="55"/>
      <c r="K1071" s="55"/>
      <c r="L1071" s="55"/>
      <c r="M1071" s="55"/>
      <c r="N1071" s="55"/>
      <c r="O1071" s="55"/>
      <c r="P1071" s="55"/>
      <c r="Q1071" s="55"/>
      <c r="R1071" s="55"/>
      <c r="S1071" s="55"/>
      <c r="T1071" s="55"/>
      <c r="U1071" s="55"/>
      <c r="V1071" s="55"/>
      <c r="W1071" s="55"/>
      <c r="X1071" s="55"/>
      <c r="Y1071" s="55"/>
    </row>
    <row r="1072" spans="1:25" x14ac:dyDescent="0.2">
      <c r="A1072" s="55"/>
      <c r="B1072" s="55"/>
      <c r="C1072" s="55"/>
      <c r="D1072" s="55"/>
      <c r="E1072" s="55"/>
      <c r="F1072" s="55"/>
      <c r="G1072" s="55"/>
      <c r="H1072" s="55"/>
      <c r="I1072" s="55"/>
      <c r="J1072" s="55"/>
      <c r="K1072" s="55"/>
      <c r="L1072" s="55"/>
      <c r="M1072" s="55"/>
      <c r="N1072" s="55"/>
      <c r="O1072" s="55"/>
      <c r="P1072" s="55"/>
      <c r="Q1072" s="55"/>
      <c r="R1072" s="55"/>
      <c r="S1072" s="55"/>
      <c r="T1072" s="55"/>
      <c r="U1072" s="55"/>
      <c r="V1072" s="55"/>
      <c r="W1072" s="55"/>
      <c r="X1072" s="55"/>
      <c r="Y1072" s="55"/>
    </row>
    <row r="1073" spans="1:25" x14ac:dyDescent="0.2">
      <c r="A1073" s="55"/>
      <c r="B1073" s="55"/>
      <c r="C1073" s="55"/>
      <c r="D1073" s="55"/>
      <c r="E1073" s="55"/>
      <c r="F1073" s="55"/>
      <c r="G1073" s="55"/>
      <c r="H1073" s="55"/>
      <c r="I1073" s="55"/>
      <c r="J1073" s="55"/>
      <c r="K1073" s="55"/>
      <c r="L1073" s="55"/>
      <c r="M1073" s="55"/>
      <c r="N1073" s="55"/>
      <c r="O1073" s="55"/>
      <c r="P1073" s="55"/>
      <c r="Q1073" s="55"/>
      <c r="R1073" s="55"/>
      <c r="S1073" s="55"/>
      <c r="T1073" s="55"/>
      <c r="U1073" s="55"/>
      <c r="V1073" s="55"/>
      <c r="W1073" s="55"/>
      <c r="X1073" s="55"/>
      <c r="Y1073" s="55"/>
    </row>
    <row r="1074" spans="1:25" x14ac:dyDescent="0.2">
      <c r="A1074" s="55"/>
      <c r="B1074" s="55"/>
      <c r="C1074" s="55"/>
      <c r="D1074" s="55"/>
      <c r="E1074" s="55"/>
      <c r="F1074" s="55"/>
      <c r="G1074" s="55"/>
      <c r="H1074" s="55"/>
      <c r="I1074" s="55"/>
      <c r="J1074" s="55"/>
      <c r="K1074" s="55"/>
      <c r="L1074" s="55"/>
      <c r="M1074" s="55"/>
      <c r="N1074" s="55"/>
      <c r="O1074" s="55"/>
      <c r="P1074" s="55"/>
      <c r="Q1074" s="55"/>
      <c r="R1074" s="55"/>
      <c r="S1074" s="55"/>
      <c r="T1074" s="55"/>
      <c r="U1074" s="55"/>
      <c r="V1074" s="55"/>
      <c r="W1074" s="55"/>
      <c r="X1074" s="55"/>
      <c r="Y1074" s="55"/>
    </row>
    <row r="1075" spans="1:25" x14ac:dyDescent="0.2">
      <c r="A1075" s="55"/>
      <c r="B1075" s="55"/>
      <c r="C1075" s="55"/>
      <c r="D1075" s="55"/>
      <c r="E1075" s="55"/>
      <c r="F1075" s="55"/>
      <c r="G1075" s="55"/>
      <c r="H1075" s="55"/>
      <c r="I1075" s="55"/>
      <c r="J1075" s="55"/>
      <c r="K1075" s="55"/>
      <c r="L1075" s="55"/>
      <c r="M1075" s="55"/>
      <c r="N1075" s="55"/>
      <c r="O1075" s="55"/>
      <c r="P1075" s="55"/>
      <c r="Q1075" s="55"/>
      <c r="R1075" s="55"/>
      <c r="S1075" s="55"/>
      <c r="T1075" s="55"/>
      <c r="U1075" s="55"/>
      <c r="V1075" s="55"/>
      <c r="W1075" s="55"/>
      <c r="X1075" s="55"/>
      <c r="Y1075" s="55"/>
    </row>
    <row r="1076" spans="1:25" x14ac:dyDescent="0.2">
      <c r="A1076" s="55"/>
      <c r="B1076" s="55"/>
      <c r="C1076" s="55"/>
      <c r="D1076" s="55"/>
      <c r="E1076" s="55"/>
      <c r="F1076" s="55"/>
      <c r="G1076" s="55"/>
      <c r="H1076" s="55"/>
      <c r="I1076" s="55"/>
      <c r="J1076" s="55"/>
      <c r="K1076" s="55"/>
      <c r="L1076" s="55"/>
      <c r="M1076" s="55"/>
      <c r="N1076" s="55"/>
      <c r="O1076" s="55"/>
      <c r="P1076" s="55"/>
      <c r="Q1076" s="55"/>
      <c r="R1076" s="55"/>
      <c r="S1076" s="55"/>
      <c r="T1076" s="55"/>
      <c r="U1076" s="55"/>
      <c r="V1076" s="55"/>
      <c r="W1076" s="55"/>
      <c r="X1076" s="55"/>
      <c r="Y1076" s="55"/>
    </row>
    <row r="1077" spans="1:25" x14ac:dyDescent="0.2">
      <c r="A1077" s="55"/>
      <c r="B1077" s="55"/>
      <c r="C1077" s="55"/>
      <c r="D1077" s="55"/>
      <c r="E1077" s="55"/>
      <c r="F1077" s="55"/>
      <c r="G1077" s="55"/>
      <c r="H1077" s="55"/>
      <c r="I1077" s="55"/>
      <c r="J1077" s="55"/>
      <c r="K1077" s="55"/>
      <c r="L1077" s="55"/>
      <c r="M1077" s="55"/>
      <c r="N1077" s="55"/>
      <c r="O1077" s="55"/>
      <c r="P1077" s="55"/>
      <c r="Q1077" s="55"/>
      <c r="R1077" s="55"/>
      <c r="S1077" s="55"/>
      <c r="T1077" s="55"/>
      <c r="U1077" s="55"/>
      <c r="V1077" s="55"/>
      <c r="W1077" s="55"/>
      <c r="X1077" s="55"/>
      <c r="Y1077" s="55"/>
    </row>
    <row r="1078" spans="1:25" x14ac:dyDescent="0.2">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row>
    <row r="1079" spans="1:25" x14ac:dyDescent="0.2">
      <c r="A1079" s="55"/>
      <c r="B1079" s="55"/>
      <c r="C1079" s="55"/>
      <c r="D1079" s="55"/>
      <c r="E1079" s="55"/>
      <c r="F1079" s="55"/>
      <c r="G1079" s="55"/>
      <c r="H1079" s="55"/>
      <c r="I1079" s="55"/>
      <c r="J1079" s="55"/>
      <c r="K1079" s="55"/>
      <c r="L1079" s="55"/>
      <c r="M1079" s="55"/>
      <c r="N1079" s="55"/>
      <c r="O1079" s="55"/>
      <c r="P1079" s="55"/>
      <c r="Q1079" s="55"/>
      <c r="R1079" s="55"/>
      <c r="S1079" s="55"/>
      <c r="T1079" s="55"/>
      <c r="U1079" s="55"/>
      <c r="V1079" s="55"/>
      <c r="W1079" s="55"/>
      <c r="X1079" s="55"/>
      <c r="Y1079" s="55"/>
    </row>
    <row r="1080" spans="1:25" x14ac:dyDescent="0.2">
      <c r="A1080" s="55"/>
      <c r="B1080" s="55"/>
      <c r="C1080" s="55"/>
      <c r="D1080" s="55"/>
      <c r="E1080" s="55"/>
      <c r="F1080" s="55"/>
      <c r="G1080" s="55"/>
      <c r="H1080" s="55"/>
      <c r="I1080" s="55"/>
      <c r="J1080" s="55"/>
      <c r="K1080" s="55"/>
      <c r="L1080" s="55"/>
      <c r="M1080" s="55"/>
      <c r="N1080" s="55"/>
      <c r="O1080" s="55"/>
      <c r="P1080" s="55"/>
      <c r="Q1080" s="55"/>
      <c r="R1080" s="55"/>
      <c r="S1080" s="55"/>
      <c r="T1080" s="55"/>
      <c r="U1080" s="55"/>
      <c r="V1080" s="55"/>
      <c r="W1080" s="55"/>
      <c r="X1080" s="55"/>
      <c r="Y1080" s="55"/>
    </row>
    <row r="1081" spans="1:25" x14ac:dyDescent="0.2">
      <c r="A1081" s="55"/>
      <c r="B1081" s="55"/>
      <c r="C1081" s="55"/>
      <c r="D1081" s="55"/>
      <c r="E1081" s="55"/>
      <c r="F1081" s="55"/>
      <c r="G1081" s="55"/>
      <c r="H1081" s="55"/>
      <c r="I1081" s="55"/>
      <c r="J1081" s="55"/>
      <c r="K1081" s="55"/>
      <c r="L1081" s="55"/>
      <c r="M1081" s="55"/>
      <c r="N1081" s="55"/>
      <c r="O1081" s="55"/>
      <c r="P1081" s="55"/>
      <c r="Q1081" s="55"/>
      <c r="R1081" s="55"/>
      <c r="S1081" s="55"/>
      <c r="T1081" s="55"/>
      <c r="U1081" s="55"/>
      <c r="V1081" s="55"/>
      <c r="W1081" s="55"/>
      <c r="X1081" s="55"/>
      <c r="Y1081" s="55"/>
    </row>
    <row r="1082" spans="1:25" x14ac:dyDescent="0.2">
      <c r="A1082" s="55"/>
      <c r="B1082" s="55"/>
      <c r="C1082" s="55"/>
      <c r="D1082" s="55"/>
      <c r="E1082" s="55"/>
      <c r="F1082" s="55"/>
      <c r="G1082" s="55"/>
      <c r="H1082" s="55"/>
      <c r="I1082" s="55"/>
      <c r="J1082" s="55"/>
      <c r="K1082" s="55"/>
      <c r="L1082" s="55"/>
      <c r="M1082" s="55"/>
      <c r="N1082" s="55"/>
      <c r="O1082" s="55"/>
      <c r="P1082" s="55"/>
      <c r="Q1082" s="55"/>
      <c r="R1082" s="55"/>
      <c r="S1082" s="55"/>
      <c r="T1082" s="55"/>
      <c r="U1082" s="55"/>
      <c r="V1082" s="55"/>
      <c r="W1082" s="55"/>
      <c r="X1082" s="55"/>
      <c r="Y1082" s="55"/>
    </row>
    <row r="1083" spans="1:25" x14ac:dyDescent="0.2">
      <c r="A1083" s="55"/>
      <c r="B1083" s="55"/>
      <c r="C1083" s="55"/>
      <c r="D1083" s="55"/>
      <c r="E1083" s="55"/>
      <c r="F1083" s="55"/>
      <c r="G1083" s="55"/>
      <c r="H1083" s="55"/>
      <c r="I1083" s="55"/>
      <c r="J1083" s="55"/>
      <c r="K1083" s="55"/>
      <c r="L1083" s="55"/>
      <c r="M1083" s="55"/>
      <c r="N1083" s="55"/>
      <c r="O1083" s="55"/>
      <c r="P1083" s="55"/>
      <c r="Q1083" s="55"/>
      <c r="R1083" s="55"/>
      <c r="S1083" s="55"/>
      <c r="T1083" s="55"/>
      <c r="U1083" s="55"/>
      <c r="V1083" s="55"/>
      <c r="W1083" s="55"/>
      <c r="X1083" s="55"/>
      <c r="Y1083" s="55"/>
    </row>
    <row r="1084" spans="1:25" x14ac:dyDescent="0.2">
      <c r="A1084" s="55"/>
      <c r="B1084" s="55"/>
      <c r="C1084" s="55"/>
      <c r="D1084" s="55"/>
      <c r="E1084" s="55"/>
      <c r="F1084" s="55"/>
      <c r="G1084" s="55"/>
      <c r="H1084" s="55"/>
      <c r="I1084" s="55"/>
      <c r="J1084" s="55"/>
      <c r="K1084" s="55"/>
      <c r="L1084" s="55"/>
      <c r="M1084" s="55"/>
      <c r="N1084" s="55"/>
      <c r="O1084" s="55"/>
      <c r="P1084" s="55"/>
      <c r="Q1084" s="55"/>
      <c r="R1084" s="55"/>
      <c r="S1084" s="55"/>
      <c r="T1084" s="55"/>
      <c r="U1084" s="55"/>
      <c r="V1084" s="55"/>
      <c r="W1084" s="55"/>
      <c r="X1084" s="55"/>
      <c r="Y1084" s="55"/>
    </row>
    <row r="1085" spans="1:25" x14ac:dyDescent="0.2">
      <c r="A1085" s="55"/>
      <c r="B1085" s="55"/>
      <c r="C1085" s="55"/>
      <c r="D1085" s="55"/>
      <c r="E1085" s="55"/>
      <c r="F1085" s="55"/>
      <c r="G1085" s="55"/>
      <c r="H1085" s="55"/>
      <c r="I1085" s="55"/>
      <c r="J1085" s="55"/>
      <c r="K1085" s="55"/>
      <c r="L1085" s="55"/>
      <c r="M1085" s="55"/>
      <c r="N1085" s="55"/>
      <c r="O1085" s="55"/>
      <c r="P1085" s="55"/>
      <c r="Q1085" s="55"/>
      <c r="R1085" s="55"/>
      <c r="S1085" s="55"/>
      <c r="T1085" s="55"/>
      <c r="U1085" s="55"/>
      <c r="V1085" s="55"/>
      <c r="W1085" s="55"/>
      <c r="X1085" s="55"/>
      <c r="Y1085" s="55"/>
    </row>
    <row r="1086" spans="1:25" x14ac:dyDescent="0.2">
      <c r="A1086" s="55"/>
      <c r="B1086" s="55"/>
      <c r="C1086" s="55"/>
      <c r="D1086" s="55"/>
      <c r="E1086" s="55"/>
      <c r="F1086" s="55"/>
      <c r="G1086" s="55"/>
      <c r="H1086" s="55"/>
      <c r="I1086" s="55"/>
      <c r="J1086" s="55"/>
      <c r="K1086" s="55"/>
      <c r="L1086" s="55"/>
      <c r="M1086" s="55"/>
      <c r="N1086" s="55"/>
      <c r="O1086" s="55"/>
      <c r="P1086" s="55"/>
      <c r="Q1086" s="55"/>
      <c r="R1086" s="55"/>
      <c r="S1086" s="55"/>
      <c r="T1086" s="55"/>
      <c r="U1086" s="55"/>
      <c r="V1086" s="55"/>
      <c r="W1086" s="55"/>
      <c r="X1086" s="55"/>
      <c r="Y1086" s="55"/>
    </row>
    <row r="1087" spans="1:25" x14ac:dyDescent="0.2">
      <c r="A1087" s="55"/>
      <c r="B1087" s="55"/>
      <c r="C1087" s="55"/>
      <c r="D1087" s="55"/>
      <c r="E1087" s="55"/>
      <c r="F1087" s="55"/>
      <c r="G1087" s="55"/>
      <c r="H1087" s="55"/>
      <c r="I1087" s="55"/>
      <c r="J1087" s="55"/>
      <c r="K1087" s="55"/>
      <c r="L1087" s="55"/>
      <c r="M1087" s="55"/>
      <c r="N1087" s="55"/>
      <c r="O1087" s="55"/>
      <c r="P1087" s="55"/>
      <c r="Q1087" s="55"/>
      <c r="R1087" s="55"/>
      <c r="S1087" s="55"/>
      <c r="T1087" s="55"/>
      <c r="U1087" s="55"/>
      <c r="V1087" s="55"/>
      <c r="W1087" s="55"/>
      <c r="X1087" s="55"/>
      <c r="Y1087" s="55"/>
    </row>
    <row r="1088" spans="1:25" x14ac:dyDescent="0.2">
      <c r="A1088" s="55"/>
      <c r="B1088" s="55"/>
      <c r="C1088" s="55"/>
      <c r="D1088" s="55"/>
      <c r="E1088" s="55"/>
      <c r="F1088" s="55"/>
      <c r="G1088" s="55"/>
      <c r="H1088" s="55"/>
      <c r="I1088" s="55"/>
      <c r="J1088" s="55"/>
      <c r="K1088" s="55"/>
      <c r="L1088" s="55"/>
      <c r="M1088" s="55"/>
      <c r="N1088" s="55"/>
      <c r="O1088" s="55"/>
      <c r="P1088" s="55"/>
      <c r="Q1088" s="55"/>
      <c r="R1088" s="55"/>
      <c r="S1088" s="55"/>
      <c r="T1088" s="55"/>
      <c r="U1088" s="55"/>
      <c r="V1088" s="55"/>
      <c r="W1088" s="55"/>
      <c r="X1088" s="55"/>
      <c r="Y1088" s="55"/>
    </row>
    <row r="1089" spans="1:25" x14ac:dyDescent="0.2">
      <c r="A1089" s="55"/>
      <c r="B1089" s="55"/>
      <c r="C1089" s="55"/>
      <c r="D1089" s="55"/>
      <c r="E1089" s="55"/>
      <c r="F1089" s="55"/>
      <c r="G1089" s="55"/>
      <c r="H1089" s="55"/>
      <c r="I1089" s="55"/>
      <c r="J1089" s="55"/>
      <c r="K1089" s="55"/>
      <c r="L1089" s="55"/>
      <c r="M1089" s="55"/>
      <c r="N1089" s="55"/>
      <c r="O1089" s="55"/>
      <c r="P1089" s="55"/>
      <c r="Q1089" s="55"/>
      <c r="R1089" s="55"/>
      <c r="S1089" s="55"/>
      <c r="T1089" s="55"/>
      <c r="U1089" s="55"/>
      <c r="V1089" s="55"/>
      <c r="W1089" s="55"/>
      <c r="X1089" s="55"/>
      <c r="Y1089" s="55"/>
    </row>
    <row r="1090" spans="1:25" x14ac:dyDescent="0.2">
      <c r="A1090" s="55"/>
      <c r="B1090" s="55"/>
      <c r="C1090" s="55"/>
      <c r="D1090" s="55"/>
      <c r="E1090" s="55"/>
      <c r="F1090" s="55"/>
      <c r="G1090" s="55"/>
      <c r="H1090" s="55"/>
      <c r="I1090" s="55"/>
      <c r="J1090" s="55"/>
      <c r="K1090" s="55"/>
      <c r="L1090" s="55"/>
      <c r="M1090" s="55"/>
      <c r="N1090" s="55"/>
      <c r="O1090" s="55"/>
      <c r="P1090" s="55"/>
      <c r="Q1090" s="55"/>
      <c r="R1090" s="55"/>
      <c r="S1090" s="55"/>
      <c r="T1090" s="55"/>
      <c r="U1090" s="55"/>
      <c r="V1090" s="55"/>
      <c r="W1090" s="55"/>
      <c r="X1090" s="55"/>
      <c r="Y1090" s="55"/>
    </row>
    <row r="1091" spans="1:25" x14ac:dyDescent="0.2">
      <c r="A1091" s="55"/>
      <c r="B1091" s="55"/>
      <c r="C1091" s="55"/>
      <c r="D1091" s="55"/>
      <c r="E1091" s="55"/>
      <c r="F1091" s="55"/>
      <c r="G1091" s="55"/>
      <c r="H1091" s="55"/>
      <c r="I1091" s="55"/>
      <c r="J1091" s="55"/>
      <c r="K1091" s="55"/>
      <c r="L1091" s="55"/>
      <c r="M1091" s="55"/>
      <c r="N1091" s="55"/>
      <c r="O1091" s="55"/>
      <c r="P1091" s="55"/>
      <c r="Q1091" s="55"/>
      <c r="R1091" s="55"/>
      <c r="S1091" s="55"/>
      <c r="T1091" s="55"/>
      <c r="U1091" s="55"/>
      <c r="V1091" s="55"/>
      <c r="W1091" s="55"/>
      <c r="X1091" s="55"/>
      <c r="Y1091" s="55"/>
    </row>
    <row r="1092" spans="1:25" x14ac:dyDescent="0.2">
      <c r="A1092" s="55"/>
      <c r="B1092" s="55"/>
      <c r="C1092" s="55"/>
      <c r="D1092" s="55"/>
      <c r="E1092" s="55"/>
      <c r="F1092" s="55"/>
      <c r="G1092" s="55"/>
      <c r="H1092" s="55"/>
      <c r="I1092" s="55"/>
      <c r="J1092" s="55"/>
      <c r="K1092" s="55"/>
      <c r="L1092" s="55"/>
      <c r="M1092" s="55"/>
      <c r="N1092" s="55"/>
      <c r="O1092" s="55"/>
      <c r="P1092" s="55"/>
      <c r="Q1092" s="55"/>
      <c r="R1092" s="55"/>
      <c r="S1092" s="55"/>
      <c r="T1092" s="55"/>
      <c r="U1092" s="55"/>
      <c r="V1092" s="55"/>
      <c r="W1092" s="55"/>
      <c r="X1092" s="55"/>
      <c r="Y1092" s="55"/>
    </row>
    <row r="1093" spans="1:25" x14ac:dyDescent="0.2">
      <c r="A1093" s="55"/>
      <c r="B1093" s="55"/>
      <c r="C1093" s="55"/>
      <c r="D1093" s="55"/>
      <c r="E1093" s="55"/>
      <c r="F1093" s="55"/>
      <c r="G1093" s="55"/>
      <c r="H1093" s="55"/>
      <c r="I1093" s="55"/>
      <c r="J1093" s="55"/>
      <c r="K1093" s="55"/>
      <c r="L1093" s="55"/>
      <c r="M1093" s="55"/>
      <c r="N1093" s="55"/>
      <c r="O1093" s="55"/>
      <c r="P1093" s="55"/>
      <c r="Q1093" s="55"/>
      <c r="R1093" s="55"/>
      <c r="S1093" s="55"/>
      <c r="T1093" s="55"/>
      <c r="U1093" s="55"/>
      <c r="V1093" s="55"/>
      <c r="W1093" s="55"/>
      <c r="X1093" s="55"/>
      <c r="Y1093" s="55"/>
    </row>
    <row r="1094" spans="1:25" x14ac:dyDescent="0.2">
      <c r="A1094" s="55"/>
      <c r="B1094" s="55"/>
      <c r="C1094" s="55"/>
      <c r="D1094" s="55"/>
      <c r="E1094" s="55"/>
      <c r="F1094" s="55"/>
      <c r="G1094" s="55"/>
      <c r="H1094" s="55"/>
      <c r="I1094" s="55"/>
      <c r="J1094" s="55"/>
      <c r="K1094" s="55"/>
      <c r="L1094" s="55"/>
      <c r="M1094" s="55"/>
      <c r="N1094" s="55"/>
      <c r="O1094" s="55"/>
      <c r="P1094" s="55"/>
      <c r="Q1094" s="55"/>
      <c r="R1094" s="55"/>
      <c r="S1094" s="55"/>
      <c r="T1094" s="55"/>
      <c r="U1094" s="55"/>
      <c r="V1094" s="55"/>
      <c r="W1094" s="55"/>
      <c r="X1094" s="55"/>
      <c r="Y1094" s="55"/>
    </row>
    <row r="1095" spans="1:25" x14ac:dyDescent="0.2">
      <c r="A1095" s="55"/>
      <c r="B1095" s="55"/>
      <c r="C1095" s="55"/>
      <c r="D1095" s="55"/>
      <c r="E1095" s="55"/>
      <c r="F1095" s="55"/>
      <c r="G1095" s="55"/>
      <c r="H1095" s="55"/>
      <c r="I1095" s="55"/>
      <c r="J1095" s="55"/>
      <c r="K1095" s="55"/>
      <c r="L1095" s="55"/>
      <c r="M1095" s="55"/>
      <c r="N1095" s="55"/>
      <c r="O1095" s="55"/>
      <c r="P1095" s="55"/>
      <c r="Q1095" s="55"/>
      <c r="R1095" s="55"/>
      <c r="S1095" s="55"/>
      <c r="T1095" s="55"/>
      <c r="U1095" s="55"/>
      <c r="V1095" s="55"/>
      <c r="W1095" s="55"/>
      <c r="X1095" s="55"/>
      <c r="Y1095" s="55"/>
    </row>
    <row r="1096" spans="1:25" x14ac:dyDescent="0.2">
      <c r="A1096" s="55"/>
      <c r="B1096" s="55"/>
      <c r="C1096" s="55"/>
      <c r="D1096" s="55"/>
      <c r="E1096" s="55"/>
      <c r="F1096" s="55"/>
      <c r="G1096" s="55"/>
      <c r="H1096" s="55"/>
      <c r="I1096" s="55"/>
      <c r="J1096" s="55"/>
      <c r="K1096" s="55"/>
      <c r="L1096" s="55"/>
      <c r="M1096" s="55"/>
      <c r="N1096" s="55"/>
      <c r="O1096" s="55"/>
      <c r="P1096" s="55"/>
      <c r="Q1096" s="55"/>
      <c r="R1096" s="55"/>
      <c r="S1096" s="55"/>
      <c r="T1096" s="55"/>
      <c r="U1096" s="55"/>
      <c r="V1096" s="55"/>
      <c r="W1096" s="55"/>
      <c r="X1096" s="55"/>
      <c r="Y1096" s="55"/>
    </row>
    <row r="1097" spans="1:25" x14ac:dyDescent="0.2">
      <c r="A1097" s="55"/>
      <c r="B1097" s="55"/>
      <c r="C1097" s="55"/>
      <c r="D1097" s="55"/>
      <c r="E1097" s="55"/>
      <c r="F1097" s="55"/>
      <c r="G1097" s="55"/>
      <c r="H1097" s="55"/>
      <c r="I1097" s="55"/>
      <c r="J1097" s="55"/>
      <c r="K1097" s="55"/>
      <c r="L1097" s="55"/>
      <c r="M1097" s="55"/>
      <c r="N1097" s="55"/>
      <c r="O1097" s="55"/>
      <c r="P1097" s="55"/>
      <c r="Q1097" s="55"/>
      <c r="R1097" s="55"/>
      <c r="S1097" s="55"/>
      <c r="T1097" s="55"/>
      <c r="U1097" s="55"/>
      <c r="V1097" s="55"/>
      <c r="W1097" s="55"/>
      <c r="X1097" s="55"/>
      <c r="Y1097" s="55"/>
    </row>
    <row r="1098" spans="1:25" x14ac:dyDescent="0.2">
      <c r="A1098" s="55"/>
      <c r="B1098" s="55"/>
      <c r="C1098" s="55"/>
      <c r="D1098" s="55"/>
      <c r="E1098" s="55"/>
      <c r="F1098" s="55"/>
      <c r="G1098" s="55"/>
      <c r="H1098" s="55"/>
      <c r="I1098" s="55"/>
      <c r="J1098" s="55"/>
      <c r="K1098" s="55"/>
      <c r="L1098" s="55"/>
      <c r="M1098" s="55"/>
      <c r="N1098" s="55"/>
      <c r="O1098" s="55"/>
      <c r="P1098" s="55"/>
      <c r="Q1098" s="55"/>
      <c r="R1098" s="55"/>
      <c r="S1098" s="55"/>
      <c r="T1098" s="55"/>
      <c r="U1098" s="55"/>
      <c r="V1098" s="55"/>
      <c r="W1098" s="55"/>
      <c r="X1098" s="55"/>
      <c r="Y1098" s="55"/>
    </row>
    <row r="1099" spans="1:25"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row>
    <row r="1100" spans="1:25" x14ac:dyDescent="0.2">
      <c r="A1100" s="55"/>
      <c r="B1100" s="55"/>
      <c r="C1100" s="55"/>
      <c r="D1100" s="55"/>
      <c r="E1100" s="55"/>
      <c r="F1100" s="55"/>
      <c r="G1100" s="55"/>
      <c r="H1100" s="55"/>
      <c r="I1100" s="55"/>
      <c r="J1100" s="55"/>
      <c r="K1100" s="55"/>
      <c r="L1100" s="55"/>
      <c r="M1100" s="55"/>
      <c r="N1100" s="55"/>
      <c r="O1100" s="55"/>
      <c r="P1100" s="55"/>
      <c r="Q1100" s="55"/>
      <c r="R1100" s="55"/>
      <c r="S1100" s="55"/>
      <c r="T1100" s="55"/>
      <c r="U1100" s="55"/>
      <c r="V1100" s="55"/>
      <c r="W1100" s="55"/>
      <c r="X1100" s="55"/>
      <c r="Y1100" s="55"/>
    </row>
    <row r="1101" spans="1:25" x14ac:dyDescent="0.2">
      <c r="A1101" s="55"/>
      <c r="B1101" s="55"/>
      <c r="C1101" s="55"/>
      <c r="D1101" s="55"/>
      <c r="E1101" s="55"/>
      <c r="F1101" s="55"/>
      <c r="G1101" s="55"/>
      <c r="H1101" s="55"/>
      <c r="I1101" s="55"/>
      <c r="J1101" s="55"/>
      <c r="K1101" s="55"/>
      <c r="L1101" s="55"/>
      <c r="M1101" s="55"/>
      <c r="N1101" s="55"/>
      <c r="O1101" s="55"/>
      <c r="P1101" s="55"/>
      <c r="Q1101" s="55"/>
      <c r="R1101" s="55"/>
      <c r="S1101" s="55"/>
      <c r="T1101" s="55"/>
      <c r="U1101" s="55"/>
      <c r="V1101" s="55"/>
      <c r="W1101" s="55"/>
      <c r="X1101" s="55"/>
      <c r="Y1101" s="55"/>
    </row>
    <row r="1102" spans="1:25" x14ac:dyDescent="0.2">
      <c r="A1102" s="55"/>
      <c r="B1102" s="55"/>
      <c r="C1102" s="55"/>
      <c r="D1102" s="55"/>
      <c r="E1102" s="55"/>
      <c r="F1102" s="55"/>
      <c r="G1102" s="55"/>
      <c r="H1102" s="55"/>
      <c r="I1102" s="55"/>
      <c r="J1102" s="55"/>
      <c r="K1102" s="55"/>
      <c r="L1102" s="55"/>
      <c r="M1102" s="55"/>
      <c r="N1102" s="55"/>
      <c r="O1102" s="55"/>
      <c r="P1102" s="55"/>
      <c r="Q1102" s="55"/>
      <c r="R1102" s="55"/>
      <c r="S1102" s="55"/>
      <c r="T1102" s="55"/>
      <c r="U1102" s="55"/>
      <c r="V1102" s="55"/>
      <c r="W1102" s="55"/>
      <c r="X1102" s="55"/>
      <c r="Y1102" s="55"/>
    </row>
    <row r="1103" spans="1:25" x14ac:dyDescent="0.2">
      <c r="A1103" s="55"/>
      <c r="B1103" s="55"/>
      <c r="C1103" s="55"/>
      <c r="D1103" s="55"/>
      <c r="E1103" s="55"/>
      <c r="F1103" s="55"/>
      <c r="G1103" s="55"/>
      <c r="H1103" s="55"/>
      <c r="I1103" s="55"/>
      <c r="J1103" s="55"/>
      <c r="K1103" s="55"/>
      <c r="L1103" s="55"/>
      <c r="M1103" s="55"/>
      <c r="N1103" s="55"/>
      <c r="O1103" s="55"/>
      <c r="P1103" s="55"/>
      <c r="Q1103" s="55"/>
      <c r="R1103" s="55"/>
      <c r="S1103" s="55"/>
      <c r="T1103" s="55"/>
      <c r="U1103" s="55"/>
      <c r="V1103" s="55"/>
      <c r="W1103" s="55"/>
      <c r="X1103" s="55"/>
      <c r="Y1103" s="55"/>
    </row>
    <row r="1104" spans="1:25" x14ac:dyDescent="0.2">
      <c r="A1104" s="55"/>
      <c r="B1104" s="55"/>
      <c r="C1104" s="55"/>
      <c r="D1104" s="55"/>
      <c r="E1104" s="55"/>
      <c r="F1104" s="55"/>
      <c r="G1104" s="55"/>
      <c r="H1104" s="55"/>
      <c r="I1104" s="55"/>
      <c r="J1104" s="55"/>
      <c r="K1104" s="55"/>
      <c r="L1104" s="55"/>
      <c r="M1104" s="55"/>
      <c r="N1104" s="55"/>
      <c r="O1104" s="55"/>
      <c r="P1104" s="55"/>
      <c r="Q1104" s="55"/>
      <c r="R1104" s="55"/>
      <c r="S1104" s="55"/>
      <c r="T1104" s="55"/>
      <c r="U1104" s="55"/>
      <c r="V1104" s="55"/>
      <c r="W1104" s="55"/>
      <c r="X1104" s="55"/>
      <c r="Y1104" s="55"/>
    </row>
    <row r="1105" spans="1:25" x14ac:dyDescent="0.2">
      <c r="A1105" s="55"/>
      <c r="B1105" s="55"/>
      <c r="C1105" s="55"/>
      <c r="D1105" s="55"/>
      <c r="E1105" s="55"/>
      <c r="F1105" s="55"/>
      <c r="G1105" s="55"/>
      <c r="H1105" s="55"/>
      <c r="I1105" s="55"/>
      <c r="J1105" s="55"/>
      <c r="K1105" s="55"/>
      <c r="L1105" s="55"/>
      <c r="M1105" s="55"/>
      <c r="N1105" s="55"/>
      <c r="O1105" s="55"/>
      <c r="P1105" s="55"/>
      <c r="Q1105" s="55"/>
      <c r="R1105" s="55"/>
      <c r="S1105" s="55"/>
      <c r="T1105" s="55"/>
      <c r="U1105" s="55"/>
      <c r="V1105" s="55"/>
      <c r="W1105" s="55"/>
      <c r="X1105" s="55"/>
      <c r="Y1105" s="55"/>
    </row>
    <row r="1106" spans="1:25" x14ac:dyDescent="0.2">
      <c r="A1106" s="55"/>
      <c r="B1106" s="55"/>
      <c r="C1106" s="55"/>
      <c r="D1106" s="55"/>
      <c r="E1106" s="55"/>
      <c r="F1106" s="55"/>
      <c r="G1106" s="55"/>
      <c r="H1106" s="55"/>
      <c r="I1106" s="55"/>
      <c r="J1106" s="55"/>
      <c r="K1106" s="55"/>
      <c r="L1106" s="55"/>
      <c r="M1106" s="55"/>
      <c r="N1106" s="55"/>
      <c r="O1106" s="55"/>
      <c r="P1106" s="55"/>
      <c r="Q1106" s="55"/>
      <c r="R1106" s="55"/>
      <c r="S1106" s="55"/>
      <c r="T1106" s="55"/>
      <c r="U1106" s="55"/>
      <c r="V1106" s="55"/>
      <c r="W1106" s="55"/>
      <c r="X1106" s="55"/>
      <c r="Y1106" s="55"/>
    </row>
    <row r="1107" spans="1:25" x14ac:dyDescent="0.2">
      <c r="A1107" s="55"/>
      <c r="B1107" s="55"/>
      <c r="C1107" s="55"/>
      <c r="D1107" s="55"/>
      <c r="E1107" s="55"/>
      <c r="F1107" s="55"/>
      <c r="G1107" s="55"/>
      <c r="H1107" s="55"/>
      <c r="I1107" s="55"/>
      <c r="J1107" s="55"/>
      <c r="K1107" s="55"/>
      <c r="L1107" s="55"/>
      <c r="M1107" s="55"/>
      <c r="N1107" s="55"/>
      <c r="O1107" s="55"/>
      <c r="P1107" s="55"/>
      <c r="Q1107" s="55"/>
      <c r="R1107" s="55"/>
      <c r="S1107" s="55"/>
      <c r="T1107" s="55"/>
      <c r="U1107" s="55"/>
      <c r="V1107" s="55"/>
      <c r="W1107" s="55"/>
      <c r="X1107" s="55"/>
      <c r="Y1107" s="55"/>
    </row>
    <row r="1108" spans="1:25" x14ac:dyDescent="0.2">
      <c r="A1108" s="55"/>
      <c r="B1108" s="55"/>
      <c r="C1108" s="55"/>
      <c r="D1108" s="55"/>
      <c r="E1108" s="55"/>
      <c r="F1108" s="55"/>
      <c r="G1108" s="55"/>
      <c r="H1108" s="55"/>
      <c r="I1108" s="55"/>
      <c r="J1108" s="55"/>
      <c r="K1108" s="55"/>
      <c r="L1108" s="55"/>
      <c r="M1108" s="55"/>
      <c r="N1108" s="55"/>
      <c r="O1108" s="55"/>
      <c r="P1108" s="55"/>
      <c r="Q1108" s="55"/>
      <c r="R1108" s="55"/>
      <c r="S1108" s="55"/>
      <c r="T1108" s="55"/>
      <c r="U1108" s="55"/>
      <c r="V1108" s="55"/>
      <c r="W1108" s="55"/>
      <c r="X1108" s="55"/>
      <c r="Y1108" s="55"/>
    </row>
    <row r="1109" spans="1:25" x14ac:dyDescent="0.2">
      <c r="A1109" s="55"/>
      <c r="B1109" s="55"/>
      <c r="C1109" s="55"/>
      <c r="D1109" s="55"/>
      <c r="E1109" s="55"/>
      <c r="F1109" s="55"/>
      <c r="G1109" s="55"/>
      <c r="H1109" s="55"/>
      <c r="I1109" s="55"/>
      <c r="J1109" s="55"/>
      <c r="K1109" s="55"/>
      <c r="L1109" s="55"/>
      <c r="M1109" s="55"/>
      <c r="N1109" s="55"/>
      <c r="O1109" s="55"/>
      <c r="P1109" s="55"/>
      <c r="Q1109" s="55"/>
      <c r="R1109" s="55"/>
      <c r="S1109" s="55"/>
      <c r="T1109" s="55"/>
      <c r="U1109" s="55"/>
      <c r="V1109" s="55"/>
      <c r="W1109" s="55"/>
      <c r="X1109" s="55"/>
      <c r="Y1109" s="55"/>
    </row>
    <row r="1110" spans="1:25" x14ac:dyDescent="0.2">
      <c r="A1110" s="55"/>
      <c r="B1110" s="55"/>
      <c r="C1110" s="55"/>
      <c r="D1110" s="55"/>
      <c r="E1110" s="55"/>
      <c r="F1110" s="55"/>
      <c r="G1110" s="55"/>
      <c r="H1110" s="55"/>
      <c r="I1110" s="55"/>
      <c r="J1110" s="55"/>
      <c r="K1110" s="55"/>
      <c r="L1110" s="55"/>
      <c r="M1110" s="55"/>
      <c r="N1110" s="55"/>
      <c r="O1110" s="55"/>
      <c r="P1110" s="55"/>
      <c r="Q1110" s="55"/>
      <c r="R1110" s="55"/>
      <c r="S1110" s="55"/>
      <c r="T1110" s="55"/>
      <c r="U1110" s="55"/>
      <c r="V1110" s="55"/>
      <c r="W1110" s="55"/>
      <c r="X1110" s="55"/>
      <c r="Y1110" s="55"/>
    </row>
    <row r="1111" spans="1:25" x14ac:dyDescent="0.2">
      <c r="A1111" s="55"/>
      <c r="B1111" s="55"/>
      <c r="C1111" s="55"/>
      <c r="D1111" s="55"/>
      <c r="E1111" s="55"/>
      <c r="F1111" s="55"/>
      <c r="G1111" s="55"/>
      <c r="H1111" s="55"/>
      <c r="I1111" s="55"/>
      <c r="J1111" s="55"/>
      <c r="K1111" s="55"/>
      <c r="L1111" s="55"/>
      <c r="M1111" s="55"/>
      <c r="N1111" s="55"/>
      <c r="O1111" s="55"/>
      <c r="P1111" s="55"/>
      <c r="Q1111" s="55"/>
      <c r="R1111" s="55"/>
      <c r="S1111" s="55"/>
      <c r="T1111" s="55"/>
      <c r="U1111" s="55"/>
      <c r="V1111" s="55"/>
      <c r="W1111" s="55"/>
      <c r="X1111" s="55"/>
      <c r="Y1111" s="55"/>
    </row>
    <row r="1112" spans="1:25" x14ac:dyDescent="0.2">
      <c r="A1112" s="55"/>
      <c r="B1112" s="55"/>
      <c r="C1112" s="55"/>
      <c r="D1112" s="55"/>
      <c r="E1112" s="55"/>
      <c r="F1112" s="55"/>
      <c r="G1112" s="55"/>
      <c r="H1112" s="55"/>
      <c r="I1112" s="55"/>
      <c r="J1112" s="55"/>
      <c r="K1112" s="55"/>
      <c r="L1112" s="55"/>
      <c r="M1112" s="55"/>
      <c r="N1112" s="55"/>
      <c r="O1112" s="55"/>
      <c r="P1112" s="55"/>
      <c r="Q1112" s="55"/>
      <c r="R1112" s="55"/>
      <c r="S1112" s="55"/>
      <c r="T1112" s="55"/>
      <c r="U1112" s="55"/>
      <c r="V1112" s="55"/>
      <c r="W1112" s="55"/>
      <c r="X1112" s="55"/>
      <c r="Y1112" s="55"/>
    </row>
    <row r="1113" spans="1:25" x14ac:dyDescent="0.2">
      <c r="A1113" s="55"/>
      <c r="B1113" s="55"/>
      <c r="C1113" s="55"/>
      <c r="D1113" s="55"/>
      <c r="E1113" s="55"/>
      <c r="F1113" s="55"/>
      <c r="G1113" s="55"/>
      <c r="H1113" s="55"/>
      <c r="I1113" s="55"/>
      <c r="J1113" s="55"/>
      <c r="K1113" s="55"/>
      <c r="L1113" s="55"/>
      <c r="M1113" s="55"/>
      <c r="N1113" s="55"/>
      <c r="O1113" s="55"/>
      <c r="P1113" s="55"/>
      <c r="Q1113" s="55"/>
      <c r="R1113" s="55"/>
      <c r="S1113" s="55"/>
      <c r="T1113" s="55"/>
      <c r="U1113" s="55"/>
      <c r="V1113" s="55"/>
      <c r="W1113" s="55"/>
      <c r="X1113" s="55"/>
      <c r="Y1113" s="55"/>
    </row>
    <row r="1114" spans="1:25" x14ac:dyDescent="0.2">
      <c r="A1114" s="55"/>
      <c r="B1114" s="55"/>
      <c r="C1114" s="55"/>
      <c r="D1114" s="55"/>
      <c r="E1114" s="55"/>
      <c r="F1114" s="55"/>
      <c r="G1114" s="55"/>
      <c r="H1114" s="55"/>
      <c r="I1114" s="55"/>
      <c r="J1114" s="55"/>
      <c r="K1114" s="55"/>
      <c r="L1114" s="55"/>
      <c r="M1114" s="55"/>
      <c r="N1114" s="55"/>
      <c r="O1114" s="55"/>
      <c r="P1114" s="55"/>
      <c r="Q1114" s="55"/>
      <c r="R1114" s="55"/>
      <c r="S1114" s="55"/>
      <c r="T1114" s="55"/>
      <c r="U1114" s="55"/>
      <c r="V1114" s="55"/>
      <c r="W1114" s="55"/>
      <c r="X1114" s="55"/>
      <c r="Y1114" s="55"/>
    </row>
    <row r="1115" spans="1:25" x14ac:dyDescent="0.2">
      <c r="A1115" s="55"/>
      <c r="B1115" s="55"/>
      <c r="C1115" s="55"/>
      <c r="D1115" s="55"/>
      <c r="E1115" s="55"/>
      <c r="F1115" s="55"/>
      <c r="G1115" s="55"/>
      <c r="H1115" s="55"/>
      <c r="I1115" s="55"/>
      <c r="J1115" s="55"/>
      <c r="K1115" s="55"/>
      <c r="L1115" s="55"/>
      <c r="M1115" s="55"/>
      <c r="N1115" s="55"/>
      <c r="O1115" s="55"/>
      <c r="P1115" s="55"/>
      <c r="Q1115" s="55"/>
      <c r="R1115" s="55"/>
      <c r="S1115" s="55"/>
      <c r="T1115" s="55"/>
      <c r="U1115" s="55"/>
      <c r="V1115" s="55"/>
      <c r="W1115" s="55"/>
      <c r="X1115" s="55"/>
      <c r="Y1115" s="55"/>
    </row>
    <row r="1116" spans="1:25" x14ac:dyDescent="0.2">
      <c r="A1116" s="55"/>
      <c r="B1116" s="55"/>
      <c r="C1116" s="55"/>
      <c r="D1116" s="55"/>
      <c r="E1116" s="55"/>
      <c r="F1116" s="55"/>
      <c r="G1116" s="55"/>
      <c r="H1116" s="55"/>
      <c r="I1116" s="55"/>
      <c r="J1116" s="55"/>
      <c r="K1116" s="55"/>
      <c r="L1116" s="55"/>
      <c r="M1116" s="55"/>
      <c r="N1116" s="55"/>
      <c r="O1116" s="55"/>
      <c r="P1116" s="55"/>
      <c r="Q1116" s="55"/>
      <c r="R1116" s="55"/>
      <c r="S1116" s="55"/>
      <c r="T1116" s="55"/>
      <c r="U1116" s="55"/>
      <c r="V1116" s="55"/>
      <c r="W1116" s="55"/>
      <c r="X1116" s="55"/>
      <c r="Y1116" s="55"/>
    </row>
    <row r="1117" spans="1:25" x14ac:dyDescent="0.2">
      <c r="A1117" s="55"/>
      <c r="B1117" s="55"/>
      <c r="C1117" s="55"/>
      <c r="D1117" s="55"/>
      <c r="E1117" s="55"/>
      <c r="F1117" s="55"/>
      <c r="G1117" s="55"/>
      <c r="H1117" s="55"/>
      <c r="I1117" s="55"/>
      <c r="J1117" s="55"/>
      <c r="K1117" s="55"/>
      <c r="L1117" s="55"/>
      <c r="M1117" s="55"/>
      <c r="N1117" s="55"/>
      <c r="O1117" s="55"/>
      <c r="P1117" s="55"/>
      <c r="Q1117" s="55"/>
      <c r="R1117" s="55"/>
      <c r="S1117" s="55"/>
      <c r="T1117" s="55"/>
      <c r="U1117" s="55"/>
      <c r="V1117" s="55"/>
      <c r="W1117" s="55"/>
      <c r="X1117" s="55"/>
      <c r="Y1117" s="55"/>
    </row>
    <row r="1118" spans="1:25" x14ac:dyDescent="0.2">
      <c r="A1118" s="55"/>
      <c r="B1118" s="55"/>
      <c r="C1118" s="55"/>
      <c r="D1118" s="55"/>
      <c r="E1118" s="55"/>
      <c r="F1118" s="55"/>
      <c r="G1118" s="55"/>
      <c r="H1118" s="55"/>
      <c r="I1118" s="55"/>
      <c r="J1118" s="55"/>
      <c r="K1118" s="55"/>
      <c r="L1118" s="55"/>
      <c r="M1118" s="55"/>
      <c r="N1118" s="55"/>
      <c r="O1118" s="55"/>
      <c r="P1118" s="55"/>
      <c r="Q1118" s="55"/>
      <c r="R1118" s="55"/>
      <c r="S1118" s="55"/>
      <c r="T1118" s="55"/>
      <c r="U1118" s="55"/>
      <c r="V1118" s="55"/>
      <c r="W1118" s="55"/>
      <c r="X1118" s="55"/>
      <c r="Y1118" s="55"/>
    </row>
    <row r="1119" spans="1:25" x14ac:dyDescent="0.2">
      <c r="A1119" s="55"/>
      <c r="B1119" s="55"/>
      <c r="C1119" s="55"/>
      <c r="D1119" s="55"/>
      <c r="E1119" s="55"/>
      <c r="F1119" s="55"/>
      <c r="G1119" s="55"/>
      <c r="H1119" s="55"/>
      <c r="I1119" s="55"/>
      <c r="J1119" s="55"/>
      <c r="K1119" s="55"/>
      <c r="L1119" s="55"/>
      <c r="M1119" s="55"/>
      <c r="N1119" s="55"/>
      <c r="O1119" s="55"/>
      <c r="P1119" s="55"/>
      <c r="Q1119" s="55"/>
      <c r="R1119" s="55"/>
      <c r="S1119" s="55"/>
      <c r="T1119" s="55"/>
      <c r="U1119" s="55"/>
      <c r="V1119" s="55"/>
      <c r="W1119" s="55"/>
      <c r="X1119" s="55"/>
      <c r="Y1119" s="55"/>
    </row>
    <row r="1120" spans="1:25" x14ac:dyDescent="0.2">
      <c r="A1120" s="55"/>
      <c r="B1120" s="55"/>
      <c r="C1120" s="55"/>
      <c r="D1120" s="55"/>
      <c r="E1120" s="55"/>
      <c r="F1120" s="55"/>
      <c r="G1120" s="55"/>
      <c r="H1120" s="55"/>
      <c r="I1120" s="55"/>
      <c r="J1120" s="55"/>
      <c r="K1120" s="55"/>
      <c r="L1120" s="55"/>
      <c r="M1120" s="55"/>
      <c r="N1120" s="55"/>
      <c r="O1120" s="55"/>
      <c r="P1120" s="55"/>
      <c r="Q1120" s="55"/>
      <c r="R1120" s="55"/>
      <c r="S1120" s="55"/>
      <c r="T1120" s="55"/>
      <c r="U1120" s="55"/>
      <c r="V1120" s="55"/>
      <c r="W1120" s="55"/>
      <c r="X1120" s="55"/>
      <c r="Y1120" s="55"/>
    </row>
    <row r="1121" spans="1:25" x14ac:dyDescent="0.2">
      <c r="A1121" s="55"/>
      <c r="B1121" s="55"/>
      <c r="C1121" s="55"/>
      <c r="D1121" s="55"/>
      <c r="E1121" s="55"/>
      <c r="F1121" s="55"/>
      <c r="G1121" s="55"/>
      <c r="H1121" s="55"/>
      <c r="I1121" s="55"/>
      <c r="J1121" s="55"/>
      <c r="K1121" s="55"/>
      <c r="L1121" s="55"/>
      <c r="M1121" s="55"/>
      <c r="N1121" s="55"/>
      <c r="O1121" s="55"/>
      <c r="P1121" s="55"/>
      <c r="Q1121" s="55"/>
      <c r="R1121" s="55"/>
      <c r="S1121" s="55"/>
      <c r="T1121" s="55"/>
      <c r="U1121" s="55"/>
      <c r="V1121" s="55"/>
      <c r="W1121" s="55"/>
      <c r="X1121" s="55"/>
      <c r="Y1121" s="55"/>
    </row>
    <row r="1122" spans="1:25" x14ac:dyDescent="0.2">
      <c r="A1122" s="55"/>
      <c r="B1122" s="55"/>
      <c r="C1122" s="55"/>
      <c r="D1122" s="55"/>
      <c r="E1122" s="55"/>
      <c r="F1122" s="55"/>
      <c r="G1122" s="55"/>
      <c r="H1122" s="55"/>
      <c r="I1122" s="55"/>
      <c r="J1122" s="55"/>
      <c r="K1122" s="55"/>
      <c r="L1122" s="55"/>
      <c r="M1122" s="55"/>
      <c r="N1122" s="55"/>
      <c r="O1122" s="55"/>
      <c r="P1122" s="55"/>
      <c r="Q1122" s="55"/>
      <c r="R1122" s="55"/>
      <c r="S1122" s="55"/>
      <c r="T1122" s="55"/>
      <c r="U1122" s="55"/>
      <c r="V1122" s="55"/>
      <c r="W1122" s="55"/>
      <c r="X1122" s="55"/>
      <c r="Y1122" s="55"/>
    </row>
    <row r="1123" spans="1:25" x14ac:dyDescent="0.2">
      <c r="A1123" s="55"/>
      <c r="B1123" s="55"/>
      <c r="C1123" s="55"/>
      <c r="D1123" s="55"/>
      <c r="E1123" s="55"/>
      <c r="F1123" s="55"/>
      <c r="G1123" s="55"/>
      <c r="H1123" s="55"/>
      <c r="I1123" s="55"/>
      <c r="J1123" s="55"/>
      <c r="K1123" s="55"/>
      <c r="L1123" s="55"/>
      <c r="M1123" s="55"/>
      <c r="N1123" s="55"/>
      <c r="O1123" s="55"/>
      <c r="P1123" s="55"/>
      <c r="Q1123" s="55"/>
      <c r="R1123" s="55"/>
      <c r="S1123" s="55"/>
      <c r="T1123" s="55"/>
      <c r="U1123" s="55"/>
      <c r="V1123" s="55"/>
      <c r="W1123" s="55"/>
      <c r="X1123" s="55"/>
      <c r="Y1123" s="55"/>
    </row>
    <row r="1124" spans="1:25" x14ac:dyDescent="0.2">
      <c r="A1124" s="55"/>
      <c r="B1124" s="55"/>
      <c r="C1124" s="55"/>
      <c r="D1124" s="55"/>
      <c r="E1124" s="55"/>
      <c r="F1124" s="55"/>
      <c r="G1124" s="55"/>
      <c r="H1124" s="55"/>
      <c r="I1124" s="55"/>
      <c r="J1124" s="55"/>
      <c r="K1124" s="55"/>
      <c r="L1124" s="55"/>
      <c r="M1124" s="55"/>
      <c r="N1124" s="55"/>
      <c r="O1124" s="55"/>
      <c r="P1124" s="55"/>
      <c r="Q1124" s="55"/>
      <c r="R1124" s="55"/>
      <c r="S1124" s="55"/>
      <c r="T1124" s="55"/>
      <c r="U1124" s="55"/>
      <c r="V1124" s="55"/>
      <c r="W1124" s="55"/>
      <c r="X1124" s="55"/>
      <c r="Y1124" s="55"/>
    </row>
    <row r="1125" spans="1:25" x14ac:dyDescent="0.2">
      <c r="A1125" s="55"/>
      <c r="B1125" s="55"/>
      <c r="C1125" s="55"/>
      <c r="D1125" s="55"/>
      <c r="E1125" s="55"/>
      <c r="F1125" s="55"/>
      <c r="G1125" s="55"/>
      <c r="H1125" s="55"/>
      <c r="I1125" s="55"/>
      <c r="J1125" s="55"/>
      <c r="K1125" s="55"/>
      <c r="L1125" s="55"/>
      <c r="M1125" s="55"/>
      <c r="N1125" s="55"/>
      <c r="O1125" s="55"/>
      <c r="P1125" s="55"/>
      <c r="Q1125" s="55"/>
      <c r="R1125" s="55"/>
      <c r="S1125" s="55"/>
      <c r="T1125" s="55"/>
      <c r="U1125" s="55"/>
      <c r="V1125" s="55"/>
      <c r="W1125" s="55"/>
      <c r="X1125" s="55"/>
      <c r="Y1125" s="55"/>
    </row>
    <row r="1126" spans="1:25" x14ac:dyDescent="0.2">
      <c r="A1126" s="55"/>
      <c r="B1126" s="55"/>
      <c r="C1126" s="55"/>
      <c r="D1126" s="55"/>
      <c r="E1126" s="55"/>
      <c r="F1126" s="55"/>
      <c r="G1126" s="55"/>
      <c r="H1126" s="55"/>
      <c r="I1126" s="55"/>
      <c r="J1126" s="55"/>
      <c r="K1126" s="55"/>
      <c r="L1126" s="55"/>
      <c r="M1126" s="55"/>
      <c r="N1126" s="55"/>
      <c r="O1126" s="55"/>
      <c r="P1126" s="55"/>
      <c r="Q1126" s="55"/>
      <c r="R1126" s="55"/>
      <c r="S1126" s="55"/>
      <c r="T1126" s="55"/>
      <c r="U1126" s="55"/>
      <c r="V1126" s="55"/>
      <c r="W1126" s="55"/>
      <c r="X1126" s="55"/>
      <c r="Y1126" s="55"/>
    </row>
    <row r="1127" spans="1:25" x14ac:dyDescent="0.2">
      <c r="A1127" s="55"/>
      <c r="B1127" s="55"/>
      <c r="C1127" s="55"/>
      <c r="D1127" s="55"/>
      <c r="E1127" s="55"/>
      <c r="F1127" s="55"/>
      <c r="G1127" s="55"/>
      <c r="H1127" s="55"/>
      <c r="I1127" s="55"/>
      <c r="J1127" s="55"/>
      <c r="K1127" s="55"/>
      <c r="L1127" s="55"/>
      <c r="M1127" s="55"/>
      <c r="N1127" s="55"/>
      <c r="O1127" s="55"/>
      <c r="P1127" s="55"/>
      <c r="Q1127" s="55"/>
      <c r="R1127" s="55"/>
      <c r="S1127" s="55"/>
      <c r="T1127" s="55"/>
      <c r="U1127" s="55"/>
      <c r="V1127" s="55"/>
      <c r="W1127" s="55"/>
      <c r="X1127" s="55"/>
      <c r="Y1127" s="55"/>
    </row>
    <row r="1128" spans="1:25" x14ac:dyDescent="0.2">
      <c r="A1128" s="55"/>
      <c r="B1128" s="55"/>
      <c r="C1128" s="55"/>
      <c r="D1128" s="55"/>
      <c r="E1128" s="55"/>
      <c r="F1128" s="55"/>
      <c r="G1128" s="55"/>
      <c r="H1128" s="55"/>
      <c r="I1128" s="55"/>
      <c r="J1128" s="55"/>
      <c r="K1128" s="55"/>
      <c r="L1128" s="55"/>
      <c r="M1128" s="55"/>
      <c r="N1128" s="55"/>
      <c r="O1128" s="55"/>
      <c r="P1128" s="55"/>
      <c r="Q1128" s="55"/>
      <c r="R1128" s="55"/>
      <c r="S1128" s="55"/>
      <c r="T1128" s="55"/>
      <c r="U1128" s="55"/>
      <c r="V1128" s="55"/>
      <c r="W1128" s="55"/>
      <c r="X1128" s="55"/>
      <c r="Y1128" s="55"/>
    </row>
    <row r="1129" spans="1:25" x14ac:dyDescent="0.2">
      <c r="A1129" s="55"/>
      <c r="B1129" s="55"/>
      <c r="C1129" s="55"/>
      <c r="D1129" s="55"/>
      <c r="E1129" s="55"/>
      <c r="F1129" s="55"/>
      <c r="G1129" s="55"/>
      <c r="H1129" s="55"/>
      <c r="I1129" s="55"/>
      <c r="J1129" s="55"/>
      <c r="K1129" s="55"/>
      <c r="L1129" s="55"/>
      <c r="M1129" s="55"/>
      <c r="N1129" s="55"/>
      <c r="O1129" s="55"/>
      <c r="P1129" s="55"/>
      <c r="Q1129" s="55"/>
      <c r="R1129" s="55"/>
      <c r="S1129" s="55"/>
      <c r="T1129" s="55"/>
      <c r="U1129" s="55"/>
      <c r="V1129" s="55"/>
      <c r="W1129" s="55"/>
      <c r="X1129" s="55"/>
      <c r="Y1129" s="55"/>
    </row>
    <row r="1130" spans="1:25" x14ac:dyDescent="0.2">
      <c r="A1130" s="55"/>
      <c r="B1130" s="55"/>
      <c r="C1130" s="55"/>
      <c r="D1130" s="55"/>
      <c r="E1130" s="55"/>
      <c r="F1130" s="55"/>
      <c r="G1130" s="55"/>
      <c r="H1130" s="55"/>
      <c r="I1130" s="55"/>
      <c r="J1130" s="55"/>
      <c r="K1130" s="55"/>
      <c r="L1130" s="55"/>
      <c r="M1130" s="55"/>
      <c r="N1130" s="55"/>
      <c r="O1130" s="55"/>
      <c r="P1130" s="55"/>
      <c r="Q1130" s="55"/>
      <c r="R1130" s="55"/>
      <c r="S1130" s="55"/>
      <c r="T1130" s="55"/>
      <c r="U1130" s="55"/>
      <c r="V1130" s="55"/>
      <c r="W1130" s="55"/>
      <c r="X1130" s="55"/>
      <c r="Y1130" s="55"/>
    </row>
    <row r="1131" spans="1:25" x14ac:dyDescent="0.2">
      <c r="A1131" s="55"/>
      <c r="B1131" s="55"/>
      <c r="C1131" s="55"/>
      <c r="D1131" s="55"/>
      <c r="E1131" s="55"/>
      <c r="F1131" s="55"/>
      <c r="G1131" s="55"/>
      <c r="H1131" s="55"/>
      <c r="I1131" s="55"/>
      <c r="J1131" s="55"/>
      <c r="K1131" s="55"/>
      <c r="L1131" s="55"/>
      <c r="M1131" s="55"/>
      <c r="N1131" s="55"/>
      <c r="O1131" s="55"/>
      <c r="P1131" s="55"/>
      <c r="Q1131" s="55"/>
      <c r="R1131" s="55"/>
      <c r="S1131" s="55"/>
      <c r="T1131" s="55"/>
      <c r="U1131" s="55"/>
      <c r="V1131" s="55"/>
      <c r="W1131" s="55"/>
      <c r="X1131" s="55"/>
      <c r="Y1131" s="55"/>
    </row>
    <row r="1132" spans="1:25" x14ac:dyDescent="0.2">
      <c r="A1132" s="55"/>
      <c r="B1132" s="55"/>
      <c r="C1132" s="55"/>
      <c r="D1132" s="55"/>
      <c r="E1132" s="55"/>
      <c r="F1132" s="55"/>
      <c r="G1132" s="55"/>
      <c r="H1132" s="55"/>
      <c r="I1132" s="55"/>
      <c r="J1132" s="55"/>
      <c r="K1132" s="55"/>
      <c r="L1132" s="55"/>
      <c r="M1132" s="55"/>
      <c r="N1132" s="55"/>
      <c r="O1132" s="55"/>
      <c r="P1132" s="55"/>
      <c r="Q1132" s="55"/>
      <c r="R1132" s="55"/>
      <c r="S1132" s="55"/>
      <c r="T1132" s="55"/>
      <c r="U1132" s="55"/>
      <c r="V1132" s="55"/>
      <c r="W1132" s="55"/>
      <c r="X1132" s="55"/>
      <c r="Y1132" s="55"/>
    </row>
    <row r="1133" spans="1:25" x14ac:dyDescent="0.2">
      <c r="A1133" s="55"/>
      <c r="B1133" s="55"/>
      <c r="C1133" s="55"/>
      <c r="D1133" s="55"/>
      <c r="E1133" s="55"/>
      <c r="F1133" s="55"/>
      <c r="G1133" s="55"/>
      <c r="H1133" s="55"/>
      <c r="I1133" s="55"/>
      <c r="J1133" s="55"/>
      <c r="K1133" s="55"/>
      <c r="L1133" s="55"/>
      <c r="M1133" s="55"/>
      <c r="N1133" s="55"/>
      <c r="O1133" s="55"/>
      <c r="P1133" s="55"/>
      <c r="Q1133" s="55"/>
      <c r="R1133" s="55"/>
      <c r="S1133" s="55"/>
      <c r="T1133" s="55"/>
      <c r="U1133" s="55"/>
      <c r="V1133" s="55"/>
      <c r="W1133" s="55"/>
      <c r="X1133" s="55"/>
      <c r="Y1133" s="55"/>
    </row>
    <row r="1134" spans="1:25" x14ac:dyDescent="0.2">
      <c r="A1134" s="55"/>
      <c r="B1134" s="55"/>
      <c r="C1134" s="55"/>
      <c r="D1134" s="55"/>
      <c r="E1134" s="55"/>
      <c r="F1134" s="55"/>
      <c r="G1134" s="55"/>
      <c r="H1134" s="55"/>
      <c r="I1134" s="55"/>
      <c r="J1134" s="55"/>
      <c r="K1134" s="55"/>
      <c r="L1134" s="55"/>
      <c r="M1134" s="55"/>
      <c r="N1134" s="55"/>
      <c r="O1134" s="55"/>
      <c r="P1134" s="55"/>
      <c r="Q1134" s="55"/>
      <c r="R1134" s="55"/>
      <c r="S1134" s="55"/>
      <c r="T1134" s="55"/>
      <c r="U1134" s="55"/>
      <c r="V1134" s="55"/>
      <c r="W1134" s="55"/>
      <c r="X1134" s="55"/>
      <c r="Y1134" s="55"/>
    </row>
    <row r="1135" spans="1:25" x14ac:dyDescent="0.2">
      <c r="A1135" s="55"/>
      <c r="B1135" s="55"/>
      <c r="C1135" s="55"/>
      <c r="D1135" s="55"/>
      <c r="E1135" s="55"/>
      <c r="F1135" s="55"/>
      <c r="G1135" s="55"/>
      <c r="H1135" s="55"/>
      <c r="I1135" s="55"/>
      <c r="J1135" s="55"/>
      <c r="K1135" s="55"/>
      <c r="L1135" s="55"/>
      <c r="M1135" s="55"/>
      <c r="N1135" s="55"/>
      <c r="O1135" s="55"/>
      <c r="P1135" s="55"/>
      <c r="Q1135" s="55"/>
      <c r="R1135" s="55"/>
      <c r="S1135" s="55"/>
      <c r="T1135" s="55"/>
      <c r="U1135" s="55"/>
      <c r="V1135" s="55"/>
      <c r="W1135" s="55"/>
      <c r="X1135" s="55"/>
      <c r="Y1135" s="55"/>
    </row>
    <row r="1136" spans="1:25" x14ac:dyDescent="0.2">
      <c r="A1136" s="55"/>
      <c r="B1136" s="55"/>
      <c r="C1136" s="55"/>
      <c r="D1136" s="55"/>
      <c r="E1136" s="55"/>
      <c r="F1136" s="55"/>
      <c r="G1136" s="55"/>
      <c r="H1136" s="55"/>
      <c r="I1136" s="55"/>
      <c r="J1136" s="55"/>
      <c r="K1136" s="55"/>
      <c r="L1136" s="55"/>
      <c r="M1136" s="55"/>
      <c r="N1136" s="55"/>
      <c r="O1136" s="55"/>
      <c r="P1136" s="55"/>
      <c r="Q1136" s="55"/>
      <c r="R1136" s="55"/>
      <c r="S1136" s="55"/>
      <c r="T1136" s="55"/>
      <c r="U1136" s="55"/>
      <c r="V1136" s="55"/>
      <c r="W1136" s="55"/>
      <c r="X1136" s="55"/>
      <c r="Y1136" s="55"/>
    </row>
    <row r="1137" spans="1:25" x14ac:dyDescent="0.2">
      <c r="A1137" s="55"/>
      <c r="B1137" s="55"/>
      <c r="C1137" s="55"/>
      <c r="D1137" s="55"/>
      <c r="E1137" s="55"/>
      <c r="F1137" s="55"/>
      <c r="G1137" s="55"/>
      <c r="H1137" s="55"/>
      <c r="I1137" s="55"/>
      <c r="J1137" s="55"/>
      <c r="K1137" s="55"/>
      <c r="L1137" s="55"/>
      <c r="M1137" s="55"/>
      <c r="N1137" s="55"/>
      <c r="O1137" s="55"/>
      <c r="P1137" s="55"/>
      <c r="Q1137" s="55"/>
      <c r="R1137" s="55"/>
      <c r="S1137" s="55"/>
      <c r="T1137" s="55"/>
      <c r="U1137" s="55"/>
      <c r="V1137" s="55"/>
      <c r="W1137" s="55"/>
      <c r="X1137" s="55"/>
      <c r="Y1137" s="55"/>
    </row>
    <row r="1138" spans="1:25" x14ac:dyDescent="0.2">
      <c r="A1138" s="55"/>
      <c r="B1138" s="55"/>
      <c r="C1138" s="55"/>
      <c r="D1138" s="55"/>
      <c r="E1138" s="55"/>
      <c r="F1138" s="55"/>
      <c r="G1138" s="55"/>
      <c r="H1138" s="55"/>
      <c r="I1138" s="55"/>
      <c r="J1138" s="55"/>
      <c r="K1138" s="55"/>
      <c r="L1138" s="55"/>
      <c r="M1138" s="55"/>
      <c r="N1138" s="55"/>
      <c r="O1138" s="55"/>
      <c r="P1138" s="55"/>
      <c r="Q1138" s="55"/>
      <c r="R1138" s="55"/>
      <c r="S1138" s="55"/>
      <c r="T1138" s="55"/>
      <c r="U1138" s="55"/>
      <c r="V1138" s="55"/>
      <c r="W1138" s="55"/>
      <c r="X1138" s="55"/>
      <c r="Y1138" s="55"/>
    </row>
    <row r="1139" spans="1:25" x14ac:dyDescent="0.2">
      <c r="A1139" s="55"/>
      <c r="B1139" s="55"/>
      <c r="C1139" s="55"/>
      <c r="D1139" s="55"/>
      <c r="E1139" s="55"/>
      <c r="F1139" s="55"/>
      <c r="G1139" s="55"/>
      <c r="H1139" s="55"/>
      <c r="I1139" s="55"/>
      <c r="J1139" s="55"/>
      <c r="K1139" s="55"/>
      <c r="L1139" s="55"/>
      <c r="M1139" s="55"/>
      <c r="N1139" s="55"/>
      <c r="O1139" s="55"/>
      <c r="P1139" s="55"/>
      <c r="Q1139" s="55"/>
      <c r="R1139" s="55"/>
      <c r="S1139" s="55"/>
      <c r="T1139" s="55"/>
      <c r="U1139" s="55"/>
      <c r="V1139" s="55"/>
      <c r="W1139" s="55"/>
      <c r="X1139" s="55"/>
      <c r="Y1139" s="55"/>
    </row>
    <row r="1140" spans="1:25" x14ac:dyDescent="0.2">
      <c r="A1140" s="55"/>
      <c r="B1140" s="55"/>
      <c r="C1140" s="55"/>
      <c r="D1140" s="55"/>
      <c r="E1140" s="55"/>
      <c r="F1140" s="55"/>
      <c r="G1140" s="55"/>
      <c r="H1140" s="55"/>
      <c r="I1140" s="55"/>
      <c r="J1140" s="55"/>
      <c r="K1140" s="55"/>
      <c r="L1140" s="55"/>
      <c r="M1140" s="55"/>
      <c r="N1140" s="55"/>
      <c r="O1140" s="55"/>
      <c r="P1140" s="55"/>
      <c r="Q1140" s="55"/>
      <c r="R1140" s="55"/>
      <c r="S1140" s="55"/>
      <c r="T1140" s="55"/>
      <c r="U1140" s="55"/>
      <c r="V1140" s="55"/>
      <c r="W1140" s="55"/>
      <c r="X1140" s="55"/>
      <c r="Y1140" s="55"/>
    </row>
    <row r="1141" spans="1:25" x14ac:dyDescent="0.2">
      <c r="A1141" s="55"/>
      <c r="B1141" s="55"/>
      <c r="C1141" s="55"/>
      <c r="D1141" s="55"/>
      <c r="E1141" s="55"/>
      <c r="F1141" s="55"/>
      <c r="G1141" s="55"/>
      <c r="H1141" s="55"/>
      <c r="I1141" s="55"/>
      <c r="J1141" s="55"/>
      <c r="K1141" s="55"/>
      <c r="L1141" s="55"/>
      <c r="M1141" s="55"/>
      <c r="N1141" s="55"/>
      <c r="O1141" s="55"/>
      <c r="P1141" s="55"/>
      <c r="Q1141" s="55"/>
      <c r="R1141" s="55"/>
      <c r="S1141" s="55"/>
      <c r="T1141" s="55"/>
      <c r="U1141" s="55"/>
      <c r="V1141" s="55"/>
      <c r="W1141" s="55"/>
      <c r="X1141" s="55"/>
      <c r="Y1141" s="55"/>
    </row>
    <row r="1142" spans="1:25" x14ac:dyDescent="0.2">
      <c r="A1142" s="55"/>
      <c r="B1142" s="55"/>
      <c r="C1142" s="55"/>
      <c r="D1142" s="55"/>
      <c r="E1142" s="55"/>
      <c r="F1142" s="55"/>
      <c r="G1142" s="55"/>
      <c r="H1142" s="55"/>
      <c r="I1142" s="55"/>
      <c r="J1142" s="55"/>
      <c r="K1142" s="55"/>
      <c r="L1142" s="55"/>
      <c r="M1142" s="55"/>
      <c r="N1142" s="55"/>
      <c r="O1142" s="55"/>
      <c r="P1142" s="55"/>
      <c r="Q1142" s="55"/>
      <c r="R1142" s="55"/>
      <c r="S1142" s="55"/>
      <c r="T1142" s="55"/>
      <c r="U1142" s="55"/>
      <c r="V1142" s="55"/>
      <c r="W1142" s="55"/>
      <c r="X1142" s="55"/>
      <c r="Y1142" s="55"/>
    </row>
    <row r="1143" spans="1:25" x14ac:dyDescent="0.2">
      <c r="A1143" s="55"/>
      <c r="B1143" s="55"/>
      <c r="C1143" s="55"/>
      <c r="D1143" s="55"/>
      <c r="E1143" s="55"/>
      <c r="F1143" s="55"/>
      <c r="G1143" s="55"/>
      <c r="H1143" s="55"/>
      <c r="I1143" s="55"/>
      <c r="J1143" s="55"/>
      <c r="K1143" s="55"/>
      <c r="L1143" s="55"/>
      <c r="M1143" s="55"/>
      <c r="N1143" s="55"/>
      <c r="O1143" s="55"/>
      <c r="P1143" s="55"/>
      <c r="Q1143" s="55"/>
      <c r="R1143" s="55"/>
      <c r="S1143" s="55"/>
      <c r="T1143" s="55"/>
      <c r="U1143" s="55"/>
      <c r="V1143" s="55"/>
      <c r="W1143" s="55"/>
      <c r="X1143" s="55"/>
      <c r="Y1143" s="55"/>
    </row>
    <row r="1144" spans="1:25" x14ac:dyDescent="0.2">
      <c r="A1144" s="55"/>
      <c r="B1144" s="55"/>
      <c r="C1144" s="55"/>
      <c r="D1144" s="55"/>
      <c r="E1144" s="55"/>
      <c r="F1144" s="55"/>
      <c r="G1144" s="55"/>
      <c r="H1144" s="55"/>
      <c r="I1144" s="55"/>
      <c r="J1144" s="55"/>
      <c r="K1144" s="55"/>
      <c r="L1144" s="55"/>
      <c r="M1144" s="55"/>
      <c r="N1144" s="55"/>
      <c r="O1144" s="55"/>
      <c r="P1144" s="55"/>
      <c r="Q1144" s="55"/>
      <c r="R1144" s="55"/>
      <c r="S1144" s="55"/>
      <c r="T1144" s="55"/>
      <c r="U1144" s="55"/>
      <c r="V1144" s="55"/>
      <c r="W1144" s="55"/>
      <c r="X1144" s="55"/>
      <c r="Y1144" s="55"/>
    </row>
    <row r="1145" spans="1:25" x14ac:dyDescent="0.2">
      <c r="A1145" s="55"/>
      <c r="B1145" s="55"/>
      <c r="C1145" s="55"/>
      <c r="D1145" s="55"/>
      <c r="E1145" s="55"/>
      <c r="F1145" s="55"/>
      <c r="G1145" s="55"/>
      <c r="H1145" s="55"/>
      <c r="I1145" s="55"/>
      <c r="J1145" s="55"/>
      <c r="K1145" s="55"/>
      <c r="L1145" s="55"/>
      <c r="M1145" s="55"/>
      <c r="N1145" s="55"/>
      <c r="O1145" s="55"/>
      <c r="P1145" s="55"/>
      <c r="Q1145" s="55"/>
      <c r="R1145" s="55"/>
      <c r="S1145" s="55"/>
      <c r="T1145" s="55"/>
      <c r="U1145" s="55"/>
      <c r="V1145" s="55"/>
      <c r="W1145" s="55"/>
      <c r="X1145" s="55"/>
      <c r="Y1145" s="55"/>
    </row>
    <row r="1146" spans="1:25" x14ac:dyDescent="0.2">
      <c r="A1146" s="55"/>
      <c r="B1146" s="55"/>
      <c r="C1146" s="55"/>
      <c r="D1146" s="55"/>
      <c r="E1146" s="55"/>
      <c r="F1146" s="55"/>
      <c r="G1146" s="55"/>
      <c r="H1146" s="55"/>
      <c r="I1146" s="55"/>
      <c r="J1146" s="55"/>
      <c r="K1146" s="55"/>
      <c r="L1146" s="55"/>
      <c r="M1146" s="55"/>
      <c r="N1146" s="55"/>
      <c r="O1146" s="55"/>
      <c r="P1146" s="55"/>
      <c r="Q1146" s="55"/>
      <c r="R1146" s="55"/>
      <c r="S1146" s="55"/>
      <c r="T1146" s="55"/>
      <c r="U1146" s="55"/>
      <c r="V1146" s="55"/>
      <c r="W1146" s="55"/>
      <c r="X1146" s="55"/>
      <c r="Y1146" s="55"/>
    </row>
    <row r="1147" spans="1:25" x14ac:dyDescent="0.2">
      <c r="A1147" s="55"/>
      <c r="B1147" s="55"/>
      <c r="C1147" s="55"/>
      <c r="D1147" s="55"/>
      <c r="E1147" s="55"/>
      <c r="F1147" s="55"/>
      <c r="G1147" s="55"/>
      <c r="H1147" s="55"/>
      <c r="I1147" s="55"/>
      <c r="J1147" s="55"/>
      <c r="K1147" s="55"/>
      <c r="L1147" s="55"/>
      <c r="M1147" s="55"/>
      <c r="N1147" s="55"/>
      <c r="O1147" s="55"/>
      <c r="P1147" s="55"/>
      <c r="Q1147" s="55"/>
      <c r="R1147" s="55"/>
      <c r="S1147" s="55"/>
      <c r="T1147" s="55"/>
      <c r="U1147" s="55"/>
      <c r="V1147" s="55"/>
      <c r="W1147" s="55"/>
      <c r="X1147" s="55"/>
      <c r="Y1147" s="55"/>
    </row>
    <row r="1148" spans="1:25" x14ac:dyDescent="0.2">
      <c r="A1148" s="55"/>
      <c r="B1148" s="55"/>
      <c r="C1148" s="55"/>
      <c r="D1148" s="55"/>
      <c r="E1148" s="55"/>
      <c r="F1148" s="55"/>
      <c r="G1148" s="55"/>
      <c r="H1148" s="55"/>
      <c r="I1148" s="55"/>
      <c r="J1148" s="55"/>
      <c r="K1148" s="55"/>
      <c r="L1148" s="55"/>
      <c r="M1148" s="55"/>
      <c r="N1148" s="55"/>
      <c r="O1148" s="55"/>
      <c r="P1148" s="55"/>
      <c r="Q1148" s="55"/>
      <c r="R1148" s="55"/>
      <c r="S1148" s="55"/>
      <c r="T1148" s="55"/>
      <c r="U1148" s="55"/>
      <c r="V1148" s="55"/>
      <c r="W1148" s="55"/>
      <c r="X1148" s="55"/>
      <c r="Y1148" s="55"/>
    </row>
    <row r="1149" spans="1:25" x14ac:dyDescent="0.2">
      <c r="A1149" s="55"/>
      <c r="B1149" s="55"/>
      <c r="C1149" s="55"/>
      <c r="D1149" s="55"/>
      <c r="E1149" s="55"/>
      <c r="F1149" s="55"/>
      <c r="G1149" s="55"/>
      <c r="H1149" s="55"/>
      <c r="I1149" s="55"/>
      <c r="J1149" s="55"/>
      <c r="K1149" s="55"/>
      <c r="L1149" s="55"/>
      <c r="M1149" s="55"/>
      <c r="N1149" s="55"/>
      <c r="O1149" s="55"/>
      <c r="P1149" s="55"/>
      <c r="Q1149" s="55"/>
      <c r="R1149" s="55"/>
      <c r="S1149" s="55"/>
      <c r="T1149" s="55"/>
      <c r="U1149" s="55"/>
      <c r="V1149" s="55"/>
      <c r="W1149" s="55"/>
      <c r="X1149" s="55"/>
      <c r="Y1149" s="55"/>
    </row>
    <row r="1150" spans="1:25" x14ac:dyDescent="0.2">
      <c r="A1150" s="55"/>
      <c r="B1150" s="55"/>
      <c r="C1150" s="55"/>
      <c r="D1150" s="55"/>
      <c r="E1150" s="55"/>
      <c r="F1150" s="55"/>
      <c r="G1150" s="55"/>
      <c r="H1150" s="55"/>
      <c r="I1150" s="55"/>
      <c r="J1150" s="55"/>
      <c r="K1150" s="55"/>
      <c r="L1150" s="55"/>
      <c r="M1150" s="55"/>
      <c r="N1150" s="55"/>
      <c r="O1150" s="55"/>
      <c r="P1150" s="55"/>
      <c r="Q1150" s="55"/>
      <c r="R1150" s="55"/>
      <c r="S1150" s="55"/>
      <c r="T1150" s="55"/>
      <c r="U1150" s="55"/>
      <c r="V1150" s="55"/>
      <c r="W1150" s="55"/>
      <c r="X1150" s="55"/>
      <c r="Y1150" s="55"/>
    </row>
    <row r="1151" spans="1:25" x14ac:dyDescent="0.2">
      <c r="A1151" s="55"/>
      <c r="B1151" s="55"/>
      <c r="C1151" s="55"/>
      <c r="D1151" s="55"/>
      <c r="E1151" s="55"/>
      <c r="F1151" s="55"/>
      <c r="G1151" s="55"/>
      <c r="H1151" s="55"/>
      <c r="I1151" s="55"/>
      <c r="J1151" s="55"/>
      <c r="K1151" s="55"/>
      <c r="L1151" s="55"/>
      <c r="M1151" s="55"/>
      <c r="N1151" s="55"/>
      <c r="O1151" s="55"/>
      <c r="P1151" s="55"/>
      <c r="Q1151" s="55"/>
      <c r="R1151" s="55"/>
      <c r="S1151" s="55"/>
      <c r="T1151" s="55"/>
      <c r="U1151" s="55"/>
      <c r="V1151" s="55"/>
      <c r="W1151" s="55"/>
      <c r="X1151" s="55"/>
      <c r="Y1151" s="55"/>
    </row>
    <row r="1152" spans="1:25" x14ac:dyDescent="0.2">
      <c r="A1152" s="55"/>
      <c r="B1152" s="55"/>
      <c r="C1152" s="55"/>
      <c r="D1152" s="55"/>
      <c r="E1152" s="55"/>
      <c r="F1152" s="55"/>
      <c r="G1152" s="55"/>
      <c r="H1152" s="55"/>
      <c r="I1152" s="55"/>
      <c r="J1152" s="55"/>
      <c r="K1152" s="55"/>
      <c r="L1152" s="55"/>
      <c r="M1152" s="55"/>
      <c r="N1152" s="55"/>
      <c r="O1152" s="55"/>
      <c r="P1152" s="55"/>
      <c r="Q1152" s="55"/>
      <c r="R1152" s="55"/>
      <c r="S1152" s="55"/>
      <c r="T1152" s="55"/>
      <c r="U1152" s="55"/>
      <c r="V1152" s="55"/>
      <c r="W1152" s="55"/>
      <c r="X1152" s="55"/>
      <c r="Y1152" s="55"/>
    </row>
    <row r="1153" spans="1:25" x14ac:dyDescent="0.2">
      <c r="A1153" s="55"/>
      <c r="B1153" s="55"/>
      <c r="C1153" s="55"/>
      <c r="D1153" s="55"/>
      <c r="E1153" s="55"/>
      <c r="F1153" s="55"/>
      <c r="G1153" s="55"/>
      <c r="H1153" s="55"/>
      <c r="I1153" s="55"/>
      <c r="J1153" s="55"/>
      <c r="K1153" s="55"/>
      <c r="L1153" s="55"/>
      <c r="M1153" s="55"/>
      <c r="N1153" s="55"/>
      <c r="O1153" s="55"/>
      <c r="P1153" s="55"/>
      <c r="Q1153" s="55"/>
      <c r="R1153" s="55"/>
      <c r="S1153" s="55"/>
      <c r="T1153" s="55"/>
      <c r="U1153" s="55"/>
      <c r="V1153" s="55"/>
      <c r="W1153" s="55"/>
      <c r="X1153" s="55"/>
      <c r="Y1153" s="55"/>
    </row>
    <row r="1154" spans="1:25" x14ac:dyDescent="0.2">
      <c r="A1154" s="55"/>
      <c r="B1154" s="55"/>
      <c r="C1154" s="55"/>
      <c r="D1154" s="55"/>
      <c r="E1154" s="55"/>
      <c r="F1154" s="55"/>
      <c r="G1154" s="55"/>
      <c r="H1154" s="55"/>
      <c r="I1154" s="55"/>
      <c r="J1154" s="55"/>
      <c r="K1154" s="55"/>
      <c r="L1154" s="55"/>
      <c r="M1154" s="55"/>
      <c r="N1154" s="55"/>
      <c r="O1154" s="55"/>
      <c r="P1154" s="55"/>
      <c r="Q1154" s="55"/>
      <c r="R1154" s="55"/>
      <c r="S1154" s="55"/>
      <c r="T1154" s="55"/>
      <c r="U1154" s="55"/>
      <c r="V1154" s="55"/>
      <c r="W1154" s="55"/>
      <c r="X1154" s="55"/>
      <c r="Y1154" s="55"/>
    </row>
    <row r="1155" spans="1:25" x14ac:dyDescent="0.2">
      <c r="A1155" s="55"/>
      <c r="B1155" s="55"/>
      <c r="C1155" s="55"/>
      <c r="D1155" s="55"/>
      <c r="E1155" s="55"/>
      <c r="F1155" s="55"/>
      <c r="G1155" s="55"/>
      <c r="H1155" s="55"/>
      <c r="I1155" s="55"/>
      <c r="J1155" s="55"/>
      <c r="K1155" s="55"/>
      <c r="L1155" s="55"/>
      <c r="M1155" s="55"/>
      <c r="N1155" s="55"/>
      <c r="O1155" s="55"/>
      <c r="P1155" s="55"/>
      <c r="Q1155" s="55"/>
      <c r="R1155" s="55"/>
      <c r="S1155" s="55"/>
      <c r="T1155" s="55"/>
      <c r="U1155" s="55"/>
      <c r="V1155" s="55"/>
      <c r="W1155" s="55"/>
      <c r="X1155" s="55"/>
      <c r="Y1155" s="55"/>
    </row>
    <row r="1156" spans="1:25" x14ac:dyDescent="0.2">
      <c r="A1156" s="55"/>
      <c r="B1156" s="55"/>
      <c r="C1156" s="55"/>
      <c r="D1156" s="55"/>
      <c r="E1156" s="55"/>
      <c r="F1156" s="55"/>
      <c r="G1156" s="55"/>
      <c r="H1156" s="55"/>
      <c r="I1156" s="55"/>
      <c r="J1156" s="55"/>
      <c r="K1156" s="55"/>
      <c r="L1156" s="55"/>
      <c r="M1156" s="55"/>
      <c r="N1156" s="55"/>
      <c r="O1156" s="55"/>
      <c r="P1156" s="55"/>
      <c r="Q1156" s="55"/>
      <c r="R1156" s="55"/>
      <c r="S1156" s="55"/>
      <c r="T1156" s="55"/>
      <c r="U1156" s="55"/>
      <c r="V1156" s="55"/>
      <c r="W1156" s="55"/>
      <c r="X1156" s="55"/>
      <c r="Y1156" s="55"/>
    </row>
    <row r="1157" spans="1:25" x14ac:dyDescent="0.2">
      <c r="A1157" s="55"/>
      <c r="B1157" s="55"/>
      <c r="C1157" s="55"/>
      <c r="D1157" s="55"/>
      <c r="E1157" s="55"/>
      <c r="F1157" s="55"/>
      <c r="G1157" s="55"/>
      <c r="H1157" s="55"/>
      <c r="I1157" s="55"/>
      <c r="J1157" s="55"/>
      <c r="K1157" s="55"/>
      <c r="L1157" s="55"/>
      <c r="M1157" s="55"/>
      <c r="N1157" s="55"/>
      <c r="O1157" s="55"/>
      <c r="P1157" s="55"/>
      <c r="Q1157" s="55"/>
      <c r="R1157" s="55"/>
      <c r="S1157" s="55"/>
      <c r="T1157" s="55"/>
      <c r="U1157" s="55"/>
      <c r="V1157" s="55"/>
      <c r="W1157" s="55"/>
      <c r="X1157" s="55"/>
      <c r="Y1157" s="55"/>
    </row>
    <row r="1158" spans="1:25" x14ac:dyDescent="0.2">
      <c r="A1158" s="55"/>
      <c r="B1158" s="55"/>
      <c r="C1158" s="55"/>
      <c r="D1158" s="55"/>
      <c r="E1158" s="55"/>
      <c r="F1158" s="55"/>
      <c r="G1158" s="55"/>
      <c r="H1158" s="55"/>
      <c r="I1158" s="55"/>
      <c r="J1158" s="55"/>
      <c r="K1158" s="55"/>
      <c r="L1158" s="55"/>
      <c r="M1158" s="55"/>
      <c r="N1158" s="55"/>
      <c r="O1158" s="55"/>
      <c r="P1158" s="55"/>
      <c r="Q1158" s="55"/>
      <c r="R1158" s="55"/>
      <c r="S1158" s="55"/>
      <c r="T1158" s="55"/>
      <c r="U1158" s="55"/>
      <c r="V1158" s="55"/>
      <c r="W1158" s="55"/>
      <c r="X1158" s="55"/>
      <c r="Y1158" s="55"/>
    </row>
    <row r="1159" spans="1:25" x14ac:dyDescent="0.2">
      <c r="A1159" s="55"/>
      <c r="B1159" s="55"/>
      <c r="C1159" s="55"/>
      <c r="D1159" s="55"/>
      <c r="E1159" s="55"/>
      <c r="F1159" s="55"/>
      <c r="G1159" s="55"/>
      <c r="H1159" s="55"/>
      <c r="I1159" s="55"/>
      <c r="J1159" s="55"/>
      <c r="K1159" s="55"/>
      <c r="L1159" s="55"/>
      <c r="M1159" s="55"/>
      <c r="N1159" s="55"/>
      <c r="O1159" s="55"/>
      <c r="P1159" s="55"/>
      <c r="Q1159" s="55"/>
      <c r="R1159" s="55"/>
      <c r="S1159" s="55"/>
      <c r="T1159" s="55"/>
      <c r="U1159" s="55"/>
      <c r="V1159" s="55"/>
      <c r="W1159" s="55"/>
      <c r="X1159" s="55"/>
      <c r="Y1159" s="55"/>
    </row>
    <row r="1160" spans="1:25" x14ac:dyDescent="0.2">
      <c r="A1160" s="55"/>
      <c r="B1160" s="55"/>
      <c r="C1160" s="55"/>
      <c r="D1160" s="55"/>
      <c r="E1160" s="55"/>
      <c r="F1160" s="55"/>
      <c r="G1160" s="55"/>
      <c r="H1160" s="55"/>
      <c r="I1160" s="55"/>
      <c r="J1160" s="55"/>
      <c r="K1160" s="55"/>
      <c r="L1160" s="55"/>
      <c r="M1160" s="55"/>
      <c r="N1160" s="55"/>
      <c r="O1160" s="55"/>
      <c r="P1160" s="55"/>
      <c r="Q1160" s="55"/>
      <c r="R1160" s="55"/>
      <c r="S1160" s="55"/>
      <c r="T1160" s="55"/>
      <c r="U1160" s="55"/>
      <c r="V1160" s="55"/>
      <c r="W1160" s="55"/>
      <c r="X1160" s="55"/>
      <c r="Y1160" s="55"/>
    </row>
    <row r="1161" spans="1:25" x14ac:dyDescent="0.2">
      <c r="A1161" s="55"/>
      <c r="B1161" s="55"/>
      <c r="C1161" s="55"/>
      <c r="D1161" s="55"/>
      <c r="E1161" s="55"/>
      <c r="F1161" s="55"/>
      <c r="G1161" s="55"/>
      <c r="H1161" s="55"/>
      <c r="I1161" s="55"/>
      <c r="J1161" s="55"/>
      <c r="K1161" s="55"/>
      <c r="L1161" s="55"/>
      <c r="M1161" s="55"/>
      <c r="N1161" s="55"/>
      <c r="O1161" s="55"/>
      <c r="P1161" s="55"/>
      <c r="Q1161" s="55"/>
      <c r="R1161" s="55"/>
      <c r="S1161" s="55"/>
      <c r="T1161" s="55"/>
      <c r="U1161" s="55"/>
      <c r="V1161" s="55"/>
      <c r="W1161" s="55"/>
      <c r="X1161" s="55"/>
      <c r="Y1161" s="55"/>
    </row>
    <row r="1162" spans="1:25" x14ac:dyDescent="0.2">
      <c r="A1162" s="55"/>
      <c r="B1162" s="55"/>
      <c r="C1162" s="55"/>
      <c r="D1162" s="55"/>
      <c r="E1162" s="55"/>
      <c r="F1162" s="55"/>
      <c r="G1162" s="55"/>
      <c r="H1162" s="55"/>
      <c r="I1162" s="55"/>
      <c r="J1162" s="55"/>
      <c r="K1162" s="55"/>
      <c r="L1162" s="55"/>
      <c r="M1162" s="55"/>
      <c r="N1162" s="55"/>
      <c r="O1162" s="55"/>
      <c r="P1162" s="55"/>
      <c r="Q1162" s="55"/>
      <c r="R1162" s="55"/>
      <c r="S1162" s="55"/>
      <c r="T1162" s="55"/>
      <c r="U1162" s="55"/>
      <c r="V1162" s="55"/>
      <c r="W1162" s="55"/>
      <c r="X1162" s="55"/>
      <c r="Y1162" s="55"/>
    </row>
    <row r="1163" spans="1:25" x14ac:dyDescent="0.2">
      <c r="A1163" s="55"/>
      <c r="B1163" s="55"/>
      <c r="C1163" s="55"/>
      <c r="D1163" s="55"/>
      <c r="E1163" s="55"/>
      <c r="F1163" s="55"/>
      <c r="G1163" s="55"/>
      <c r="H1163" s="55"/>
      <c r="I1163" s="55"/>
      <c r="J1163" s="55"/>
      <c r="K1163" s="55"/>
      <c r="L1163" s="55"/>
      <c r="M1163" s="55"/>
      <c r="N1163" s="55"/>
      <c r="O1163" s="55"/>
      <c r="P1163" s="55"/>
      <c r="Q1163" s="55"/>
      <c r="R1163" s="55"/>
      <c r="S1163" s="55"/>
      <c r="T1163" s="55"/>
      <c r="U1163" s="55"/>
      <c r="V1163" s="55"/>
      <c r="W1163" s="55"/>
      <c r="X1163" s="55"/>
      <c r="Y1163" s="55"/>
    </row>
    <row r="1164" spans="1:25" x14ac:dyDescent="0.2">
      <c r="A1164" s="55"/>
      <c r="B1164" s="55"/>
      <c r="C1164" s="55"/>
      <c r="D1164" s="55"/>
      <c r="E1164" s="55"/>
      <c r="F1164" s="55"/>
      <c r="G1164" s="55"/>
      <c r="H1164" s="55"/>
      <c r="I1164" s="55"/>
      <c r="J1164" s="55"/>
      <c r="K1164" s="55"/>
      <c r="L1164" s="55"/>
      <c r="M1164" s="55"/>
      <c r="N1164" s="55"/>
      <c r="O1164" s="55"/>
      <c r="P1164" s="55"/>
      <c r="Q1164" s="55"/>
      <c r="R1164" s="55"/>
      <c r="S1164" s="55"/>
      <c r="T1164" s="55"/>
      <c r="U1164" s="55"/>
      <c r="V1164" s="55"/>
      <c r="W1164" s="55"/>
      <c r="X1164" s="55"/>
      <c r="Y1164" s="55"/>
    </row>
    <row r="1165" spans="1:25" x14ac:dyDescent="0.2">
      <c r="A1165" s="55"/>
      <c r="B1165" s="55"/>
      <c r="C1165" s="55"/>
      <c r="D1165" s="55"/>
      <c r="E1165" s="55"/>
      <c r="F1165" s="55"/>
      <c r="G1165" s="55"/>
      <c r="H1165" s="55"/>
      <c r="I1165" s="55"/>
      <c r="J1165" s="55"/>
      <c r="K1165" s="55"/>
      <c r="L1165" s="55"/>
      <c r="M1165" s="55"/>
      <c r="N1165" s="55"/>
      <c r="O1165" s="55"/>
      <c r="P1165" s="55"/>
      <c r="Q1165" s="55"/>
      <c r="R1165" s="55"/>
      <c r="S1165" s="55"/>
      <c r="T1165" s="55"/>
      <c r="U1165" s="55"/>
      <c r="V1165" s="55"/>
      <c r="W1165" s="55"/>
      <c r="X1165" s="55"/>
      <c r="Y1165" s="55"/>
    </row>
    <row r="1166" spans="1:25" x14ac:dyDescent="0.2">
      <c r="A1166" s="55"/>
      <c r="B1166" s="55"/>
      <c r="C1166" s="55"/>
      <c r="D1166" s="55"/>
      <c r="E1166" s="55"/>
      <c r="F1166" s="55"/>
      <c r="G1166" s="55"/>
      <c r="H1166" s="55"/>
      <c r="I1166" s="55"/>
      <c r="J1166" s="55"/>
      <c r="K1166" s="55"/>
      <c r="L1166" s="55"/>
      <c r="M1166" s="55"/>
      <c r="N1166" s="55"/>
      <c r="O1166" s="55"/>
      <c r="P1166" s="55"/>
      <c r="Q1166" s="55"/>
      <c r="R1166" s="55"/>
      <c r="S1166" s="55"/>
      <c r="T1166" s="55"/>
      <c r="U1166" s="55"/>
      <c r="V1166" s="55"/>
      <c r="W1166" s="55"/>
      <c r="X1166" s="55"/>
      <c r="Y1166" s="55"/>
    </row>
    <row r="1167" spans="1:25" x14ac:dyDescent="0.2">
      <c r="A1167" s="55"/>
      <c r="B1167" s="55"/>
      <c r="C1167" s="55"/>
      <c r="D1167" s="55"/>
      <c r="E1167" s="55"/>
      <c r="F1167" s="55"/>
      <c r="G1167" s="55"/>
      <c r="H1167" s="55"/>
      <c r="I1167" s="55"/>
      <c r="J1167" s="55"/>
      <c r="K1167" s="55"/>
      <c r="L1167" s="55"/>
      <c r="M1167" s="55"/>
      <c r="N1167" s="55"/>
      <c r="O1167" s="55"/>
      <c r="P1167" s="55"/>
      <c r="Q1167" s="55"/>
      <c r="R1167" s="55"/>
      <c r="S1167" s="55"/>
      <c r="T1167" s="55"/>
      <c r="U1167" s="55"/>
      <c r="V1167" s="55"/>
      <c r="W1167" s="55"/>
      <c r="X1167" s="55"/>
      <c r="Y1167" s="55"/>
    </row>
    <row r="1168" spans="1:25" x14ac:dyDescent="0.2">
      <c r="A1168" s="55"/>
      <c r="B1168" s="55"/>
      <c r="C1168" s="55"/>
      <c r="D1168" s="55"/>
      <c r="E1168" s="55"/>
      <c r="F1168" s="55"/>
      <c r="G1168" s="55"/>
      <c r="H1168" s="55"/>
      <c r="I1168" s="55"/>
      <c r="J1168" s="55"/>
      <c r="K1168" s="55"/>
      <c r="L1168" s="55"/>
      <c r="M1168" s="55"/>
      <c r="N1168" s="55"/>
      <c r="O1168" s="55"/>
      <c r="P1168" s="55"/>
      <c r="Q1168" s="55"/>
      <c r="R1168" s="55"/>
      <c r="S1168" s="55"/>
      <c r="T1168" s="55"/>
      <c r="U1168" s="55"/>
      <c r="V1168" s="55"/>
      <c r="W1168" s="55"/>
      <c r="X1168" s="55"/>
      <c r="Y1168" s="55"/>
    </row>
    <row r="1169" spans="1:25" x14ac:dyDescent="0.2">
      <c r="A1169" s="55"/>
      <c r="B1169" s="55"/>
      <c r="C1169" s="55"/>
      <c r="D1169" s="55"/>
      <c r="E1169" s="55"/>
      <c r="F1169" s="55"/>
      <c r="G1169" s="55"/>
      <c r="H1169" s="55"/>
      <c r="I1169" s="55"/>
      <c r="J1169" s="55"/>
      <c r="K1169" s="55"/>
      <c r="L1169" s="55"/>
      <c r="M1169" s="55"/>
      <c r="N1169" s="55"/>
      <c r="O1169" s="55"/>
      <c r="P1169" s="55"/>
      <c r="Q1169" s="55"/>
      <c r="R1169" s="55"/>
      <c r="S1169" s="55"/>
      <c r="T1169" s="55"/>
      <c r="U1169" s="55"/>
      <c r="V1169" s="55"/>
      <c r="W1169" s="55"/>
      <c r="X1169" s="55"/>
      <c r="Y1169" s="55"/>
    </row>
    <row r="1170" spans="1:25" x14ac:dyDescent="0.2">
      <c r="A1170" s="55"/>
      <c r="B1170" s="55"/>
      <c r="C1170" s="55"/>
      <c r="D1170" s="55"/>
      <c r="E1170" s="55"/>
      <c r="F1170" s="55"/>
      <c r="G1170" s="55"/>
      <c r="H1170" s="55"/>
      <c r="I1170" s="55"/>
      <c r="J1170" s="55"/>
      <c r="K1170" s="55"/>
      <c r="L1170" s="55"/>
      <c r="M1170" s="55"/>
      <c r="N1170" s="55"/>
      <c r="O1170" s="55"/>
      <c r="P1170" s="55"/>
      <c r="Q1170" s="55"/>
      <c r="R1170" s="55"/>
      <c r="S1170" s="55"/>
      <c r="T1170" s="55"/>
      <c r="U1170" s="55"/>
      <c r="V1170" s="55"/>
      <c r="W1170" s="55"/>
      <c r="X1170" s="55"/>
      <c r="Y1170" s="55"/>
    </row>
    <row r="1171" spans="1:25" x14ac:dyDescent="0.2">
      <c r="A1171" s="55"/>
      <c r="B1171" s="55"/>
      <c r="C1171" s="55"/>
      <c r="D1171" s="55"/>
      <c r="E1171" s="55"/>
      <c r="F1171" s="55"/>
      <c r="G1171" s="55"/>
      <c r="H1171" s="55"/>
      <c r="I1171" s="55"/>
      <c r="J1171" s="55"/>
      <c r="K1171" s="55"/>
      <c r="L1171" s="55"/>
      <c r="M1171" s="55"/>
      <c r="N1171" s="55"/>
      <c r="O1171" s="55"/>
      <c r="P1171" s="55"/>
      <c r="Q1171" s="55"/>
      <c r="R1171" s="55"/>
      <c r="S1171" s="55"/>
      <c r="T1171" s="55"/>
      <c r="U1171" s="55"/>
      <c r="V1171" s="55"/>
      <c r="W1171" s="55"/>
      <c r="X1171" s="55"/>
      <c r="Y1171" s="55"/>
    </row>
    <row r="1172" spans="1:25" x14ac:dyDescent="0.2">
      <c r="A1172" s="55"/>
      <c r="B1172" s="55"/>
      <c r="C1172" s="55"/>
      <c r="D1172" s="55"/>
      <c r="E1172" s="55"/>
      <c r="F1172" s="55"/>
      <c r="G1172" s="55"/>
      <c r="H1172" s="55"/>
      <c r="I1172" s="55"/>
      <c r="J1172" s="55"/>
      <c r="K1172" s="55"/>
      <c r="L1172" s="55"/>
      <c r="M1172" s="55"/>
      <c r="N1172" s="55"/>
      <c r="O1172" s="55"/>
      <c r="P1172" s="55"/>
      <c r="Q1172" s="55"/>
      <c r="R1172" s="55"/>
      <c r="S1172" s="55"/>
      <c r="T1172" s="55"/>
      <c r="U1172" s="55"/>
      <c r="V1172" s="55"/>
      <c r="W1172" s="55"/>
      <c r="X1172" s="55"/>
      <c r="Y1172" s="55"/>
    </row>
    <row r="1173" spans="1:25" x14ac:dyDescent="0.2">
      <c r="A1173" s="55"/>
      <c r="B1173" s="55"/>
      <c r="C1173" s="55"/>
      <c r="D1173" s="55"/>
      <c r="E1173" s="55"/>
      <c r="F1173" s="55"/>
      <c r="G1173" s="55"/>
      <c r="H1173" s="55"/>
      <c r="I1173" s="55"/>
      <c r="J1173" s="55"/>
      <c r="K1173" s="55"/>
      <c r="L1173" s="55"/>
      <c r="M1173" s="55"/>
      <c r="N1173" s="55"/>
      <c r="O1173" s="55"/>
      <c r="P1173" s="55"/>
      <c r="Q1173" s="55"/>
      <c r="R1173" s="55"/>
      <c r="S1173" s="55"/>
      <c r="T1173" s="55"/>
      <c r="U1173" s="55"/>
      <c r="V1173" s="55"/>
      <c r="W1173" s="55"/>
      <c r="X1173" s="55"/>
      <c r="Y1173" s="55"/>
    </row>
    <row r="1174" spans="1:25" x14ac:dyDescent="0.2">
      <c r="A1174" s="55"/>
      <c r="B1174" s="55"/>
      <c r="C1174" s="55"/>
      <c r="D1174" s="55"/>
      <c r="E1174" s="55"/>
      <c r="F1174" s="55"/>
      <c r="G1174" s="55"/>
      <c r="H1174" s="55"/>
      <c r="I1174" s="55"/>
      <c r="J1174" s="55"/>
      <c r="K1174" s="55"/>
      <c r="L1174" s="55"/>
      <c r="M1174" s="55"/>
      <c r="N1174" s="55"/>
      <c r="O1174" s="55"/>
      <c r="P1174" s="55"/>
      <c r="Q1174" s="55"/>
      <c r="R1174" s="55"/>
      <c r="S1174" s="55"/>
      <c r="T1174" s="55"/>
      <c r="U1174" s="55"/>
      <c r="V1174" s="55"/>
      <c r="W1174" s="55"/>
      <c r="X1174" s="55"/>
      <c r="Y1174" s="55"/>
    </row>
    <row r="1175" spans="1:25" x14ac:dyDescent="0.2">
      <c r="A1175" s="55"/>
      <c r="B1175" s="55"/>
      <c r="C1175" s="55"/>
      <c r="D1175" s="55"/>
      <c r="E1175" s="55"/>
      <c r="F1175" s="55"/>
      <c r="G1175" s="55"/>
      <c r="H1175" s="55"/>
      <c r="I1175" s="55"/>
      <c r="J1175" s="55"/>
      <c r="K1175" s="55"/>
      <c r="L1175" s="55"/>
      <c r="M1175" s="55"/>
      <c r="N1175" s="55"/>
      <c r="O1175" s="55"/>
      <c r="P1175" s="55"/>
      <c r="Q1175" s="55"/>
      <c r="R1175" s="55"/>
      <c r="S1175" s="55"/>
      <c r="T1175" s="55"/>
      <c r="U1175" s="55"/>
      <c r="V1175" s="55"/>
      <c r="W1175" s="55"/>
      <c r="X1175" s="55"/>
      <c r="Y1175" s="55"/>
    </row>
    <row r="1176" spans="1:25" x14ac:dyDescent="0.2">
      <c r="A1176" s="55"/>
      <c r="B1176" s="55"/>
      <c r="C1176" s="55"/>
      <c r="D1176" s="55"/>
      <c r="E1176" s="55"/>
      <c r="F1176" s="55"/>
      <c r="G1176" s="55"/>
      <c r="H1176" s="55"/>
      <c r="I1176" s="55"/>
      <c r="J1176" s="55"/>
      <c r="K1176" s="55"/>
      <c r="L1176" s="55"/>
      <c r="M1176" s="55"/>
      <c r="N1176" s="55"/>
      <c r="O1176" s="55"/>
      <c r="P1176" s="55"/>
      <c r="Q1176" s="55"/>
      <c r="R1176" s="55"/>
      <c r="S1176" s="55"/>
      <c r="T1176" s="55"/>
      <c r="U1176" s="55"/>
      <c r="V1176" s="55"/>
      <c r="W1176" s="55"/>
      <c r="X1176" s="55"/>
      <c r="Y1176" s="55"/>
    </row>
    <row r="1177" spans="1:25" x14ac:dyDescent="0.2">
      <c r="A1177" s="55"/>
      <c r="B1177" s="55"/>
      <c r="C1177" s="55"/>
      <c r="D1177" s="55"/>
      <c r="E1177" s="55"/>
      <c r="F1177" s="55"/>
      <c r="G1177" s="55"/>
      <c r="H1177" s="55"/>
      <c r="I1177" s="55"/>
      <c r="J1177" s="55"/>
      <c r="K1177" s="55"/>
      <c r="L1177" s="55"/>
      <c r="M1177" s="55"/>
      <c r="N1177" s="55"/>
      <c r="O1177" s="55"/>
      <c r="P1177" s="55"/>
      <c r="Q1177" s="55"/>
      <c r="R1177" s="55"/>
      <c r="S1177" s="55"/>
      <c r="T1177" s="55"/>
      <c r="U1177" s="55"/>
      <c r="V1177" s="55"/>
      <c r="W1177" s="55"/>
      <c r="X1177" s="55"/>
      <c r="Y1177" s="55"/>
    </row>
    <row r="1178" spans="1:25" x14ac:dyDescent="0.2">
      <c r="A1178" s="55"/>
      <c r="B1178" s="55"/>
      <c r="C1178" s="55"/>
      <c r="D1178" s="55"/>
      <c r="E1178" s="55"/>
      <c r="F1178" s="55"/>
      <c r="G1178" s="55"/>
      <c r="H1178" s="55"/>
      <c r="I1178" s="55"/>
      <c r="J1178" s="55"/>
      <c r="K1178" s="55"/>
      <c r="L1178" s="55"/>
      <c r="M1178" s="55"/>
      <c r="N1178" s="55"/>
      <c r="O1178" s="55"/>
      <c r="P1178" s="55"/>
      <c r="Q1178" s="55"/>
      <c r="R1178" s="55"/>
      <c r="S1178" s="55"/>
      <c r="T1178" s="55"/>
      <c r="U1178" s="55"/>
      <c r="V1178" s="55"/>
      <c r="W1178" s="55"/>
      <c r="X1178" s="55"/>
      <c r="Y1178" s="55"/>
    </row>
    <row r="1179" spans="1:25" x14ac:dyDescent="0.2">
      <c r="A1179" s="55"/>
      <c r="B1179" s="55"/>
      <c r="C1179" s="55"/>
      <c r="D1179" s="55"/>
      <c r="E1179" s="55"/>
      <c r="F1179" s="55"/>
      <c r="G1179" s="55"/>
      <c r="H1179" s="55"/>
      <c r="I1179" s="55"/>
      <c r="J1179" s="55"/>
      <c r="K1179" s="55"/>
      <c r="L1179" s="55"/>
      <c r="M1179" s="55"/>
      <c r="N1179" s="55"/>
      <c r="O1179" s="55"/>
      <c r="P1179" s="55"/>
      <c r="Q1179" s="55"/>
      <c r="R1179" s="55"/>
      <c r="S1179" s="55"/>
      <c r="T1179" s="55"/>
      <c r="U1179" s="55"/>
      <c r="V1179" s="55"/>
      <c r="W1179" s="55"/>
      <c r="X1179" s="55"/>
      <c r="Y1179" s="55"/>
    </row>
    <row r="1180" spans="1:25" x14ac:dyDescent="0.2">
      <c r="A1180" s="55"/>
      <c r="B1180" s="55"/>
      <c r="C1180" s="55"/>
      <c r="D1180" s="55"/>
      <c r="E1180" s="55"/>
      <c r="F1180" s="55"/>
      <c r="G1180" s="55"/>
      <c r="H1180" s="55"/>
      <c r="I1180" s="55"/>
      <c r="J1180" s="55"/>
      <c r="K1180" s="55"/>
      <c r="L1180" s="55"/>
      <c r="M1180" s="55"/>
      <c r="N1180" s="55"/>
      <c r="O1180" s="55"/>
      <c r="P1180" s="55"/>
      <c r="Q1180" s="55"/>
      <c r="R1180" s="55"/>
      <c r="S1180" s="55"/>
      <c r="T1180" s="55"/>
      <c r="U1180" s="55"/>
      <c r="V1180" s="55"/>
      <c r="W1180" s="55"/>
      <c r="X1180" s="55"/>
      <c r="Y1180" s="55"/>
    </row>
    <row r="1181" spans="1:25" x14ac:dyDescent="0.2">
      <c r="A1181" s="55"/>
      <c r="B1181" s="55"/>
      <c r="C1181" s="55"/>
      <c r="D1181" s="55"/>
      <c r="E1181" s="55"/>
      <c r="F1181" s="55"/>
      <c r="G1181" s="55"/>
      <c r="H1181" s="55"/>
      <c r="I1181" s="55"/>
      <c r="J1181" s="55"/>
      <c r="K1181" s="55"/>
      <c r="L1181" s="55"/>
      <c r="M1181" s="55"/>
      <c r="N1181" s="55"/>
      <c r="O1181" s="55"/>
      <c r="P1181" s="55"/>
      <c r="Q1181" s="55"/>
      <c r="R1181" s="55"/>
      <c r="S1181" s="55"/>
      <c r="T1181" s="55"/>
      <c r="U1181" s="55"/>
      <c r="V1181" s="55"/>
      <c r="W1181" s="55"/>
      <c r="X1181" s="55"/>
      <c r="Y1181" s="55"/>
    </row>
    <row r="1182" spans="1:25" x14ac:dyDescent="0.2">
      <c r="A1182" s="55"/>
      <c r="B1182" s="55"/>
      <c r="C1182" s="55"/>
      <c r="D1182" s="55"/>
      <c r="E1182" s="55"/>
      <c r="F1182" s="55"/>
      <c r="G1182" s="55"/>
      <c r="H1182" s="55"/>
      <c r="I1182" s="55"/>
      <c r="J1182" s="55"/>
      <c r="K1182" s="55"/>
      <c r="L1182" s="55"/>
      <c r="M1182" s="55"/>
      <c r="N1182" s="55"/>
      <c r="O1182" s="55"/>
      <c r="P1182" s="55"/>
      <c r="Q1182" s="55"/>
      <c r="R1182" s="55"/>
      <c r="S1182" s="55"/>
      <c r="T1182" s="55"/>
      <c r="U1182" s="55"/>
      <c r="V1182" s="55"/>
      <c r="W1182" s="55"/>
      <c r="X1182" s="55"/>
      <c r="Y1182" s="55"/>
    </row>
    <row r="1183" spans="1:25" x14ac:dyDescent="0.2">
      <c r="A1183" s="55"/>
      <c r="B1183" s="55"/>
      <c r="C1183" s="55"/>
      <c r="D1183" s="55"/>
      <c r="E1183" s="55"/>
      <c r="F1183" s="55"/>
      <c r="G1183" s="55"/>
      <c r="H1183" s="55"/>
      <c r="I1183" s="55"/>
      <c r="J1183" s="55"/>
      <c r="K1183" s="55"/>
      <c r="L1183" s="55"/>
      <c r="M1183" s="55"/>
      <c r="N1183" s="55"/>
      <c r="O1183" s="55"/>
      <c r="P1183" s="55"/>
      <c r="Q1183" s="55"/>
      <c r="R1183" s="55"/>
      <c r="S1183" s="55"/>
      <c r="T1183" s="55"/>
      <c r="U1183" s="55"/>
      <c r="V1183" s="55"/>
      <c r="W1183" s="55"/>
      <c r="X1183" s="55"/>
      <c r="Y1183" s="55"/>
    </row>
    <row r="1184" spans="1:25" x14ac:dyDescent="0.2">
      <c r="A1184" s="55"/>
      <c r="B1184" s="55"/>
      <c r="C1184" s="55"/>
      <c r="D1184" s="55"/>
      <c r="E1184" s="55"/>
      <c r="F1184" s="55"/>
      <c r="G1184" s="55"/>
      <c r="H1184" s="55"/>
      <c r="I1184" s="55"/>
      <c r="J1184" s="55"/>
      <c r="K1184" s="55"/>
      <c r="L1184" s="55"/>
      <c r="M1184" s="55"/>
      <c r="N1184" s="55"/>
      <c r="O1184" s="55"/>
      <c r="P1184" s="55"/>
      <c r="Q1184" s="55"/>
      <c r="R1184" s="55"/>
      <c r="S1184" s="55"/>
      <c r="T1184" s="55"/>
      <c r="U1184" s="55"/>
      <c r="V1184" s="55"/>
      <c r="W1184" s="55"/>
      <c r="X1184" s="55"/>
      <c r="Y1184" s="55"/>
    </row>
    <row r="1185" spans="1:25" x14ac:dyDescent="0.2">
      <c r="A1185" s="55"/>
      <c r="B1185" s="55"/>
      <c r="C1185" s="55"/>
      <c r="D1185" s="55"/>
      <c r="E1185" s="55"/>
      <c r="F1185" s="55"/>
      <c r="G1185" s="55"/>
      <c r="H1185" s="55"/>
      <c r="I1185" s="55"/>
      <c r="J1185" s="55"/>
      <c r="K1185" s="55"/>
      <c r="L1185" s="55"/>
      <c r="M1185" s="55"/>
      <c r="N1185" s="55"/>
      <c r="O1185" s="55"/>
      <c r="P1185" s="55"/>
      <c r="Q1185" s="55"/>
      <c r="R1185" s="55"/>
      <c r="S1185" s="55"/>
      <c r="T1185" s="55"/>
      <c r="U1185" s="55"/>
      <c r="V1185" s="55"/>
      <c r="W1185" s="55"/>
      <c r="X1185" s="55"/>
      <c r="Y1185" s="55"/>
    </row>
    <row r="1186" spans="1:25" x14ac:dyDescent="0.2">
      <c r="A1186" s="55"/>
      <c r="B1186" s="55"/>
      <c r="C1186" s="55"/>
      <c r="D1186" s="55"/>
      <c r="E1186" s="55"/>
      <c r="F1186" s="55"/>
      <c r="G1186" s="55"/>
      <c r="H1186" s="55"/>
      <c r="I1186" s="55"/>
      <c r="J1186" s="55"/>
      <c r="K1186" s="55"/>
      <c r="L1186" s="55"/>
      <c r="M1186" s="55"/>
      <c r="N1186" s="55"/>
      <c r="O1186" s="55"/>
      <c r="P1186" s="55"/>
      <c r="Q1186" s="55"/>
      <c r="R1186" s="55"/>
      <c r="S1186" s="55"/>
      <c r="T1186" s="55"/>
      <c r="U1186" s="55"/>
      <c r="V1186" s="55"/>
      <c r="W1186" s="55"/>
      <c r="X1186" s="55"/>
      <c r="Y1186" s="55"/>
    </row>
    <row r="1187" spans="1:25" x14ac:dyDescent="0.2">
      <c r="A1187" s="55"/>
      <c r="B1187" s="55"/>
      <c r="C1187" s="55"/>
      <c r="D1187" s="55"/>
      <c r="E1187" s="55"/>
      <c r="F1187" s="55"/>
      <c r="G1187" s="55"/>
      <c r="H1187" s="55"/>
      <c r="I1187" s="55"/>
      <c r="J1187" s="55"/>
      <c r="K1187" s="55"/>
      <c r="L1187" s="55"/>
      <c r="M1187" s="55"/>
      <c r="N1187" s="55"/>
      <c r="O1187" s="55"/>
      <c r="P1187" s="55"/>
      <c r="Q1187" s="55"/>
      <c r="R1187" s="55"/>
      <c r="S1187" s="55"/>
      <c r="T1187" s="55"/>
      <c r="U1187" s="55"/>
      <c r="V1187" s="55"/>
      <c r="W1187" s="55"/>
      <c r="X1187" s="55"/>
      <c r="Y1187" s="55"/>
    </row>
    <row r="1188" spans="1:25" x14ac:dyDescent="0.2">
      <c r="A1188" s="55"/>
      <c r="B1188" s="55"/>
      <c r="C1188" s="55"/>
      <c r="D1188" s="55"/>
      <c r="E1188" s="55"/>
      <c r="F1188" s="55"/>
      <c r="G1188" s="55"/>
      <c r="H1188" s="55"/>
      <c r="I1188" s="55"/>
      <c r="J1188" s="55"/>
      <c r="K1188" s="55"/>
      <c r="L1188" s="55"/>
      <c r="M1188" s="55"/>
      <c r="N1188" s="55"/>
      <c r="O1188" s="55"/>
      <c r="P1188" s="55"/>
      <c r="Q1188" s="55"/>
      <c r="R1188" s="55"/>
      <c r="S1188" s="55"/>
      <c r="T1188" s="55"/>
      <c r="U1188" s="55"/>
      <c r="V1188" s="55"/>
      <c r="W1188" s="55"/>
      <c r="X1188" s="55"/>
      <c r="Y1188" s="55"/>
    </row>
    <row r="1189" spans="1:25" x14ac:dyDescent="0.2">
      <c r="A1189" s="55"/>
      <c r="B1189" s="55"/>
      <c r="C1189" s="55"/>
      <c r="D1189" s="55"/>
      <c r="E1189" s="55"/>
      <c r="F1189" s="55"/>
      <c r="G1189" s="55"/>
      <c r="H1189" s="55"/>
      <c r="I1189" s="55"/>
      <c r="J1189" s="55"/>
      <c r="K1189" s="55"/>
      <c r="L1189" s="55"/>
      <c r="M1189" s="55"/>
      <c r="N1189" s="55"/>
      <c r="O1189" s="55"/>
      <c r="P1189" s="55"/>
      <c r="Q1189" s="55"/>
      <c r="R1189" s="55"/>
      <c r="S1189" s="55"/>
      <c r="T1189" s="55"/>
      <c r="U1189" s="55"/>
      <c r="V1189" s="55"/>
      <c r="W1189" s="55"/>
      <c r="X1189" s="55"/>
      <c r="Y1189" s="55"/>
    </row>
    <row r="1190" spans="1:25" x14ac:dyDescent="0.2">
      <c r="A1190" s="55"/>
      <c r="B1190" s="55"/>
      <c r="C1190" s="55"/>
      <c r="D1190" s="55"/>
      <c r="E1190" s="55"/>
      <c r="F1190" s="55"/>
      <c r="G1190" s="55"/>
      <c r="H1190" s="55"/>
      <c r="I1190" s="55"/>
      <c r="J1190" s="55"/>
      <c r="K1190" s="55"/>
      <c r="L1190" s="55"/>
      <c r="M1190" s="55"/>
      <c r="N1190" s="55"/>
      <c r="O1190" s="55"/>
      <c r="P1190" s="55"/>
      <c r="Q1190" s="55"/>
      <c r="R1190" s="55"/>
      <c r="S1190" s="55"/>
      <c r="T1190" s="55"/>
      <c r="U1190" s="55"/>
      <c r="V1190" s="55"/>
      <c r="W1190" s="55"/>
      <c r="X1190" s="55"/>
      <c r="Y1190" s="55"/>
    </row>
    <row r="1191" spans="1:25" x14ac:dyDescent="0.2">
      <c r="A1191" s="55"/>
      <c r="B1191" s="55"/>
      <c r="C1191" s="55"/>
      <c r="D1191" s="55"/>
      <c r="E1191" s="55"/>
      <c r="F1191" s="55"/>
      <c r="G1191" s="55"/>
      <c r="H1191" s="55"/>
      <c r="I1191" s="55"/>
      <c r="J1191" s="55"/>
      <c r="K1191" s="55"/>
      <c r="L1191" s="55"/>
      <c r="M1191" s="55"/>
      <c r="N1191" s="55"/>
      <c r="O1191" s="55"/>
      <c r="P1191" s="55"/>
      <c r="Q1191" s="55"/>
      <c r="R1191" s="55"/>
      <c r="S1191" s="55"/>
      <c r="T1191" s="55"/>
      <c r="U1191" s="55"/>
      <c r="V1191" s="55"/>
      <c r="W1191" s="55"/>
      <c r="X1191" s="55"/>
      <c r="Y1191" s="55"/>
    </row>
    <row r="1192" spans="1:25" x14ac:dyDescent="0.2">
      <c r="A1192" s="55"/>
      <c r="B1192" s="55"/>
      <c r="C1192" s="55"/>
      <c r="D1192" s="55"/>
      <c r="E1192" s="55"/>
      <c r="F1192" s="55"/>
      <c r="G1192" s="55"/>
      <c r="H1192" s="55"/>
      <c r="I1192" s="55"/>
      <c r="J1192" s="55"/>
      <c r="K1192" s="55"/>
      <c r="L1192" s="55"/>
      <c r="M1192" s="55"/>
      <c r="N1192" s="55"/>
      <c r="O1192" s="55"/>
      <c r="P1192" s="55"/>
      <c r="Q1192" s="55"/>
      <c r="R1192" s="55"/>
      <c r="S1192" s="55"/>
      <c r="T1192" s="55"/>
      <c r="U1192" s="55"/>
      <c r="V1192" s="55"/>
      <c r="W1192" s="55"/>
      <c r="X1192" s="55"/>
      <c r="Y1192" s="55"/>
    </row>
    <row r="1193" spans="1:25" x14ac:dyDescent="0.2">
      <c r="A1193" s="55"/>
      <c r="B1193" s="55"/>
      <c r="C1193" s="55"/>
      <c r="D1193" s="55"/>
      <c r="E1193" s="55"/>
      <c r="F1193" s="55"/>
      <c r="G1193" s="55"/>
      <c r="H1193" s="55"/>
      <c r="I1193" s="55"/>
      <c r="J1193" s="55"/>
      <c r="K1193" s="55"/>
      <c r="L1193" s="55"/>
      <c r="M1193" s="55"/>
      <c r="N1193" s="55"/>
      <c r="O1193" s="55"/>
      <c r="P1193" s="55"/>
      <c r="Q1193" s="55"/>
      <c r="R1193" s="55"/>
      <c r="S1193" s="55"/>
      <c r="T1193" s="55"/>
      <c r="U1193" s="55"/>
      <c r="V1193" s="55"/>
      <c r="W1193" s="55"/>
      <c r="X1193" s="55"/>
      <c r="Y1193" s="55"/>
    </row>
    <row r="1194" spans="1:25" x14ac:dyDescent="0.2">
      <c r="A1194" s="55"/>
      <c r="B1194" s="55"/>
      <c r="C1194" s="55"/>
      <c r="D1194" s="55"/>
      <c r="E1194" s="55"/>
      <c r="F1194" s="55"/>
      <c r="G1194" s="55"/>
      <c r="H1194" s="55"/>
      <c r="I1194" s="55"/>
      <c r="J1194" s="55"/>
      <c r="K1194" s="55"/>
      <c r="L1194" s="55"/>
      <c r="M1194" s="55"/>
      <c r="N1194" s="55"/>
      <c r="O1194" s="55"/>
      <c r="P1194" s="55"/>
      <c r="Q1194" s="55"/>
      <c r="R1194" s="55"/>
      <c r="S1194" s="55"/>
      <c r="T1194" s="55"/>
      <c r="U1194" s="55"/>
      <c r="V1194" s="55"/>
      <c r="W1194" s="55"/>
      <c r="X1194" s="55"/>
      <c r="Y1194" s="55"/>
    </row>
    <row r="1195" spans="1:25" x14ac:dyDescent="0.2">
      <c r="A1195" s="55"/>
      <c r="B1195" s="55"/>
      <c r="C1195" s="55"/>
      <c r="D1195" s="55"/>
      <c r="E1195" s="55"/>
      <c r="F1195" s="55"/>
      <c r="G1195" s="55"/>
      <c r="H1195" s="55"/>
      <c r="I1195" s="55"/>
      <c r="J1195" s="55"/>
      <c r="K1195" s="55"/>
      <c r="L1195" s="55"/>
      <c r="M1195" s="55"/>
      <c r="N1195" s="55"/>
      <c r="O1195" s="55"/>
      <c r="P1195" s="55"/>
      <c r="Q1195" s="55"/>
      <c r="R1195" s="55"/>
      <c r="S1195" s="55"/>
      <c r="T1195" s="55"/>
      <c r="U1195" s="55"/>
      <c r="V1195" s="55"/>
      <c r="W1195" s="55"/>
      <c r="X1195" s="55"/>
      <c r="Y1195" s="55"/>
    </row>
    <row r="1196" spans="1:25" x14ac:dyDescent="0.2">
      <c r="A1196" s="55"/>
      <c r="B1196" s="55"/>
      <c r="C1196" s="55"/>
      <c r="D1196" s="55"/>
      <c r="E1196" s="55"/>
      <c r="F1196" s="55"/>
      <c r="G1196" s="55"/>
      <c r="H1196" s="55"/>
      <c r="I1196" s="55"/>
      <c r="J1196" s="55"/>
      <c r="K1196" s="55"/>
      <c r="L1196" s="55"/>
      <c r="M1196" s="55"/>
      <c r="N1196" s="55"/>
      <c r="O1196" s="55"/>
      <c r="P1196" s="55"/>
      <c r="Q1196" s="55"/>
      <c r="R1196" s="55"/>
      <c r="S1196" s="55"/>
      <c r="T1196" s="55"/>
      <c r="U1196" s="55"/>
      <c r="V1196" s="55"/>
      <c r="W1196" s="55"/>
      <c r="X1196" s="55"/>
      <c r="Y1196" s="55"/>
    </row>
    <row r="1197" spans="1:25" x14ac:dyDescent="0.2">
      <c r="A1197" s="55"/>
      <c r="B1197" s="55"/>
      <c r="C1197" s="55"/>
      <c r="D1197" s="55"/>
      <c r="E1197" s="55"/>
      <c r="F1197" s="55"/>
      <c r="G1197" s="55"/>
      <c r="H1197" s="55"/>
      <c r="I1197" s="55"/>
      <c r="J1197" s="55"/>
      <c r="K1197" s="55"/>
      <c r="L1197" s="55"/>
      <c r="M1197" s="55"/>
      <c r="N1197" s="55"/>
      <c r="O1197" s="55"/>
      <c r="P1197" s="55"/>
      <c r="Q1197" s="55"/>
      <c r="R1197" s="55"/>
      <c r="S1197" s="55"/>
      <c r="T1197" s="55"/>
      <c r="U1197" s="55"/>
      <c r="V1197" s="55"/>
      <c r="W1197" s="55"/>
      <c r="X1197" s="55"/>
      <c r="Y1197" s="55"/>
    </row>
    <row r="1198" spans="1:25" x14ac:dyDescent="0.2">
      <c r="A1198" s="55"/>
      <c r="B1198" s="55"/>
      <c r="C1198" s="55"/>
      <c r="D1198" s="55"/>
      <c r="E1198" s="55"/>
      <c r="F1198" s="55"/>
      <c r="G1198" s="55"/>
      <c r="H1198" s="55"/>
      <c r="I1198" s="55"/>
      <c r="J1198" s="55"/>
      <c r="K1198" s="55"/>
      <c r="L1198" s="55"/>
      <c r="M1198" s="55"/>
      <c r="N1198" s="55"/>
      <c r="O1198" s="55"/>
      <c r="P1198" s="55"/>
      <c r="Q1198" s="55"/>
      <c r="R1198" s="55"/>
      <c r="S1198" s="55"/>
      <c r="T1198" s="55"/>
      <c r="U1198" s="55"/>
      <c r="V1198" s="55"/>
      <c r="W1198" s="55"/>
      <c r="X1198" s="55"/>
      <c r="Y1198" s="55"/>
    </row>
    <row r="1199" spans="1:25" x14ac:dyDescent="0.2">
      <c r="A1199" s="55"/>
      <c r="B1199" s="55"/>
      <c r="C1199" s="55"/>
      <c r="D1199" s="55"/>
      <c r="E1199" s="55"/>
      <c r="F1199" s="55"/>
      <c r="G1199" s="55"/>
      <c r="H1199" s="55"/>
      <c r="I1199" s="55"/>
      <c r="J1199" s="55"/>
      <c r="K1199" s="55"/>
      <c r="L1199" s="55"/>
      <c r="M1199" s="55"/>
      <c r="N1199" s="55"/>
      <c r="O1199" s="55"/>
      <c r="P1199" s="55"/>
      <c r="Q1199" s="55"/>
      <c r="R1199" s="55"/>
      <c r="S1199" s="55"/>
      <c r="T1199" s="55"/>
      <c r="U1199" s="55"/>
      <c r="V1199" s="55"/>
      <c r="W1199" s="55"/>
      <c r="X1199" s="55"/>
      <c r="Y1199" s="55"/>
    </row>
    <row r="1200" spans="1:25" x14ac:dyDescent="0.2">
      <c r="A1200" s="55"/>
      <c r="B1200" s="55"/>
      <c r="C1200" s="55"/>
      <c r="D1200" s="55"/>
      <c r="E1200" s="55"/>
      <c r="F1200" s="55"/>
      <c r="G1200" s="55"/>
      <c r="H1200" s="55"/>
      <c r="I1200" s="55"/>
      <c r="J1200" s="55"/>
      <c r="K1200" s="55"/>
      <c r="L1200" s="55"/>
      <c r="M1200" s="55"/>
      <c r="N1200" s="55"/>
      <c r="O1200" s="55"/>
      <c r="P1200" s="55"/>
      <c r="Q1200" s="55"/>
      <c r="R1200" s="55"/>
      <c r="S1200" s="55"/>
      <c r="T1200" s="55"/>
      <c r="U1200" s="55"/>
      <c r="V1200" s="55"/>
      <c r="W1200" s="55"/>
      <c r="X1200" s="55"/>
      <c r="Y1200" s="55"/>
    </row>
    <row r="1201" spans="1:25" x14ac:dyDescent="0.2">
      <c r="A1201" s="55"/>
      <c r="B1201" s="55"/>
      <c r="C1201" s="55"/>
      <c r="D1201" s="55"/>
      <c r="E1201" s="55"/>
      <c r="F1201" s="55"/>
      <c r="G1201" s="55"/>
      <c r="H1201" s="55"/>
      <c r="I1201" s="55"/>
      <c r="J1201" s="55"/>
      <c r="K1201" s="55"/>
      <c r="L1201" s="55"/>
      <c r="M1201" s="55"/>
      <c r="N1201" s="55"/>
      <c r="O1201" s="55"/>
      <c r="P1201" s="55"/>
      <c r="Q1201" s="55"/>
      <c r="R1201" s="55"/>
      <c r="S1201" s="55"/>
      <c r="T1201" s="55"/>
      <c r="U1201" s="55"/>
      <c r="V1201" s="55"/>
      <c r="W1201" s="55"/>
      <c r="X1201" s="55"/>
      <c r="Y1201" s="55"/>
    </row>
    <row r="1202" spans="1:25" x14ac:dyDescent="0.2">
      <c r="A1202" s="55"/>
      <c r="B1202" s="55"/>
      <c r="C1202" s="55"/>
      <c r="D1202" s="55"/>
      <c r="E1202" s="55"/>
      <c r="F1202" s="55"/>
      <c r="G1202" s="55"/>
      <c r="H1202" s="55"/>
      <c r="I1202" s="55"/>
      <c r="J1202" s="55"/>
      <c r="K1202" s="55"/>
      <c r="L1202" s="55"/>
      <c r="M1202" s="55"/>
      <c r="N1202" s="55"/>
      <c r="O1202" s="55"/>
      <c r="P1202" s="55"/>
      <c r="Q1202" s="55"/>
      <c r="R1202" s="55"/>
      <c r="S1202" s="55"/>
      <c r="T1202" s="55"/>
      <c r="U1202" s="55"/>
      <c r="V1202" s="55"/>
      <c r="W1202" s="55"/>
      <c r="X1202" s="55"/>
      <c r="Y1202" s="55"/>
    </row>
    <row r="1203" spans="1:25" x14ac:dyDescent="0.2">
      <c r="A1203" s="55"/>
      <c r="B1203" s="55"/>
      <c r="C1203" s="55"/>
      <c r="D1203" s="55"/>
      <c r="E1203" s="55"/>
      <c r="F1203" s="55"/>
      <c r="G1203" s="55"/>
      <c r="H1203" s="55"/>
      <c r="I1203" s="55"/>
      <c r="J1203" s="55"/>
      <c r="K1203" s="55"/>
      <c r="L1203" s="55"/>
      <c r="M1203" s="55"/>
      <c r="N1203" s="55"/>
      <c r="O1203" s="55"/>
      <c r="P1203" s="55"/>
      <c r="Q1203" s="55"/>
      <c r="R1203" s="55"/>
      <c r="S1203" s="55"/>
      <c r="T1203" s="55"/>
      <c r="U1203" s="55"/>
      <c r="V1203" s="55"/>
      <c r="W1203" s="55"/>
      <c r="X1203" s="55"/>
      <c r="Y1203" s="55"/>
    </row>
    <row r="1204" spans="1:25" x14ac:dyDescent="0.2">
      <c r="A1204" s="55"/>
      <c r="B1204" s="55"/>
      <c r="C1204" s="55"/>
      <c r="D1204" s="55"/>
      <c r="E1204" s="55"/>
      <c r="F1204" s="55"/>
      <c r="G1204" s="55"/>
      <c r="H1204" s="55"/>
      <c r="I1204" s="55"/>
      <c r="J1204" s="55"/>
      <c r="K1204" s="55"/>
      <c r="L1204" s="55"/>
      <c r="M1204" s="55"/>
      <c r="N1204" s="55"/>
      <c r="O1204" s="55"/>
      <c r="P1204" s="55"/>
      <c r="Q1204" s="55"/>
      <c r="R1204" s="55"/>
      <c r="S1204" s="55"/>
      <c r="T1204" s="55"/>
      <c r="U1204" s="55"/>
      <c r="V1204" s="55"/>
      <c r="W1204" s="55"/>
      <c r="X1204" s="55"/>
      <c r="Y1204" s="55"/>
    </row>
    <row r="1205" spans="1:25" x14ac:dyDescent="0.2">
      <c r="A1205" s="55"/>
      <c r="B1205" s="55"/>
      <c r="C1205" s="55"/>
      <c r="D1205" s="55"/>
      <c r="E1205" s="55"/>
      <c r="F1205" s="55"/>
      <c r="G1205" s="55"/>
      <c r="H1205" s="55"/>
      <c r="I1205" s="55"/>
      <c r="J1205" s="55"/>
      <c r="K1205" s="55"/>
      <c r="L1205" s="55"/>
      <c r="M1205" s="55"/>
      <c r="N1205" s="55"/>
      <c r="O1205" s="55"/>
      <c r="P1205" s="55"/>
      <c r="Q1205" s="55"/>
      <c r="R1205" s="55"/>
      <c r="S1205" s="55"/>
      <c r="T1205" s="55"/>
      <c r="U1205" s="55"/>
      <c r="V1205" s="55"/>
      <c r="W1205" s="55"/>
      <c r="X1205" s="55"/>
      <c r="Y1205" s="55"/>
    </row>
    <row r="1206" spans="1:25" x14ac:dyDescent="0.2">
      <c r="A1206" s="55"/>
      <c r="B1206" s="55"/>
      <c r="C1206" s="55"/>
      <c r="D1206" s="55"/>
      <c r="E1206" s="55"/>
      <c r="F1206" s="55"/>
      <c r="G1206" s="55"/>
      <c r="H1206" s="55"/>
      <c r="I1206" s="55"/>
      <c r="J1206" s="55"/>
      <c r="K1206" s="55"/>
      <c r="L1206" s="55"/>
      <c r="M1206" s="55"/>
      <c r="N1206" s="55"/>
      <c r="O1206" s="55"/>
      <c r="P1206" s="55"/>
      <c r="Q1206" s="55"/>
      <c r="R1206" s="55"/>
      <c r="S1206" s="55"/>
      <c r="T1206" s="55"/>
      <c r="U1206" s="55"/>
      <c r="V1206" s="55"/>
      <c r="W1206" s="55"/>
      <c r="X1206" s="55"/>
      <c r="Y1206" s="55"/>
    </row>
    <row r="1207" spans="1:25" x14ac:dyDescent="0.2">
      <c r="A1207" s="55"/>
      <c r="B1207" s="55"/>
      <c r="C1207" s="55"/>
      <c r="D1207" s="55"/>
      <c r="E1207" s="55"/>
      <c r="F1207" s="55"/>
      <c r="G1207" s="55"/>
      <c r="H1207" s="55"/>
      <c r="I1207" s="55"/>
      <c r="J1207" s="55"/>
      <c r="K1207" s="55"/>
      <c r="L1207" s="55"/>
      <c r="M1207" s="55"/>
      <c r="N1207" s="55"/>
      <c r="O1207" s="55"/>
      <c r="P1207" s="55"/>
      <c r="Q1207" s="55"/>
      <c r="R1207" s="55"/>
      <c r="S1207" s="55"/>
      <c r="T1207" s="55"/>
      <c r="U1207" s="55"/>
      <c r="V1207" s="55"/>
      <c r="W1207" s="55"/>
      <c r="X1207" s="55"/>
      <c r="Y1207" s="55"/>
    </row>
    <row r="1208" spans="1:25" x14ac:dyDescent="0.2">
      <c r="A1208" s="55"/>
      <c r="B1208" s="55"/>
      <c r="C1208" s="55"/>
      <c r="D1208" s="55"/>
      <c r="E1208" s="55"/>
      <c r="F1208" s="55"/>
      <c r="G1208" s="55"/>
      <c r="H1208" s="55"/>
      <c r="I1208" s="55"/>
      <c r="J1208" s="55"/>
      <c r="K1208" s="55"/>
      <c r="L1208" s="55"/>
      <c r="M1208" s="55"/>
      <c r="N1208" s="55"/>
      <c r="O1208" s="55"/>
      <c r="P1208" s="55"/>
      <c r="Q1208" s="55"/>
      <c r="R1208" s="55"/>
      <c r="S1208" s="55"/>
      <c r="T1208" s="55"/>
      <c r="U1208" s="55"/>
      <c r="V1208" s="55"/>
      <c r="W1208" s="55"/>
      <c r="X1208" s="55"/>
      <c r="Y1208" s="55"/>
    </row>
    <row r="1209" spans="1:25" x14ac:dyDescent="0.2">
      <c r="A1209" s="55"/>
      <c r="B1209" s="55"/>
      <c r="C1209" s="55"/>
      <c r="D1209" s="55"/>
      <c r="E1209" s="55"/>
      <c r="F1209" s="55"/>
      <c r="G1209" s="55"/>
      <c r="H1209" s="55"/>
      <c r="I1209" s="55"/>
      <c r="J1209" s="55"/>
      <c r="K1209" s="55"/>
      <c r="L1209" s="55"/>
      <c r="M1209" s="55"/>
      <c r="N1209" s="55"/>
      <c r="O1209" s="55"/>
      <c r="P1209" s="55"/>
      <c r="Q1209" s="55"/>
      <c r="R1209" s="55"/>
      <c r="S1209" s="55"/>
      <c r="T1209" s="55"/>
      <c r="U1209" s="55"/>
      <c r="V1209" s="55"/>
      <c r="W1209" s="55"/>
      <c r="X1209" s="55"/>
      <c r="Y1209" s="55"/>
    </row>
    <row r="1210" spans="1:25" x14ac:dyDescent="0.2">
      <c r="A1210" s="55"/>
      <c r="B1210" s="55"/>
      <c r="C1210" s="55"/>
      <c r="D1210" s="55"/>
      <c r="E1210" s="55"/>
      <c r="F1210" s="55"/>
      <c r="G1210" s="55"/>
      <c r="H1210" s="55"/>
      <c r="I1210" s="55"/>
      <c r="J1210" s="55"/>
      <c r="K1210" s="55"/>
      <c r="L1210" s="55"/>
      <c r="M1210" s="55"/>
      <c r="N1210" s="55"/>
      <c r="O1210" s="55"/>
      <c r="P1210" s="55"/>
      <c r="Q1210" s="55"/>
      <c r="R1210" s="55"/>
      <c r="S1210" s="55"/>
      <c r="T1210" s="55"/>
      <c r="U1210" s="55"/>
      <c r="V1210" s="55"/>
      <c r="W1210" s="55"/>
      <c r="X1210" s="55"/>
      <c r="Y1210" s="55"/>
    </row>
    <row r="1211" spans="1:25" x14ac:dyDescent="0.2">
      <c r="A1211" s="55"/>
      <c r="B1211" s="55"/>
      <c r="C1211" s="55"/>
      <c r="D1211" s="55"/>
      <c r="E1211" s="55"/>
      <c r="F1211" s="55"/>
      <c r="G1211" s="55"/>
      <c r="H1211" s="55"/>
      <c r="I1211" s="55"/>
      <c r="J1211" s="55"/>
      <c r="K1211" s="55"/>
      <c r="L1211" s="55"/>
      <c r="M1211" s="55"/>
      <c r="N1211" s="55"/>
      <c r="O1211" s="55"/>
      <c r="P1211" s="55"/>
      <c r="Q1211" s="55"/>
      <c r="R1211" s="55"/>
      <c r="S1211" s="55"/>
      <c r="T1211" s="55"/>
      <c r="U1211" s="55"/>
      <c r="V1211" s="55"/>
      <c r="W1211" s="55"/>
      <c r="X1211" s="55"/>
      <c r="Y1211" s="55"/>
    </row>
    <row r="1212" spans="1:25" x14ac:dyDescent="0.2">
      <c r="A1212" s="55"/>
      <c r="B1212" s="55"/>
      <c r="C1212" s="55"/>
      <c r="D1212" s="55"/>
      <c r="E1212" s="55"/>
      <c r="F1212" s="55"/>
      <c r="G1212" s="55"/>
      <c r="H1212" s="55"/>
      <c r="I1212" s="55"/>
      <c r="J1212" s="55"/>
      <c r="K1212" s="55"/>
      <c r="L1212" s="55"/>
      <c r="M1212" s="55"/>
      <c r="N1212" s="55"/>
      <c r="O1212" s="55"/>
      <c r="P1212" s="55"/>
      <c r="Q1212" s="55"/>
      <c r="R1212" s="55"/>
      <c r="S1212" s="55"/>
      <c r="T1212" s="55"/>
      <c r="U1212" s="55"/>
      <c r="V1212" s="55"/>
      <c r="W1212" s="55"/>
      <c r="X1212" s="55"/>
      <c r="Y1212" s="55"/>
    </row>
    <row r="1213" spans="1:25" x14ac:dyDescent="0.2">
      <c r="A1213" s="55"/>
      <c r="B1213" s="55"/>
      <c r="C1213" s="55"/>
      <c r="D1213" s="55"/>
      <c r="E1213" s="55"/>
      <c r="F1213" s="55"/>
      <c r="G1213" s="55"/>
      <c r="H1213" s="55"/>
      <c r="I1213" s="55"/>
      <c r="J1213" s="55"/>
      <c r="K1213" s="55"/>
      <c r="L1213" s="55"/>
      <c r="M1213" s="55"/>
      <c r="N1213" s="55"/>
      <c r="O1213" s="55"/>
      <c r="P1213" s="55"/>
      <c r="Q1213" s="55"/>
      <c r="R1213" s="55"/>
      <c r="S1213" s="55"/>
      <c r="T1213" s="55"/>
      <c r="U1213" s="55"/>
      <c r="V1213" s="55"/>
      <c r="W1213" s="55"/>
      <c r="X1213" s="55"/>
      <c r="Y1213" s="55"/>
    </row>
    <row r="1214" spans="1:25" x14ac:dyDescent="0.2">
      <c r="A1214" s="55"/>
      <c r="B1214" s="55"/>
      <c r="C1214" s="55"/>
      <c r="D1214" s="55"/>
      <c r="E1214" s="55"/>
      <c r="F1214" s="55"/>
      <c r="G1214" s="55"/>
      <c r="H1214" s="55"/>
      <c r="I1214" s="55"/>
      <c r="J1214" s="55"/>
      <c r="K1214" s="55"/>
      <c r="L1214" s="55"/>
      <c r="M1214" s="55"/>
      <c r="N1214" s="55"/>
      <c r="O1214" s="55"/>
      <c r="P1214" s="55"/>
      <c r="Q1214" s="55"/>
      <c r="R1214" s="55"/>
      <c r="S1214" s="55"/>
      <c r="T1214" s="55"/>
      <c r="U1214" s="55"/>
      <c r="V1214" s="55"/>
      <c r="W1214" s="55"/>
      <c r="X1214" s="55"/>
      <c r="Y1214" s="55"/>
    </row>
    <row r="1215" spans="1:25" x14ac:dyDescent="0.2">
      <c r="A1215" s="55"/>
      <c r="B1215" s="55"/>
      <c r="C1215" s="55"/>
      <c r="D1215" s="55"/>
      <c r="E1215" s="55"/>
      <c r="F1215" s="55"/>
      <c r="G1215" s="55"/>
      <c r="H1215" s="55"/>
      <c r="I1215" s="55"/>
      <c r="J1215" s="55"/>
      <c r="K1215" s="55"/>
      <c r="L1215" s="55"/>
      <c r="M1215" s="55"/>
      <c r="N1215" s="55"/>
      <c r="O1215" s="55"/>
      <c r="P1215" s="55"/>
      <c r="Q1215" s="55"/>
      <c r="R1215" s="55"/>
      <c r="S1215" s="55"/>
      <c r="T1215" s="55"/>
      <c r="U1215" s="55"/>
      <c r="V1215" s="55"/>
      <c r="W1215" s="55"/>
      <c r="X1215" s="55"/>
      <c r="Y1215" s="55"/>
    </row>
    <row r="1216" spans="1:25" x14ac:dyDescent="0.2">
      <c r="A1216" s="55"/>
      <c r="B1216" s="55"/>
      <c r="C1216" s="55"/>
      <c r="D1216" s="55"/>
      <c r="E1216" s="55"/>
      <c r="F1216" s="55"/>
      <c r="G1216" s="55"/>
      <c r="H1216" s="55"/>
      <c r="I1216" s="55"/>
      <c r="J1216" s="55"/>
      <c r="K1216" s="55"/>
      <c r="L1216" s="55"/>
      <c r="M1216" s="55"/>
      <c r="N1216" s="55"/>
      <c r="O1216" s="55"/>
      <c r="P1216" s="55"/>
      <c r="Q1216" s="55"/>
      <c r="R1216" s="55"/>
      <c r="S1216" s="55"/>
      <c r="T1216" s="55"/>
      <c r="U1216" s="55"/>
      <c r="V1216" s="55"/>
      <c r="W1216" s="55"/>
      <c r="X1216" s="55"/>
      <c r="Y1216" s="55"/>
    </row>
    <row r="1217" spans="1:25" x14ac:dyDescent="0.2">
      <c r="A1217" s="55"/>
      <c r="B1217" s="55"/>
      <c r="C1217" s="55"/>
      <c r="D1217" s="55"/>
      <c r="E1217" s="55"/>
      <c r="F1217" s="55"/>
      <c r="G1217" s="55"/>
      <c r="H1217" s="55"/>
      <c r="I1217" s="55"/>
      <c r="J1217" s="55"/>
      <c r="K1217" s="55"/>
      <c r="L1217" s="55"/>
      <c r="M1217" s="55"/>
      <c r="N1217" s="55"/>
      <c r="O1217" s="55"/>
      <c r="P1217" s="55"/>
      <c r="Q1217" s="55"/>
      <c r="R1217" s="55"/>
      <c r="S1217" s="55"/>
      <c r="T1217" s="55"/>
      <c r="U1217" s="55"/>
      <c r="V1217" s="55"/>
      <c r="W1217" s="55"/>
      <c r="X1217" s="55"/>
      <c r="Y1217" s="55"/>
    </row>
    <row r="1218" spans="1:25" x14ac:dyDescent="0.2">
      <c r="A1218" s="55"/>
      <c r="B1218" s="55"/>
      <c r="C1218" s="55"/>
      <c r="D1218" s="55"/>
      <c r="E1218" s="55"/>
      <c r="F1218" s="55"/>
      <c r="G1218" s="55"/>
      <c r="H1218" s="55"/>
      <c r="I1218" s="55"/>
      <c r="J1218" s="55"/>
      <c r="K1218" s="55"/>
      <c r="L1218" s="55"/>
      <c r="M1218" s="55"/>
      <c r="N1218" s="55"/>
      <c r="O1218" s="55"/>
      <c r="P1218" s="55"/>
      <c r="Q1218" s="55"/>
      <c r="R1218" s="55"/>
      <c r="S1218" s="55"/>
      <c r="T1218" s="55"/>
      <c r="U1218" s="55"/>
      <c r="V1218" s="55"/>
      <c r="W1218" s="55"/>
      <c r="X1218" s="55"/>
      <c r="Y1218" s="55"/>
    </row>
    <row r="1219" spans="1:25" x14ac:dyDescent="0.2">
      <c r="A1219" s="55"/>
      <c r="B1219" s="55"/>
      <c r="C1219" s="55"/>
      <c r="D1219" s="55"/>
      <c r="E1219" s="55"/>
      <c r="F1219" s="55"/>
      <c r="G1219" s="55"/>
      <c r="H1219" s="55"/>
      <c r="I1219" s="55"/>
      <c r="J1219" s="55"/>
      <c r="K1219" s="55"/>
      <c r="L1219" s="55"/>
      <c r="M1219" s="55"/>
      <c r="N1219" s="55"/>
      <c r="O1219" s="55"/>
      <c r="P1219" s="55"/>
      <c r="Q1219" s="55"/>
      <c r="R1219" s="55"/>
      <c r="S1219" s="55"/>
      <c r="T1219" s="55"/>
      <c r="U1219" s="55"/>
      <c r="V1219" s="55"/>
      <c r="W1219" s="55"/>
      <c r="X1219" s="55"/>
      <c r="Y1219" s="55"/>
    </row>
    <row r="1220" spans="1:25" x14ac:dyDescent="0.2">
      <c r="A1220" s="55"/>
      <c r="B1220" s="55"/>
      <c r="C1220" s="55"/>
      <c r="D1220" s="55"/>
      <c r="E1220" s="55"/>
      <c r="F1220" s="55"/>
      <c r="G1220" s="55"/>
      <c r="H1220" s="55"/>
      <c r="I1220" s="55"/>
      <c r="J1220" s="55"/>
      <c r="K1220" s="55"/>
      <c r="L1220" s="55"/>
      <c r="M1220" s="55"/>
      <c r="N1220" s="55"/>
      <c r="O1220" s="55"/>
      <c r="P1220" s="55"/>
      <c r="Q1220" s="55"/>
      <c r="R1220" s="55"/>
      <c r="S1220" s="55"/>
      <c r="T1220" s="55"/>
      <c r="U1220" s="55"/>
      <c r="V1220" s="55"/>
      <c r="W1220" s="55"/>
      <c r="X1220" s="55"/>
      <c r="Y1220" s="55"/>
    </row>
    <row r="1221" spans="1:25" x14ac:dyDescent="0.2">
      <c r="A1221" s="55"/>
      <c r="B1221" s="55"/>
      <c r="C1221" s="55"/>
      <c r="D1221" s="55"/>
      <c r="E1221" s="55"/>
      <c r="F1221" s="55"/>
      <c r="G1221" s="55"/>
      <c r="H1221" s="55"/>
      <c r="I1221" s="55"/>
      <c r="J1221" s="55"/>
      <c r="K1221" s="55"/>
      <c r="L1221" s="55"/>
      <c r="M1221" s="55"/>
      <c r="N1221" s="55"/>
      <c r="O1221" s="55"/>
      <c r="P1221" s="55"/>
      <c r="Q1221" s="55"/>
      <c r="R1221" s="55"/>
      <c r="S1221" s="55"/>
      <c r="T1221" s="55"/>
      <c r="U1221" s="55"/>
      <c r="V1221" s="55"/>
      <c r="W1221" s="55"/>
      <c r="X1221" s="55"/>
      <c r="Y1221" s="55"/>
    </row>
    <row r="1222" spans="1:25" x14ac:dyDescent="0.2">
      <c r="A1222" s="55"/>
      <c r="B1222" s="55"/>
      <c r="C1222" s="55"/>
      <c r="D1222" s="55"/>
      <c r="E1222" s="55"/>
      <c r="F1222" s="55"/>
      <c r="G1222" s="55"/>
      <c r="H1222" s="55"/>
      <c r="I1222" s="55"/>
      <c r="J1222" s="55"/>
      <c r="K1222" s="55"/>
      <c r="L1222" s="55"/>
      <c r="M1222" s="55"/>
      <c r="N1222" s="55"/>
      <c r="O1222" s="55"/>
      <c r="P1222" s="55"/>
      <c r="Q1222" s="55"/>
      <c r="R1222" s="55"/>
      <c r="S1222" s="55"/>
      <c r="T1222" s="55"/>
      <c r="U1222" s="55"/>
      <c r="V1222" s="55"/>
      <c r="W1222" s="55"/>
      <c r="X1222" s="55"/>
      <c r="Y1222" s="55"/>
    </row>
    <row r="1223" spans="1:25" x14ac:dyDescent="0.2">
      <c r="A1223" s="55"/>
      <c r="B1223" s="55"/>
      <c r="C1223" s="55"/>
      <c r="D1223" s="55"/>
      <c r="E1223" s="55"/>
      <c r="F1223" s="55"/>
      <c r="G1223" s="55"/>
      <c r="H1223" s="55"/>
      <c r="I1223" s="55"/>
      <c r="J1223" s="55"/>
      <c r="K1223" s="55"/>
      <c r="L1223" s="55"/>
      <c r="M1223" s="55"/>
      <c r="N1223" s="55"/>
      <c r="O1223" s="55"/>
      <c r="P1223" s="55"/>
      <c r="Q1223" s="55"/>
      <c r="R1223" s="55"/>
      <c r="S1223" s="55"/>
      <c r="T1223" s="55"/>
      <c r="U1223" s="55"/>
      <c r="V1223" s="55"/>
      <c r="W1223" s="55"/>
      <c r="X1223" s="55"/>
      <c r="Y1223" s="55"/>
    </row>
    <row r="1224" spans="1:25" x14ac:dyDescent="0.2">
      <c r="A1224" s="55"/>
      <c r="B1224" s="55"/>
      <c r="C1224" s="55"/>
      <c r="D1224" s="55"/>
      <c r="E1224" s="55"/>
      <c r="F1224" s="55"/>
      <c r="G1224" s="55"/>
      <c r="H1224" s="55"/>
      <c r="I1224" s="55"/>
      <c r="J1224" s="55"/>
      <c r="K1224" s="55"/>
      <c r="L1224" s="55"/>
      <c r="M1224" s="55"/>
      <c r="N1224" s="55"/>
      <c r="O1224" s="55"/>
      <c r="P1224" s="55"/>
      <c r="Q1224" s="55"/>
      <c r="R1224" s="55"/>
      <c r="S1224" s="55"/>
      <c r="T1224" s="55"/>
      <c r="U1224" s="55"/>
      <c r="V1224" s="55"/>
      <c r="W1224" s="55"/>
      <c r="X1224" s="55"/>
      <c r="Y1224" s="55"/>
    </row>
    <row r="1225" spans="1:25" x14ac:dyDescent="0.2">
      <c r="A1225" s="55"/>
      <c r="B1225" s="55"/>
      <c r="C1225" s="55"/>
      <c r="D1225" s="55"/>
      <c r="E1225" s="55"/>
      <c r="F1225" s="55"/>
      <c r="G1225" s="55"/>
      <c r="H1225" s="55"/>
      <c r="I1225" s="55"/>
      <c r="J1225" s="55"/>
      <c r="K1225" s="55"/>
      <c r="L1225" s="55"/>
      <c r="M1225" s="55"/>
      <c r="N1225" s="55"/>
      <c r="O1225" s="55"/>
      <c r="P1225" s="55"/>
      <c r="Q1225" s="55"/>
      <c r="R1225" s="55"/>
      <c r="S1225" s="55"/>
      <c r="T1225" s="55"/>
      <c r="U1225" s="55"/>
      <c r="V1225" s="55"/>
      <c r="W1225" s="55"/>
      <c r="X1225" s="55"/>
      <c r="Y1225" s="55"/>
    </row>
    <row r="1226" spans="1:25" x14ac:dyDescent="0.2">
      <c r="A1226" s="55"/>
      <c r="B1226" s="55"/>
      <c r="C1226" s="55"/>
      <c r="D1226" s="55"/>
      <c r="E1226" s="55"/>
      <c r="F1226" s="55"/>
      <c r="G1226" s="55"/>
      <c r="H1226" s="55"/>
      <c r="I1226" s="55"/>
      <c r="J1226" s="55"/>
      <c r="K1226" s="55"/>
      <c r="L1226" s="55"/>
      <c r="M1226" s="55"/>
      <c r="N1226" s="55"/>
      <c r="O1226" s="55"/>
      <c r="P1226" s="55"/>
      <c r="Q1226" s="55"/>
      <c r="R1226" s="55"/>
      <c r="S1226" s="55"/>
      <c r="T1226" s="55"/>
      <c r="U1226" s="55"/>
      <c r="V1226" s="55"/>
      <c r="W1226" s="55"/>
      <c r="X1226" s="55"/>
      <c r="Y1226" s="55"/>
    </row>
    <row r="1227" spans="1:25" x14ac:dyDescent="0.2">
      <c r="A1227" s="55"/>
      <c r="B1227" s="55"/>
      <c r="C1227" s="55"/>
      <c r="D1227" s="55"/>
      <c r="E1227" s="55"/>
      <c r="F1227" s="55"/>
      <c r="G1227" s="55"/>
      <c r="H1227" s="55"/>
      <c r="I1227" s="55"/>
      <c r="J1227" s="55"/>
      <c r="K1227" s="55"/>
      <c r="L1227" s="55"/>
      <c r="M1227" s="55"/>
      <c r="N1227" s="55"/>
      <c r="O1227" s="55"/>
      <c r="P1227" s="55"/>
      <c r="Q1227" s="55"/>
      <c r="R1227" s="55"/>
      <c r="S1227" s="55"/>
      <c r="T1227" s="55"/>
      <c r="U1227" s="55"/>
      <c r="V1227" s="55"/>
      <c r="W1227" s="55"/>
      <c r="X1227" s="55"/>
      <c r="Y1227" s="55"/>
    </row>
    <row r="1228" spans="1:25" x14ac:dyDescent="0.2">
      <c r="A1228" s="55"/>
      <c r="B1228" s="55"/>
      <c r="C1228" s="55"/>
      <c r="D1228" s="55"/>
      <c r="E1228" s="55"/>
      <c r="F1228" s="55"/>
      <c r="G1228" s="55"/>
      <c r="H1228" s="55"/>
      <c r="I1228" s="55"/>
      <c r="J1228" s="55"/>
      <c r="K1228" s="55"/>
      <c r="L1228" s="55"/>
      <c r="M1228" s="55"/>
      <c r="N1228" s="55"/>
      <c r="O1228" s="55"/>
      <c r="P1228" s="55"/>
      <c r="Q1228" s="55"/>
      <c r="R1228" s="55"/>
      <c r="S1228" s="55"/>
      <c r="T1228" s="55"/>
      <c r="U1228" s="55"/>
      <c r="V1228" s="55"/>
      <c r="W1228" s="55"/>
      <c r="X1228" s="55"/>
      <c r="Y1228" s="55"/>
    </row>
    <row r="1229" spans="1:25" x14ac:dyDescent="0.2">
      <c r="A1229" s="55"/>
      <c r="B1229" s="55"/>
      <c r="C1229" s="55"/>
      <c r="D1229" s="55"/>
      <c r="E1229" s="55"/>
      <c r="F1229" s="55"/>
      <c r="G1229" s="55"/>
      <c r="H1229" s="55"/>
      <c r="I1229" s="55"/>
      <c r="J1229" s="55"/>
      <c r="K1229" s="55"/>
      <c r="L1229" s="55"/>
      <c r="M1229" s="55"/>
      <c r="N1229" s="55"/>
      <c r="O1229" s="55"/>
      <c r="P1229" s="55"/>
      <c r="Q1229" s="55"/>
      <c r="R1229" s="55"/>
      <c r="S1229" s="55"/>
      <c r="T1229" s="55"/>
      <c r="U1229" s="55"/>
      <c r="V1229" s="55"/>
      <c r="W1229" s="55"/>
      <c r="X1229" s="55"/>
      <c r="Y1229" s="55"/>
    </row>
    <row r="1230" spans="1:25" x14ac:dyDescent="0.2">
      <c r="A1230" s="55"/>
      <c r="B1230" s="55"/>
      <c r="C1230" s="55"/>
      <c r="D1230" s="55"/>
      <c r="E1230" s="55"/>
      <c r="F1230" s="55"/>
      <c r="G1230" s="55"/>
      <c r="H1230" s="55"/>
      <c r="I1230" s="55"/>
      <c r="J1230" s="55"/>
      <c r="K1230" s="55"/>
      <c r="L1230" s="55"/>
      <c r="M1230" s="55"/>
      <c r="N1230" s="55"/>
      <c r="O1230" s="55"/>
      <c r="P1230" s="55"/>
      <c r="Q1230" s="55"/>
      <c r="R1230" s="55"/>
      <c r="S1230" s="55"/>
      <c r="T1230" s="55"/>
      <c r="U1230" s="55"/>
      <c r="V1230" s="55"/>
      <c r="W1230" s="55"/>
      <c r="X1230" s="55"/>
      <c r="Y1230" s="55"/>
    </row>
    <row r="1231" spans="1:25" x14ac:dyDescent="0.2">
      <c r="A1231" s="55"/>
      <c r="B1231" s="55"/>
      <c r="C1231" s="55"/>
      <c r="D1231" s="55"/>
      <c r="E1231" s="55"/>
      <c r="F1231" s="55"/>
      <c r="G1231" s="55"/>
      <c r="H1231" s="55"/>
      <c r="I1231" s="55"/>
      <c r="J1231" s="55"/>
      <c r="K1231" s="55"/>
      <c r="L1231" s="55"/>
      <c r="M1231" s="55"/>
      <c r="N1231" s="55"/>
      <c r="O1231" s="55"/>
      <c r="P1231" s="55"/>
      <c r="Q1231" s="55"/>
      <c r="R1231" s="55"/>
      <c r="S1231" s="55"/>
      <c r="T1231" s="55"/>
      <c r="U1231" s="55"/>
      <c r="V1231" s="55"/>
      <c r="W1231" s="55"/>
      <c r="X1231" s="55"/>
      <c r="Y1231" s="55"/>
    </row>
    <row r="1232" spans="1:25" x14ac:dyDescent="0.2">
      <c r="A1232" s="55"/>
      <c r="B1232" s="55"/>
      <c r="C1232" s="55"/>
      <c r="D1232" s="55"/>
      <c r="E1232" s="55"/>
      <c r="F1232" s="55"/>
      <c r="G1232" s="55"/>
      <c r="H1232" s="55"/>
      <c r="I1232" s="55"/>
      <c r="J1232" s="55"/>
      <c r="K1232" s="55"/>
      <c r="L1232" s="55"/>
      <c r="M1232" s="55"/>
      <c r="N1232" s="55"/>
      <c r="O1232" s="55"/>
      <c r="P1232" s="55"/>
      <c r="Q1232" s="55"/>
      <c r="R1232" s="55"/>
      <c r="S1232" s="55"/>
      <c r="T1232" s="55"/>
      <c r="U1232" s="55"/>
      <c r="V1232" s="55"/>
      <c r="W1232" s="55"/>
      <c r="X1232" s="55"/>
      <c r="Y1232" s="55"/>
    </row>
    <row r="1233" spans="1:25" x14ac:dyDescent="0.2">
      <c r="A1233" s="55"/>
      <c r="B1233" s="55"/>
      <c r="C1233" s="55"/>
      <c r="D1233" s="55"/>
      <c r="E1233" s="55"/>
      <c r="F1233" s="55"/>
      <c r="G1233" s="55"/>
      <c r="H1233" s="55"/>
      <c r="I1233" s="55"/>
      <c r="J1233" s="55"/>
      <c r="K1233" s="55"/>
      <c r="L1233" s="55"/>
      <c r="M1233" s="55"/>
      <c r="N1233" s="55"/>
      <c r="O1233" s="55"/>
      <c r="P1233" s="55"/>
      <c r="Q1233" s="55"/>
      <c r="R1233" s="55"/>
      <c r="S1233" s="55"/>
      <c r="T1233" s="55"/>
      <c r="U1233" s="55"/>
      <c r="V1233" s="55"/>
      <c r="W1233" s="55"/>
      <c r="X1233" s="55"/>
      <c r="Y1233" s="55"/>
    </row>
    <row r="1234" spans="1:25" x14ac:dyDescent="0.2">
      <c r="A1234" s="55"/>
      <c r="B1234" s="55"/>
      <c r="C1234" s="55"/>
      <c r="D1234" s="55"/>
      <c r="E1234" s="55"/>
      <c r="F1234" s="55"/>
      <c r="G1234" s="55"/>
      <c r="H1234" s="55"/>
      <c r="I1234" s="55"/>
      <c r="J1234" s="55"/>
      <c r="K1234" s="55"/>
      <c r="L1234" s="55"/>
      <c r="M1234" s="55"/>
      <c r="N1234" s="55"/>
      <c r="O1234" s="55"/>
      <c r="P1234" s="55"/>
      <c r="Q1234" s="55"/>
      <c r="R1234" s="55"/>
      <c r="S1234" s="55"/>
      <c r="T1234" s="55"/>
      <c r="U1234" s="55"/>
      <c r="V1234" s="55"/>
      <c r="W1234" s="55"/>
      <c r="X1234" s="55"/>
      <c r="Y1234" s="55"/>
    </row>
    <row r="1235" spans="1:25" x14ac:dyDescent="0.2">
      <c r="A1235" s="55"/>
      <c r="B1235" s="55"/>
      <c r="C1235" s="55"/>
      <c r="D1235" s="55"/>
      <c r="E1235" s="55"/>
      <c r="F1235" s="55"/>
      <c r="G1235" s="55"/>
      <c r="H1235" s="55"/>
      <c r="I1235" s="55"/>
      <c r="J1235" s="55"/>
      <c r="K1235" s="55"/>
      <c r="L1235" s="55"/>
      <c r="M1235" s="55"/>
      <c r="N1235" s="55"/>
      <c r="O1235" s="55"/>
      <c r="P1235" s="55"/>
      <c r="Q1235" s="55"/>
      <c r="R1235" s="55"/>
      <c r="S1235" s="55"/>
      <c r="T1235" s="55"/>
      <c r="U1235" s="55"/>
      <c r="V1235" s="55"/>
      <c r="W1235" s="55"/>
      <c r="X1235" s="55"/>
      <c r="Y1235" s="55"/>
    </row>
    <row r="1236" spans="1:25" x14ac:dyDescent="0.2">
      <c r="A1236" s="55"/>
      <c r="B1236" s="55"/>
      <c r="C1236" s="55"/>
      <c r="D1236" s="55"/>
      <c r="E1236" s="55"/>
      <c r="F1236" s="55"/>
      <c r="G1236" s="55"/>
      <c r="H1236" s="55"/>
      <c r="I1236" s="55"/>
      <c r="J1236" s="55"/>
      <c r="K1236" s="55"/>
      <c r="L1236" s="55"/>
      <c r="M1236" s="55"/>
      <c r="N1236" s="55"/>
      <c r="O1236" s="55"/>
      <c r="P1236" s="55"/>
      <c r="Q1236" s="55"/>
      <c r="R1236" s="55"/>
      <c r="S1236" s="55"/>
      <c r="T1236" s="55"/>
      <c r="U1236" s="55"/>
      <c r="V1236" s="55"/>
      <c r="W1236" s="55"/>
      <c r="X1236" s="55"/>
      <c r="Y1236" s="55"/>
    </row>
    <row r="1237" spans="1:25" x14ac:dyDescent="0.2">
      <c r="A1237" s="55"/>
      <c r="B1237" s="55"/>
      <c r="C1237" s="55"/>
      <c r="D1237" s="55"/>
      <c r="E1237" s="55"/>
      <c r="F1237" s="55"/>
      <c r="G1237" s="55"/>
      <c r="H1237" s="55"/>
      <c r="I1237" s="55"/>
      <c r="J1237" s="55"/>
      <c r="K1237" s="55"/>
      <c r="L1237" s="55"/>
      <c r="M1237" s="55"/>
      <c r="N1237" s="55"/>
      <c r="O1237" s="55"/>
      <c r="P1237" s="55"/>
      <c r="Q1237" s="55"/>
      <c r="R1237" s="55"/>
      <c r="S1237" s="55"/>
      <c r="T1237" s="55"/>
      <c r="U1237" s="55"/>
      <c r="V1237" s="55"/>
      <c r="W1237" s="55"/>
      <c r="X1237" s="55"/>
      <c r="Y1237" s="55"/>
    </row>
    <row r="1238" spans="1:25" x14ac:dyDescent="0.2">
      <c r="A1238" s="55"/>
      <c r="B1238" s="55"/>
      <c r="C1238" s="55"/>
      <c r="D1238" s="55"/>
      <c r="E1238" s="55"/>
      <c r="F1238" s="55"/>
      <c r="G1238" s="55"/>
      <c r="H1238" s="55"/>
      <c r="I1238" s="55"/>
      <c r="J1238" s="55"/>
      <c r="K1238" s="55"/>
      <c r="L1238" s="55"/>
      <c r="M1238" s="55"/>
      <c r="N1238" s="55"/>
      <c r="O1238" s="55"/>
      <c r="P1238" s="55"/>
      <c r="Q1238" s="55"/>
      <c r="R1238" s="55"/>
      <c r="S1238" s="55"/>
      <c r="T1238" s="55"/>
      <c r="U1238" s="55"/>
      <c r="V1238" s="55"/>
      <c r="W1238" s="55"/>
      <c r="X1238" s="55"/>
      <c r="Y1238" s="55"/>
    </row>
    <row r="1239" spans="1:25" x14ac:dyDescent="0.2">
      <c r="A1239" s="55"/>
      <c r="B1239" s="55"/>
      <c r="C1239" s="55"/>
      <c r="D1239" s="55"/>
      <c r="E1239" s="55"/>
      <c r="F1239" s="55"/>
      <c r="G1239" s="55"/>
      <c r="H1239" s="55"/>
      <c r="I1239" s="55"/>
      <c r="J1239" s="55"/>
      <c r="K1239" s="55"/>
      <c r="L1239" s="55"/>
      <c r="M1239" s="55"/>
      <c r="N1239" s="55"/>
      <c r="O1239" s="55"/>
      <c r="P1239" s="55"/>
      <c r="Q1239" s="55"/>
      <c r="R1239" s="55"/>
      <c r="S1239" s="55"/>
      <c r="T1239" s="55"/>
      <c r="U1239" s="55"/>
      <c r="V1239" s="55"/>
      <c r="W1239" s="55"/>
      <c r="X1239" s="55"/>
      <c r="Y1239" s="55"/>
    </row>
    <row r="1240" spans="1:25" x14ac:dyDescent="0.2">
      <c r="A1240" s="55"/>
      <c r="B1240" s="55"/>
      <c r="C1240" s="55"/>
      <c r="D1240" s="55"/>
      <c r="E1240" s="55"/>
      <c r="F1240" s="55"/>
      <c r="G1240" s="55"/>
      <c r="H1240" s="55"/>
      <c r="I1240" s="55"/>
      <c r="J1240" s="55"/>
      <c r="K1240" s="55"/>
      <c r="L1240" s="55"/>
      <c r="M1240" s="55"/>
      <c r="N1240" s="55"/>
      <c r="O1240" s="55"/>
      <c r="P1240" s="55"/>
      <c r="Q1240" s="55"/>
      <c r="R1240" s="55"/>
      <c r="S1240" s="55"/>
      <c r="T1240" s="55"/>
      <c r="U1240" s="55"/>
      <c r="V1240" s="55"/>
      <c r="W1240" s="55"/>
      <c r="X1240" s="55"/>
      <c r="Y1240" s="55"/>
    </row>
    <row r="1241" spans="1:25" x14ac:dyDescent="0.2">
      <c r="A1241" s="55"/>
      <c r="B1241" s="55"/>
      <c r="C1241" s="55"/>
      <c r="D1241" s="55"/>
      <c r="E1241" s="55"/>
      <c r="F1241" s="55"/>
      <c r="G1241" s="55"/>
      <c r="H1241" s="55"/>
      <c r="I1241" s="55"/>
      <c r="J1241" s="55"/>
      <c r="K1241" s="55"/>
      <c r="L1241" s="55"/>
      <c r="M1241" s="55"/>
      <c r="N1241" s="55"/>
      <c r="O1241" s="55"/>
      <c r="P1241" s="55"/>
      <c r="Q1241" s="55"/>
      <c r="R1241" s="55"/>
      <c r="S1241" s="55"/>
      <c r="T1241" s="55"/>
      <c r="U1241" s="55"/>
      <c r="V1241" s="55"/>
      <c r="W1241" s="55"/>
      <c r="X1241" s="55"/>
      <c r="Y1241" s="55"/>
    </row>
    <row r="1242" spans="1:25" x14ac:dyDescent="0.2">
      <c r="A1242" s="55"/>
      <c r="B1242" s="55"/>
      <c r="C1242" s="55"/>
      <c r="D1242" s="55"/>
      <c r="E1242" s="55"/>
      <c r="F1242" s="55"/>
      <c r="G1242" s="55"/>
      <c r="H1242" s="55"/>
      <c r="I1242" s="55"/>
      <c r="J1242" s="55"/>
      <c r="K1242" s="55"/>
      <c r="L1242" s="55"/>
      <c r="M1242" s="55"/>
      <c r="N1242" s="55"/>
      <c r="O1242" s="55"/>
      <c r="P1242" s="55"/>
      <c r="Q1242" s="55"/>
      <c r="R1242" s="55"/>
      <c r="S1242" s="55"/>
      <c r="T1242" s="55"/>
      <c r="U1242" s="55"/>
      <c r="V1242" s="55"/>
      <c r="W1242" s="55"/>
      <c r="X1242" s="55"/>
      <c r="Y1242" s="55"/>
    </row>
    <row r="1243" spans="1:25" x14ac:dyDescent="0.2">
      <c r="A1243" s="55"/>
      <c r="B1243" s="55"/>
      <c r="C1243" s="55"/>
      <c r="D1243" s="55"/>
      <c r="E1243" s="55"/>
      <c r="F1243" s="55"/>
      <c r="G1243" s="55"/>
      <c r="H1243" s="55"/>
      <c r="I1243" s="55"/>
      <c r="J1243" s="55"/>
      <c r="K1243" s="55"/>
      <c r="L1243" s="55"/>
      <c r="M1243" s="55"/>
      <c r="N1243" s="55"/>
      <c r="O1243" s="55"/>
      <c r="P1243" s="55"/>
      <c r="Q1243" s="55"/>
      <c r="R1243" s="55"/>
      <c r="S1243" s="55"/>
      <c r="T1243" s="55"/>
      <c r="U1243" s="55"/>
      <c r="V1243" s="55"/>
      <c r="W1243" s="55"/>
      <c r="X1243" s="55"/>
      <c r="Y1243" s="55"/>
    </row>
    <row r="1244" spans="1:25" x14ac:dyDescent="0.2">
      <c r="A1244" s="55"/>
      <c r="B1244" s="55"/>
      <c r="C1244" s="55"/>
      <c r="D1244" s="55"/>
      <c r="E1244" s="55"/>
      <c r="F1244" s="55"/>
      <c r="G1244" s="55"/>
      <c r="H1244" s="55"/>
      <c r="I1244" s="55"/>
      <c r="J1244" s="55"/>
      <c r="K1244" s="55"/>
      <c r="L1244" s="55"/>
      <c r="M1244" s="55"/>
      <c r="N1244" s="55"/>
      <c r="O1244" s="55"/>
      <c r="P1244" s="55"/>
      <c r="Q1244" s="55"/>
      <c r="R1244" s="55"/>
      <c r="S1244" s="55"/>
      <c r="T1244" s="55"/>
      <c r="U1244" s="55"/>
      <c r="V1244" s="55"/>
      <c r="W1244" s="55"/>
      <c r="X1244" s="55"/>
      <c r="Y1244" s="55"/>
    </row>
    <row r="1245" spans="1:25" x14ac:dyDescent="0.2">
      <c r="A1245" s="55"/>
      <c r="B1245" s="55"/>
      <c r="C1245" s="55"/>
      <c r="D1245" s="55"/>
      <c r="E1245" s="55"/>
      <c r="F1245" s="55"/>
      <c r="G1245" s="55"/>
      <c r="H1245" s="55"/>
      <c r="I1245" s="55"/>
      <c r="J1245" s="55"/>
      <c r="K1245" s="55"/>
      <c r="L1245" s="55"/>
      <c r="M1245" s="55"/>
      <c r="N1245" s="55"/>
      <c r="O1245" s="55"/>
      <c r="P1245" s="55"/>
      <c r="Q1245" s="55"/>
      <c r="R1245" s="55"/>
      <c r="S1245" s="55"/>
      <c r="T1245" s="55"/>
      <c r="U1245" s="55"/>
      <c r="V1245" s="55"/>
      <c r="W1245" s="55"/>
      <c r="X1245" s="55"/>
      <c r="Y1245" s="55"/>
    </row>
    <row r="1246" spans="1:25" x14ac:dyDescent="0.2">
      <c r="A1246" s="55"/>
      <c r="B1246" s="55"/>
      <c r="C1246" s="55"/>
      <c r="D1246" s="55"/>
      <c r="E1246" s="55"/>
      <c r="F1246" s="55"/>
      <c r="G1246" s="55"/>
      <c r="H1246" s="55"/>
      <c r="I1246" s="55"/>
      <c r="J1246" s="55"/>
      <c r="K1246" s="55"/>
      <c r="L1246" s="55"/>
      <c r="M1246" s="55"/>
      <c r="N1246" s="55"/>
      <c r="O1246" s="55"/>
      <c r="P1246" s="55"/>
      <c r="Q1246" s="55"/>
      <c r="R1246" s="55"/>
      <c r="S1246" s="55"/>
      <c r="T1246" s="55"/>
      <c r="U1246" s="55"/>
      <c r="V1246" s="55"/>
      <c r="W1246" s="55"/>
      <c r="X1246" s="55"/>
      <c r="Y1246" s="55"/>
    </row>
    <row r="1247" spans="1:25" x14ac:dyDescent="0.2">
      <c r="A1247" s="55"/>
      <c r="B1247" s="55"/>
      <c r="C1247" s="55"/>
      <c r="D1247" s="55"/>
      <c r="E1247" s="55"/>
      <c r="F1247" s="55"/>
      <c r="G1247" s="55"/>
      <c r="H1247" s="55"/>
      <c r="I1247" s="55"/>
      <c r="J1247" s="55"/>
      <c r="K1247" s="55"/>
      <c r="L1247" s="55"/>
      <c r="M1247" s="55"/>
      <c r="N1247" s="55"/>
      <c r="O1247" s="55"/>
      <c r="P1247" s="55"/>
      <c r="Q1247" s="55"/>
      <c r="R1247" s="55"/>
      <c r="S1247" s="55"/>
      <c r="T1247" s="55"/>
      <c r="U1247" s="55"/>
      <c r="V1247" s="55"/>
      <c r="W1247" s="55"/>
      <c r="X1247" s="55"/>
      <c r="Y1247" s="55"/>
    </row>
    <row r="1248" spans="1:25" x14ac:dyDescent="0.2">
      <c r="A1248" s="55"/>
      <c r="B1248" s="55"/>
      <c r="C1248" s="55"/>
      <c r="D1248" s="55"/>
      <c r="E1248" s="55"/>
      <c r="F1248" s="55"/>
      <c r="G1248" s="55"/>
      <c r="H1248" s="55"/>
      <c r="I1248" s="55"/>
      <c r="J1248" s="55"/>
      <c r="K1248" s="55"/>
      <c r="L1248" s="55"/>
      <c r="M1248" s="55"/>
      <c r="N1248" s="55"/>
      <c r="O1248" s="55"/>
      <c r="P1248" s="55"/>
      <c r="Q1248" s="55"/>
      <c r="R1248" s="55"/>
      <c r="S1248" s="55"/>
      <c r="T1248" s="55"/>
      <c r="U1248" s="55"/>
      <c r="V1248" s="55"/>
      <c r="W1248" s="55"/>
      <c r="X1248" s="55"/>
      <c r="Y1248" s="55"/>
    </row>
    <row r="1249" spans="1:25" x14ac:dyDescent="0.2">
      <c r="A1249" s="55"/>
      <c r="B1249" s="55"/>
      <c r="C1249" s="55"/>
      <c r="D1249" s="55"/>
      <c r="E1249" s="55"/>
      <c r="F1249" s="55"/>
      <c r="G1249" s="55"/>
      <c r="H1249" s="55"/>
      <c r="I1249" s="55"/>
      <c r="J1249" s="55"/>
      <c r="K1249" s="55"/>
      <c r="L1249" s="55"/>
      <c r="M1249" s="55"/>
      <c r="N1249" s="55"/>
      <c r="O1249" s="55"/>
      <c r="P1249" s="55"/>
      <c r="Q1249" s="55"/>
      <c r="R1249" s="55"/>
      <c r="S1249" s="55"/>
      <c r="T1249" s="55"/>
      <c r="U1249" s="55"/>
      <c r="V1249" s="55"/>
      <c r="W1249" s="55"/>
      <c r="X1249" s="55"/>
      <c r="Y1249" s="55"/>
    </row>
    <row r="1250" spans="1:25" x14ac:dyDescent="0.2">
      <c r="A1250" s="55"/>
      <c r="B1250" s="55"/>
      <c r="C1250" s="55"/>
      <c r="D1250" s="55"/>
      <c r="E1250" s="55"/>
      <c r="F1250" s="55"/>
      <c r="G1250" s="55"/>
      <c r="H1250" s="55"/>
      <c r="I1250" s="55"/>
      <c r="J1250" s="55"/>
      <c r="K1250" s="55"/>
      <c r="L1250" s="55"/>
      <c r="M1250" s="55"/>
      <c r="N1250" s="55"/>
      <c r="O1250" s="55"/>
      <c r="P1250" s="55"/>
      <c r="Q1250" s="55"/>
      <c r="R1250" s="55"/>
      <c r="S1250" s="55"/>
      <c r="T1250" s="55"/>
      <c r="U1250" s="55"/>
      <c r="V1250" s="55"/>
      <c r="W1250" s="55"/>
      <c r="X1250" s="55"/>
      <c r="Y1250" s="55"/>
    </row>
    <row r="1251" spans="1:25" x14ac:dyDescent="0.2">
      <c r="A1251" s="55"/>
      <c r="B1251" s="55"/>
      <c r="C1251" s="55"/>
      <c r="D1251" s="55"/>
      <c r="E1251" s="55"/>
      <c r="F1251" s="55"/>
      <c r="G1251" s="55"/>
      <c r="H1251" s="55"/>
      <c r="I1251" s="55"/>
      <c r="J1251" s="55"/>
      <c r="K1251" s="55"/>
      <c r="L1251" s="55"/>
      <c r="M1251" s="55"/>
      <c r="N1251" s="55"/>
      <c r="O1251" s="55"/>
      <c r="P1251" s="55"/>
      <c r="Q1251" s="55"/>
      <c r="R1251" s="55"/>
      <c r="S1251" s="55"/>
      <c r="T1251" s="55"/>
      <c r="U1251" s="55"/>
      <c r="V1251" s="55"/>
      <c r="W1251" s="55"/>
      <c r="X1251" s="55"/>
      <c r="Y1251" s="55"/>
    </row>
    <row r="1252" spans="1:25" x14ac:dyDescent="0.2">
      <c r="A1252" s="55"/>
      <c r="B1252" s="55"/>
      <c r="C1252" s="55"/>
      <c r="D1252" s="55"/>
      <c r="E1252" s="55"/>
      <c r="F1252" s="55"/>
      <c r="G1252" s="55"/>
      <c r="H1252" s="55"/>
      <c r="I1252" s="55"/>
      <c r="J1252" s="55"/>
      <c r="K1252" s="55"/>
      <c r="L1252" s="55"/>
      <c r="M1252" s="55"/>
      <c r="N1252" s="55"/>
      <c r="O1252" s="55"/>
      <c r="P1252" s="55"/>
      <c r="Q1252" s="55"/>
      <c r="R1252" s="55"/>
      <c r="S1252" s="55"/>
      <c r="T1252" s="55"/>
      <c r="U1252" s="55"/>
      <c r="V1252" s="55"/>
      <c r="W1252" s="55"/>
      <c r="X1252" s="55"/>
      <c r="Y1252" s="55"/>
    </row>
    <row r="1253" spans="1:25" x14ac:dyDescent="0.2">
      <c r="A1253" s="55"/>
      <c r="B1253" s="55"/>
      <c r="C1253" s="55"/>
      <c r="D1253" s="55"/>
      <c r="E1253" s="55"/>
      <c r="F1253" s="55"/>
      <c r="G1253" s="55"/>
      <c r="H1253" s="55"/>
      <c r="I1253" s="55"/>
      <c r="J1253" s="55"/>
      <c r="K1253" s="55"/>
      <c r="L1253" s="55"/>
      <c r="M1253" s="55"/>
      <c r="N1253" s="55"/>
      <c r="O1253" s="55"/>
      <c r="P1253" s="55"/>
      <c r="Q1253" s="55"/>
      <c r="R1253" s="55"/>
      <c r="S1253" s="55"/>
      <c r="T1253" s="55"/>
      <c r="U1253" s="55"/>
      <c r="V1253" s="55"/>
      <c r="W1253" s="55"/>
      <c r="X1253" s="55"/>
      <c r="Y1253" s="55"/>
    </row>
    <row r="1254" spans="1:25" x14ac:dyDescent="0.2">
      <c r="A1254" s="55"/>
      <c r="B1254" s="55"/>
      <c r="C1254" s="55"/>
      <c r="D1254" s="55"/>
      <c r="E1254" s="55"/>
      <c r="F1254" s="55"/>
      <c r="G1254" s="55"/>
      <c r="H1254" s="55"/>
      <c r="I1254" s="55"/>
      <c r="J1254" s="55"/>
      <c r="K1254" s="55"/>
      <c r="L1254" s="55"/>
      <c r="M1254" s="55"/>
      <c r="N1254" s="55"/>
      <c r="O1254" s="55"/>
      <c r="P1254" s="55"/>
      <c r="Q1254" s="55"/>
      <c r="R1254" s="55"/>
      <c r="S1254" s="55"/>
      <c r="T1254" s="55"/>
      <c r="U1254" s="55"/>
      <c r="V1254" s="55"/>
      <c r="W1254" s="55"/>
      <c r="X1254" s="55"/>
      <c r="Y1254" s="55"/>
    </row>
    <row r="1255" spans="1:25" x14ac:dyDescent="0.2">
      <c r="A1255" s="55"/>
      <c r="B1255" s="55"/>
      <c r="C1255" s="55"/>
      <c r="D1255" s="55"/>
      <c r="E1255" s="55"/>
      <c r="F1255" s="55"/>
      <c r="G1255" s="55"/>
      <c r="H1255" s="55"/>
      <c r="I1255" s="55"/>
      <c r="J1255" s="55"/>
      <c r="K1255" s="55"/>
      <c r="L1255" s="55"/>
      <c r="M1255" s="55"/>
      <c r="N1255" s="55"/>
      <c r="O1255" s="55"/>
      <c r="P1255" s="55"/>
      <c r="Q1255" s="55"/>
      <c r="R1255" s="55"/>
      <c r="S1255" s="55"/>
      <c r="T1255" s="55"/>
      <c r="U1255" s="55"/>
      <c r="V1255" s="55"/>
      <c r="W1255" s="55"/>
      <c r="X1255" s="55"/>
      <c r="Y1255" s="55"/>
    </row>
    <row r="1256" spans="1:25" x14ac:dyDescent="0.2">
      <c r="A1256" s="55"/>
      <c r="B1256" s="55"/>
      <c r="C1256" s="55"/>
      <c r="D1256" s="55"/>
      <c r="E1256" s="55"/>
      <c r="F1256" s="55"/>
      <c r="G1256" s="55"/>
      <c r="H1256" s="55"/>
      <c r="I1256" s="55"/>
      <c r="J1256" s="55"/>
      <c r="K1256" s="55"/>
      <c r="L1256" s="55"/>
      <c r="M1256" s="55"/>
      <c r="N1256" s="55"/>
      <c r="O1256" s="55"/>
      <c r="P1256" s="55"/>
      <c r="Q1256" s="55"/>
      <c r="R1256" s="55"/>
      <c r="S1256" s="55"/>
      <c r="T1256" s="55"/>
      <c r="U1256" s="55"/>
      <c r="V1256" s="55"/>
      <c r="W1256" s="55"/>
      <c r="X1256" s="55"/>
      <c r="Y1256" s="55"/>
    </row>
    <row r="1257" spans="1:25" x14ac:dyDescent="0.2">
      <c r="A1257" s="55"/>
      <c r="B1257" s="55"/>
      <c r="C1257" s="55"/>
      <c r="D1257" s="55"/>
      <c r="E1257" s="55"/>
      <c r="F1257" s="55"/>
      <c r="G1257" s="55"/>
      <c r="H1257" s="55"/>
      <c r="I1257" s="55"/>
      <c r="J1257" s="55"/>
      <c r="K1257" s="55"/>
      <c r="L1257" s="55"/>
      <c r="M1257" s="55"/>
      <c r="N1257" s="55"/>
      <c r="O1257" s="55"/>
      <c r="P1257" s="55"/>
      <c r="Q1257" s="55"/>
      <c r="R1257" s="55"/>
      <c r="S1257" s="55"/>
      <c r="T1257" s="55"/>
      <c r="U1257" s="55"/>
      <c r="V1257" s="55"/>
      <c r="W1257" s="55"/>
      <c r="X1257" s="55"/>
      <c r="Y1257" s="55"/>
    </row>
    <row r="1258" spans="1:25" x14ac:dyDescent="0.2">
      <c r="A1258" s="55"/>
      <c r="B1258" s="55"/>
      <c r="C1258" s="55"/>
      <c r="D1258" s="55"/>
      <c r="E1258" s="55"/>
      <c r="F1258" s="55"/>
      <c r="G1258" s="55"/>
      <c r="H1258" s="55"/>
      <c r="I1258" s="55"/>
      <c r="J1258" s="55"/>
      <c r="K1258" s="55"/>
      <c r="L1258" s="55"/>
      <c r="M1258" s="55"/>
      <c r="N1258" s="55"/>
      <c r="O1258" s="55"/>
      <c r="P1258" s="55"/>
      <c r="Q1258" s="55"/>
      <c r="R1258" s="55"/>
      <c r="S1258" s="55"/>
      <c r="T1258" s="55"/>
      <c r="U1258" s="55"/>
      <c r="V1258" s="55"/>
      <c r="W1258" s="55"/>
      <c r="X1258" s="55"/>
      <c r="Y1258" s="55"/>
    </row>
    <row r="1259" spans="1:25" x14ac:dyDescent="0.2">
      <c r="A1259" s="55"/>
      <c r="B1259" s="55"/>
      <c r="C1259" s="55"/>
      <c r="D1259" s="55"/>
      <c r="E1259" s="55"/>
      <c r="F1259" s="55"/>
      <c r="G1259" s="55"/>
      <c r="H1259" s="55"/>
      <c r="I1259" s="55"/>
      <c r="J1259" s="55"/>
      <c r="K1259" s="55"/>
      <c r="L1259" s="55"/>
      <c r="M1259" s="55"/>
      <c r="N1259" s="55"/>
      <c r="O1259" s="55"/>
      <c r="P1259" s="55"/>
      <c r="Q1259" s="55"/>
      <c r="R1259" s="55"/>
      <c r="S1259" s="55"/>
      <c r="T1259" s="55"/>
      <c r="U1259" s="55"/>
      <c r="V1259" s="55"/>
      <c r="W1259" s="55"/>
      <c r="X1259" s="55"/>
      <c r="Y1259" s="55"/>
    </row>
    <row r="1260" spans="1:25" x14ac:dyDescent="0.2">
      <c r="A1260" s="55"/>
      <c r="B1260" s="55"/>
      <c r="C1260" s="55"/>
      <c r="D1260" s="55"/>
      <c r="E1260" s="55"/>
      <c r="F1260" s="55"/>
      <c r="G1260" s="55"/>
      <c r="H1260" s="55"/>
      <c r="I1260" s="55"/>
      <c r="J1260" s="55"/>
      <c r="K1260" s="55"/>
      <c r="L1260" s="55"/>
      <c r="M1260" s="55"/>
      <c r="N1260" s="55"/>
      <c r="O1260" s="55"/>
      <c r="P1260" s="55"/>
      <c r="Q1260" s="55"/>
      <c r="R1260" s="55"/>
      <c r="S1260" s="55"/>
      <c r="T1260" s="55"/>
      <c r="U1260" s="55"/>
      <c r="V1260" s="55"/>
      <c r="W1260" s="55"/>
      <c r="X1260" s="55"/>
      <c r="Y1260" s="55"/>
    </row>
    <row r="1261" spans="1:25" x14ac:dyDescent="0.2">
      <c r="A1261" s="55"/>
      <c r="B1261" s="55"/>
      <c r="C1261" s="55"/>
      <c r="D1261" s="55"/>
      <c r="E1261" s="55"/>
      <c r="F1261" s="55"/>
      <c r="G1261" s="55"/>
      <c r="H1261" s="55"/>
      <c r="I1261" s="55"/>
      <c r="J1261" s="55"/>
      <c r="K1261" s="55"/>
      <c r="L1261" s="55"/>
      <c r="M1261" s="55"/>
      <c r="N1261" s="55"/>
      <c r="O1261" s="55"/>
      <c r="P1261" s="55"/>
      <c r="Q1261" s="55"/>
      <c r="R1261" s="55"/>
      <c r="S1261" s="55"/>
      <c r="T1261" s="55"/>
      <c r="U1261" s="55"/>
      <c r="V1261" s="55"/>
      <c r="W1261" s="55"/>
      <c r="X1261" s="55"/>
      <c r="Y1261" s="55"/>
    </row>
    <row r="1262" spans="1:25" x14ac:dyDescent="0.2">
      <c r="A1262" s="55"/>
      <c r="B1262" s="55"/>
      <c r="C1262" s="55"/>
      <c r="D1262" s="55"/>
      <c r="E1262" s="55"/>
      <c r="F1262" s="55"/>
      <c r="G1262" s="55"/>
      <c r="H1262" s="55"/>
      <c r="I1262" s="55"/>
      <c r="J1262" s="55"/>
      <c r="K1262" s="55"/>
      <c r="L1262" s="55"/>
      <c r="M1262" s="55"/>
      <c r="N1262" s="55"/>
      <c r="O1262" s="55"/>
      <c r="P1262" s="55"/>
      <c r="Q1262" s="55"/>
      <c r="R1262" s="55"/>
      <c r="S1262" s="55"/>
      <c r="T1262" s="55"/>
      <c r="U1262" s="55"/>
      <c r="V1262" s="55"/>
      <c r="W1262" s="55"/>
      <c r="X1262" s="55"/>
      <c r="Y1262" s="55"/>
    </row>
    <row r="1263" spans="1:25" x14ac:dyDescent="0.2">
      <c r="A1263" s="55"/>
      <c r="B1263" s="55"/>
      <c r="C1263" s="55"/>
      <c r="D1263" s="55"/>
      <c r="E1263" s="55"/>
      <c r="F1263" s="55"/>
      <c r="G1263" s="55"/>
      <c r="H1263" s="55"/>
      <c r="I1263" s="55"/>
      <c r="J1263" s="55"/>
      <c r="K1263" s="55"/>
      <c r="L1263" s="55"/>
      <c r="M1263" s="55"/>
      <c r="N1263" s="55"/>
      <c r="O1263" s="55"/>
      <c r="P1263" s="55"/>
      <c r="Q1263" s="55"/>
      <c r="R1263" s="55"/>
      <c r="S1263" s="55"/>
      <c r="T1263" s="55"/>
      <c r="U1263" s="55"/>
      <c r="V1263" s="55"/>
      <c r="W1263" s="55"/>
      <c r="X1263" s="55"/>
      <c r="Y1263" s="55"/>
    </row>
    <row r="1264" spans="1:25" x14ac:dyDescent="0.2">
      <c r="A1264" s="55"/>
      <c r="B1264" s="55"/>
      <c r="C1264" s="55"/>
      <c r="D1264" s="55"/>
      <c r="E1264" s="55"/>
      <c r="F1264" s="55"/>
      <c r="G1264" s="55"/>
      <c r="H1264" s="55"/>
      <c r="I1264" s="55"/>
      <c r="J1264" s="55"/>
      <c r="K1264" s="55"/>
      <c r="L1264" s="55"/>
      <c r="M1264" s="55"/>
      <c r="N1264" s="55"/>
      <c r="O1264" s="55"/>
      <c r="P1264" s="55"/>
      <c r="Q1264" s="55"/>
      <c r="R1264" s="55"/>
      <c r="S1264" s="55"/>
      <c r="T1264" s="55"/>
      <c r="U1264" s="55"/>
      <c r="V1264" s="55"/>
      <c r="W1264" s="55"/>
      <c r="X1264" s="55"/>
      <c r="Y1264" s="55"/>
    </row>
    <row r="1265" spans="1:25" x14ac:dyDescent="0.2">
      <c r="A1265" s="55"/>
      <c r="B1265" s="55"/>
      <c r="C1265" s="55"/>
      <c r="D1265" s="55"/>
      <c r="E1265" s="55"/>
      <c r="F1265" s="55"/>
      <c r="G1265" s="55"/>
      <c r="H1265" s="55"/>
      <c r="I1265" s="55"/>
      <c r="J1265" s="55"/>
      <c r="K1265" s="55"/>
      <c r="L1265" s="55"/>
      <c r="M1265" s="55"/>
      <c r="N1265" s="55"/>
      <c r="O1265" s="55"/>
      <c r="P1265" s="55"/>
      <c r="Q1265" s="55"/>
      <c r="R1265" s="55"/>
      <c r="S1265" s="55"/>
      <c r="T1265" s="55"/>
      <c r="U1265" s="55"/>
      <c r="V1265" s="55"/>
      <c r="W1265" s="55"/>
      <c r="X1265" s="55"/>
      <c r="Y1265" s="55"/>
    </row>
    <row r="1266" spans="1:25" x14ac:dyDescent="0.2">
      <c r="A1266" s="55"/>
      <c r="B1266" s="55"/>
      <c r="C1266" s="55"/>
      <c r="D1266" s="55"/>
      <c r="E1266" s="55"/>
      <c r="F1266" s="55"/>
      <c r="G1266" s="55"/>
      <c r="H1266" s="55"/>
      <c r="I1266" s="55"/>
      <c r="J1266" s="55"/>
      <c r="K1266" s="55"/>
      <c r="L1266" s="55"/>
      <c r="M1266" s="55"/>
      <c r="N1266" s="55"/>
      <c r="O1266" s="55"/>
      <c r="P1266" s="55"/>
      <c r="Q1266" s="55"/>
      <c r="R1266" s="55"/>
      <c r="S1266" s="55"/>
      <c r="T1266" s="55"/>
      <c r="U1266" s="55"/>
      <c r="V1266" s="55"/>
      <c r="W1266" s="55"/>
      <c r="X1266" s="55"/>
      <c r="Y1266" s="55"/>
    </row>
    <row r="1267" spans="1:25" x14ac:dyDescent="0.2">
      <c r="A1267" s="55"/>
      <c r="B1267" s="55"/>
      <c r="C1267" s="55"/>
      <c r="D1267" s="55"/>
      <c r="E1267" s="55"/>
      <c r="F1267" s="55"/>
      <c r="G1267" s="55"/>
      <c r="H1267" s="55"/>
      <c r="I1267" s="55"/>
      <c r="J1267" s="55"/>
      <c r="K1267" s="55"/>
      <c r="L1267" s="55"/>
      <c r="M1267" s="55"/>
      <c r="N1267" s="55"/>
      <c r="O1267" s="55"/>
      <c r="P1267" s="55"/>
      <c r="Q1267" s="55"/>
      <c r="R1267" s="55"/>
      <c r="S1267" s="55"/>
      <c r="T1267" s="55"/>
      <c r="U1267" s="55"/>
      <c r="V1267" s="55"/>
      <c r="W1267" s="55"/>
      <c r="X1267" s="55"/>
      <c r="Y1267" s="55"/>
    </row>
    <row r="1268" spans="1:25" x14ac:dyDescent="0.2">
      <c r="A1268" s="55"/>
      <c r="B1268" s="55"/>
      <c r="C1268" s="55"/>
      <c r="D1268" s="55"/>
      <c r="E1268" s="55"/>
      <c r="F1268" s="55"/>
      <c r="G1268" s="55"/>
      <c r="H1268" s="55"/>
      <c r="I1268" s="55"/>
      <c r="J1268" s="55"/>
      <c r="K1268" s="55"/>
      <c r="L1268" s="55"/>
      <c r="M1268" s="55"/>
      <c r="N1268" s="55"/>
      <c r="O1268" s="55"/>
      <c r="P1268" s="55"/>
      <c r="Q1268" s="55"/>
      <c r="R1268" s="55"/>
      <c r="S1268" s="55"/>
      <c r="T1268" s="55"/>
      <c r="U1268" s="55"/>
      <c r="V1268" s="55"/>
      <c r="W1268" s="55"/>
      <c r="X1268" s="55"/>
      <c r="Y1268" s="55"/>
    </row>
    <row r="1269" spans="1:25" x14ac:dyDescent="0.2">
      <c r="A1269" s="55"/>
      <c r="B1269" s="55"/>
      <c r="C1269" s="55"/>
      <c r="D1269" s="55"/>
      <c r="E1269" s="55"/>
      <c r="F1269" s="55"/>
      <c r="G1269" s="55"/>
      <c r="H1269" s="55"/>
      <c r="I1269" s="55"/>
      <c r="J1269" s="55"/>
      <c r="K1269" s="55"/>
      <c r="L1269" s="55"/>
      <c r="M1269" s="55"/>
      <c r="N1269" s="55"/>
      <c r="O1269" s="55"/>
      <c r="P1269" s="55"/>
      <c r="Q1269" s="55"/>
      <c r="R1269" s="55"/>
      <c r="S1269" s="55"/>
      <c r="T1269" s="55"/>
      <c r="U1269" s="55"/>
      <c r="V1269" s="55"/>
      <c r="W1269" s="55"/>
      <c r="X1269" s="55"/>
      <c r="Y1269" s="55"/>
    </row>
    <row r="1270" spans="1:25" x14ac:dyDescent="0.2">
      <c r="A1270" s="55"/>
      <c r="B1270" s="55"/>
      <c r="C1270" s="55"/>
      <c r="D1270" s="55"/>
      <c r="E1270" s="55"/>
      <c r="F1270" s="55"/>
      <c r="G1270" s="55"/>
      <c r="H1270" s="55"/>
      <c r="I1270" s="55"/>
      <c r="J1270" s="55"/>
      <c r="K1270" s="55"/>
      <c r="L1270" s="55"/>
      <c r="M1270" s="55"/>
      <c r="N1270" s="55"/>
      <c r="O1270" s="55"/>
      <c r="P1270" s="55"/>
      <c r="Q1270" s="55"/>
      <c r="R1270" s="55"/>
      <c r="S1270" s="55"/>
      <c r="T1270" s="55"/>
      <c r="U1270" s="55"/>
      <c r="V1270" s="55"/>
      <c r="W1270" s="55"/>
      <c r="X1270" s="55"/>
      <c r="Y1270" s="55"/>
    </row>
    <row r="1271" spans="1:25" x14ac:dyDescent="0.2">
      <c r="A1271" s="55"/>
      <c r="B1271" s="55"/>
      <c r="C1271" s="55"/>
      <c r="D1271" s="55"/>
      <c r="E1271" s="55"/>
      <c r="F1271" s="55"/>
      <c r="G1271" s="55"/>
      <c r="H1271" s="55"/>
      <c r="I1271" s="55"/>
      <c r="J1271" s="55"/>
      <c r="K1271" s="55"/>
      <c r="L1271" s="55"/>
      <c r="M1271" s="55"/>
      <c r="N1271" s="55"/>
      <c r="O1271" s="55"/>
      <c r="P1271" s="55"/>
      <c r="Q1271" s="55"/>
      <c r="R1271" s="55"/>
      <c r="S1271" s="55"/>
      <c r="T1271" s="55"/>
      <c r="U1271" s="55"/>
      <c r="V1271" s="55"/>
      <c r="W1271" s="55"/>
      <c r="X1271" s="55"/>
      <c r="Y1271" s="55"/>
    </row>
    <row r="1272" spans="1:25" x14ac:dyDescent="0.2">
      <c r="A1272" s="55"/>
      <c r="B1272" s="55"/>
      <c r="C1272" s="55"/>
      <c r="D1272" s="55"/>
      <c r="E1272" s="55"/>
      <c r="F1272" s="55"/>
      <c r="G1272" s="55"/>
      <c r="H1272" s="55"/>
      <c r="I1272" s="55"/>
      <c r="J1272" s="55"/>
      <c r="K1272" s="55"/>
      <c r="L1272" s="55"/>
      <c r="M1272" s="55"/>
      <c r="N1272" s="55"/>
      <c r="O1272" s="55"/>
      <c r="P1272" s="55"/>
      <c r="Q1272" s="55"/>
      <c r="R1272" s="55"/>
      <c r="S1272" s="55"/>
      <c r="T1272" s="55"/>
      <c r="U1272" s="55"/>
      <c r="V1272" s="55"/>
      <c r="W1272" s="55"/>
      <c r="X1272" s="55"/>
      <c r="Y1272" s="55"/>
    </row>
    <row r="1273" spans="1:25" x14ac:dyDescent="0.2">
      <c r="A1273" s="55"/>
      <c r="B1273" s="55"/>
      <c r="C1273" s="55"/>
      <c r="D1273" s="55"/>
      <c r="E1273" s="55"/>
      <c r="F1273" s="55"/>
      <c r="G1273" s="55"/>
      <c r="H1273" s="55"/>
      <c r="I1273" s="55"/>
      <c r="J1273" s="55"/>
      <c r="K1273" s="55"/>
      <c r="L1273" s="55"/>
      <c r="M1273" s="55"/>
      <c r="N1273" s="55"/>
      <c r="O1273" s="55"/>
      <c r="P1273" s="55"/>
      <c r="Q1273" s="55"/>
      <c r="R1273" s="55"/>
      <c r="S1273" s="55"/>
      <c r="T1273" s="55"/>
      <c r="U1273" s="55"/>
      <c r="V1273" s="55"/>
      <c r="W1273" s="55"/>
      <c r="X1273" s="55"/>
      <c r="Y1273" s="55"/>
    </row>
    <row r="1274" spans="1:25" x14ac:dyDescent="0.2">
      <c r="A1274" s="55"/>
      <c r="B1274" s="55"/>
      <c r="C1274" s="55"/>
      <c r="D1274" s="55"/>
      <c r="E1274" s="55"/>
      <c r="F1274" s="55"/>
      <c r="G1274" s="55"/>
      <c r="H1274" s="55"/>
      <c r="I1274" s="55"/>
      <c r="J1274" s="55"/>
      <c r="K1274" s="55"/>
      <c r="L1274" s="55"/>
      <c r="M1274" s="55"/>
      <c r="N1274" s="55"/>
      <c r="O1274" s="55"/>
      <c r="P1274" s="55"/>
      <c r="Q1274" s="55"/>
      <c r="R1274" s="55"/>
      <c r="S1274" s="55"/>
      <c r="T1274" s="55"/>
      <c r="U1274" s="55"/>
      <c r="V1274" s="55"/>
      <c r="W1274" s="55"/>
      <c r="X1274" s="55"/>
      <c r="Y1274" s="55"/>
    </row>
    <row r="1275" spans="1:25" x14ac:dyDescent="0.2">
      <c r="A1275" s="55"/>
      <c r="B1275" s="55"/>
      <c r="C1275" s="55"/>
      <c r="D1275" s="55"/>
      <c r="E1275" s="55"/>
      <c r="F1275" s="55"/>
      <c r="G1275" s="55"/>
      <c r="H1275" s="55"/>
      <c r="I1275" s="55"/>
      <c r="J1275" s="55"/>
      <c r="K1275" s="55"/>
      <c r="L1275" s="55"/>
      <c r="M1275" s="55"/>
      <c r="N1275" s="55"/>
      <c r="O1275" s="55"/>
      <c r="P1275" s="55"/>
      <c r="Q1275" s="55"/>
      <c r="R1275" s="55"/>
      <c r="S1275" s="55"/>
      <c r="T1275" s="55"/>
      <c r="U1275" s="55"/>
      <c r="V1275" s="55"/>
      <c r="W1275" s="55"/>
      <c r="X1275" s="55"/>
      <c r="Y1275" s="55"/>
    </row>
    <row r="1276" spans="1:25" x14ac:dyDescent="0.2">
      <c r="A1276" s="55"/>
      <c r="B1276" s="55"/>
      <c r="C1276" s="55"/>
      <c r="D1276" s="55"/>
      <c r="E1276" s="55"/>
      <c r="F1276" s="55"/>
      <c r="G1276" s="55"/>
      <c r="H1276" s="55"/>
      <c r="I1276" s="55"/>
      <c r="J1276" s="55"/>
      <c r="K1276" s="55"/>
      <c r="L1276" s="55"/>
      <c r="M1276" s="55"/>
      <c r="N1276" s="55"/>
      <c r="O1276" s="55"/>
      <c r="P1276" s="55"/>
      <c r="Q1276" s="55"/>
      <c r="R1276" s="55"/>
      <c r="S1276" s="55"/>
      <c r="T1276" s="55"/>
      <c r="U1276" s="55"/>
      <c r="V1276" s="55"/>
      <c r="W1276" s="55"/>
      <c r="X1276" s="55"/>
      <c r="Y1276" s="55"/>
    </row>
    <row r="1277" spans="1:25" x14ac:dyDescent="0.2">
      <c r="A1277" s="55"/>
      <c r="B1277" s="55"/>
      <c r="C1277" s="55"/>
      <c r="D1277" s="55"/>
      <c r="E1277" s="55"/>
      <c r="F1277" s="55"/>
      <c r="G1277" s="55"/>
      <c r="H1277" s="55"/>
      <c r="I1277" s="55"/>
      <c r="J1277" s="55"/>
      <c r="K1277" s="55"/>
      <c r="L1277" s="55"/>
      <c r="M1277" s="55"/>
      <c r="N1277" s="55"/>
      <c r="O1277" s="55"/>
      <c r="P1277" s="55"/>
      <c r="Q1277" s="55"/>
      <c r="R1277" s="55"/>
      <c r="S1277" s="55"/>
      <c r="T1277" s="55"/>
      <c r="U1277" s="55"/>
      <c r="V1277" s="55"/>
      <c r="W1277" s="55"/>
      <c r="X1277" s="55"/>
      <c r="Y1277" s="55"/>
    </row>
    <row r="1278" spans="1:25" x14ac:dyDescent="0.2">
      <c r="A1278" s="55"/>
      <c r="B1278" s="55"/>
      <c r="C1278" s="55"/>
      <c r="D1278" s="55"/>
      <c r="E1278" s="55"/>
      <c r="F1278" s="55"/>
      <c r="G1278" s="55"/>
      <c r="H1278" s="55"/>
      <c r="I1278" s="55"/>
      <c r="J1278" s="55"/>
      <c r="K1278" s="55"/>
      <c r="L1278" s="55"/>
      <c r="M1278" s="55"/>
      <c r="N1278" s="55"/>
      <c r="O1278" s="55"/>
      <c r="P1278" s="55"/>
      <c r="Q1278" s="55"/>
      <c r="R1278" s="55"/>
      <c r="S1278" s="55"/>
      <c r="T1278" s="55"/>
      <c r="U1278" s="55"/>
      <c r="V1278" s="55"/>
      <c r="W1278" s="55"/>
      <c r="X1278" s="55"/>
      <c r="Y1278" s="55"/>
    </row>
    <row r="1279" spans="1:25" x14ac:dyDescent="0.2">
      <c r="A1279" s="55"/>
      <c r="B1279" s="55"/>
      <c r="C1279" s="55"/>
      <c r="D1279" s="55"/>
      <c r="E1279" s="55"/>
      <c r="F1279" s="55"/>
      <c r="G1279" s="55"/>
      <c r="H1279" s="55"/>
      <c r="I1279" s="55"/>
      <c r="J1279" s="55"/>
      <c r="K1279" s="55"/>
      <c r="L1279" s="55"/>
      <c r="M1279" s="55"/>
      <c r="N1279" s="55"/>
      <c r="O1279" s="55"/>
      <c r="P1279" s="55"/>
      <c r="Q1279" s="55"/>
      <c r="R1279" s="55"/>
      <c r="S1279" s="55"/>
      <c r="T1279" s="55"/>
      <c r="U1279" s="55"/>
      <c r="V1279" s="55"/>
      <c r="W1279" s="55"/>
      <c r="X1279" s="55"/>
      <c r="Y1279" s="55"/>
    </row>
    <row r="1280" spans="1:25" x14ac:dyDescent="0.2">
      <c r="A1280" s="55"/>
      <c r="B1280" s="55"/>
      <c r="C1280" s="55"/>
      <c r="D1280" s="55"/>
      <c r="E1280" s="55"/>
      <c r="F1280" s="55"/>
      <c r="G1280" s="55"/>
      <c r="H1280" s="55"/>
      <c r="I1280" s="55"/>
      <c r="J1280" s="55"/>
      <c r="K1280" s="55"/>
      <c r="L1280" s="55"/>
      <c r="M1280" s="55"/>
      <c r="N1280" s="55"/>
      <c r="O1280" s="55"/>
      <c r="P1280" s="55"/>
      <c r="Q1280" s="55"/>
      <c r="R1280" s="55"/>
      <c r="S1280" s="55"/>
      <c r="T1280" s="55"/>
      <c r="U1280" s="55"/>
      <c r="V1280" s="55"/>
      <c r="W1280" s="55"/>
      <c r="X1280" s="55"/>
      <c r="Y1280" s="55"/>
    </row>
    <row r="1281" spans="1:25" x14ac:dyDescent="0.2">
      <c r="A1281" s="55"/>
      <c r="B1281" s="55"/>
      <c r="C1281" s="55"/>
      <c r="D1281" s="55"/>
      <c r="E1281" s="55"/>
      <c r="F1281" s="55"/>
      <c r="G1281" s="55"/>
      <c r="H1281" s="55"/>
      <c r="I1281" s="55"/>
      <c r="J1281" s="55"/>
      <c r="K1281" s="55"/>
      <c r="L1281" s="55"/>
      <c r="M1281" s="55"/>
      <c r="N1281" s="55"/>
      <c r="O1281" s="55"/>
      <c r="P1281" s="55"/>
      <c r="Q1281" s="55"/>
      <c r="R1281" s="55"/>
      <c r="S1281" s="55"/>
      <c r="T1281" s="55"/>
      <c r="U1281" s="55"/>
      <c r="V1281" s="55"/>
      <c r="W1281" s="55"/>
      <c r="X1281" s="55"/>
      <c r="Y1281" s="55"/>
    </row>
    <row r="1282" spans="1:25" x14ac:dyDescent="0.2">
      <c r="A1282" s="55"/>
      <c r="B1282" s="55"/>
      <c r="C1282" s="55"/>
      <c r="D1282" s="55"/>
      <c r="E1282" s="55"/>
      <c r="F1282" s="55"/>
      <c r="G1282" s="55"/>
      <c r="H1282" s="55"/>
      <c r="I1282" s="55"/>
      <c r="J1282" s="55"/>
      <c r="K1282" s="55"/>
      <c r="L1282" s="55"/>
      <c r="M1282" s="55"/>
      <c r="N1282" s="55"/>
      <c r="O1282" s="55"/>
      <c r="P1282" s="55"/>
      <c r="Q1282" s="55"/>
      <c r="R1282" s="55"/>
      <c r="S1282" s="55"/>
      <c r="T1282" s="55"/>
      <c r="U1282" s="55"/>
      <c r="V1282" s="55"/>
      <c r="W1282" s="55"/>
      <c r="X1282" s="55"/>
      <c r="Y1282" s="55"/>
    </row>
    <row r="1283" spans="1:25" x14ac:dyDescent="0.2">
      <c r="A1283" s="55"/>
      <c r="B1283" s="55"/>
      <c r="C1283" s="55"/>
      <c r="D1283" s="55"/>
      <c r="E1283" s="55"/>
      <c r="F1283" s="55"/>
      <c r="G1283" s="55"/>
      <c r="H1283" s="55"/>
      <c r="I1283" s="55"/>
      <c r="J1283" s="55"/>
      <c r="K1283" s="55"/>
      <c r="L1283" s="55"/>
      <c r="M1283" s="55"/>
      <c r="N1283" s="55"/>
      <c r="O1283" s="55"/>
      <c r="P1283" s="55"/>
      <c r="Q1283" s="55"/>
      <c r="R1283" s="55"/>
      <c r="S1283" s="55"/>
      <c r="T1283" s="55"/>
      <c r="U1283" s="55"/>
      <c r="V1283" s="55"/>
      <c r="W1283" s="55"/>
      <c r="X1283" s="55"/>
      <c r="Y1283" s="55"/>
    </row>
    <row r="1284" spans="1:25" x14ac:dyDescent="0.2">
      <c r="A1284" s="55"/>
      <c r="B1284" s="55"/>
      <c r="C1284" s="55"/>
      <c r="D1284" s="55"/>
      <c r="E1284" s="55"/>
      <c r="F1284" s="55"/>
      <c r="G1284" s="55"/>
      <c r="H1284" s="55"/>
      <c r="I1284" s="55"/>
      <c r="J1284" s="55"/>
      <c r="K1284" s="55"/>
      <c r="L1284" s="55"/>
      <c r="M1284" s="55"/>
      <c r="N1284" s="55"/>
      <c r="O1284" s="55"/>
      <c r="P1284" s="55"/>
      <c r="Q1284" s="55"/>
      <c r="R1284" s="55"/>
      <c r="S1284" s="55"/>
      <c r="T1284" s="55"/>
      <c r="U1284" s="55"/>
      <c r="V1284" s="55"/>
      <c r="W1284" s="55"/>
      <c r="X1284" s="55"/>
      <c r="Y1284" s="55"/>
    </row>
    <row r="1285" spans="1:25" x14ac:dyDescent="0.2">
      <c r="A1285" s="55"/>
      <c r="B1285" s="55"/>
      <c r="C1285" s="55"/>
      <c r="D1285" s="55"/>
      <c r="E1285" s="55"/>
      <c r="F1285" s="55"/>
      <c r="G1285" s="55"/>
      <c r="H1285" s="55"/>
      <c r="I1285" s="55"/>
      <c r="J1285" s="55"/>
      <c r="K1285" s="55"/>
      <c r="L1285" s="55"/>
      <c r="M1285" s="55"/>
      <c r="N1285" s="55"/>
      <c r="O1285" s="55"/>
      <c r="P1285" s="55"/>
      <c r="Q1285" s="55"/>
      <c r="R1285" s="55"/>
      <c r="S1285" s="55"/>
      <c r="T1285" s="55"/>
      <c r="U1285" s="55"/>
      <c r="V1285" s="55"/>
      <c r="W1285" s="55"/>
      <c r="X1285" s="55"/>
      <c r="Y1285" s="55"/>
    </row>
    <row r="1286" spans="1:25" x14ac:dyDescent="0.2">
      <c r="A1286" s="55"/>
      <c r="B1286" s="55"/>
      <c r="C1286" s="55"/>
      <c r="D1286" s="55"/>
      <c r="E1286" s="55"/>
      <c r="F1286" s="55"/>
      <c r="G1286" s="55"/>
      <c r="H1286" s="55"/>
      <c r="I1286" s="55"/>
      <c r="J1286" s="55"/>
      <c r="K1286" s="55"/>
      <c r="L1286" s="55"/>
      <c r="M1286" s="55"/>
      <c r="N1286" s="55"/>
      <c r="O1286" s="55"/>
      <c r="P1286" s="55"/>
      <c r="Q1286" s="55"/>
      <c r="R1286" s="55"/>
      <c r="S1286" s="55"/>
      <c r="T1286" s="55"/>
      <c r="U1286" s="55"/>
      <c r="V1286" s="55"/>
      <c r="W1286" s="55"/>
      <c r="X1286" s="55"/>
      <c r="Y1286" s="55"/>
    </row>
    <row r="1287" spans="1:25" x14ac:dyDescent="0.2">
      <c r="A1287" s="55"/>
      <c r="B1287" s="55"/>
      <c r="C1287" s="55"/>
      <c r="D1287" s="55"/>
      <c r="E1287" s="55"/>
      <c r="F1287" s="55"/>
      <c r="G1287" s="55"/>
      <c r="H1287" s="55"/>
      <c r="I1287" s="55"/>
      <c r="J1287" s="55"/>
      <c r="K1287" s="55"/>
      <c r="L1287" s="55"/>
      <c r="M1287" s="55"/>
      <c r="N1287" s="55"/>
      <c r="O1287" s="55"/>
      <c r="P1287" s="55"/>
      <c r="Q1287" s="55"/>
      <c r="R1287" s="55"/>
      <c r="S1287" s="55"/>
      <c r="T1287" s="55"/>
      <c r="U1287" s="55"/>
      <c r="V1287" s="55"/>
      <c r="W1287" s="55"/>
      <c r="X1287" s="55"/>
      <c r="Y1287" s="55"/>
    </row>
    <row r="1288" spans="1:25" x14ac:dyDescent="0.2">
      <c r="A1288" s="55"/>
      <c r="B1288" s="55"/>
      <c r="C1288" s="55"/>
      <c r="D1288" s="55"/>
      <c r="E1288" s="55"/>
      <c r="F1288" s="55"/>
      <c r="G1288" s="55"/>
      <c r="H1288" s="55"/>
      <c r="I1288" s="55"/>
      <c r="J1288" s="55"/>
      <c r="K1288" s="55"/>
      <c r="L1288" s="55"/>
      <c r="M1288" s="55"/>
      <c r="N1288" s="55"/>
      <c r="O1288" s="55"/>
      <c r="P1288" s="55"/>
      <c r="Q1288" s="55"/>
      <c r="R1288" s="55"/>
      <c r="S1288" s="55"/>
      <c r="T1288" s="55"/>
      <c r="U1288" s="55"/>
      <c r="V1288" s="55"/>
      <c r="W1288" s="55"/>
      <c r="X1288" s="55"/>
      <c r="Y1288" s="55"/>
    </row>
    <row r="1289" spans="1:25" x14ac:dyDescent="0.2">
      <c r="A1289" s="55"/>
      <c r="B1289" s="55"/>
      <c r="C1289" s="55"/>
      <c r="D1289" s="55"/>
      <c r="E1289" s="55"/>
      <c r="F1289" s="55"/>
      <c r="G1289" s="55"/>
      <c r="H1289" s="55"/>
      <c r="I1289" s="55"/>
      <c r="J1289" s="55"/>
      <c r="K1289" s="55"/>
      <c r="L1289" s="55"/>
      <c r="M1289" s="55"/>
      <c r="N1289" s="55"/>
      <c r="O1289" s="55"/>
      <c r="P1289" s="55"/>
      <c r="Q1289" s="55"/>
      <c r="R1289" s="55"/>
      <c r="S1289" s="55"/>
      <c r="T1289" s="55"/>
      <c r="U1289" s="55"/>
      <c r="V1289" s="55"/>
      <c r="W1289" s="55"/>
      <c r="X1289" s="55"/>
      <c r="Y1289" s="55"/>
    </row>
    <row r="1290" spans="1:25" x14ac:dyDescent="0.2">
      <c r="A1290" s="55"/>
      <c r="B1290" s="55"/>
      <c r="C1290" s="55"/>
      <c r="D1290" s="55"/>
      <c r="E1290" s="55"/>
      <c r="F1290" s="55"/>
      <c r="G1290" s="55"/>
      <c r="H1290" s="55"/>
      <c r="I1290" s="55"/>
      <c r="J1290" s="55"/>
      <c r="K1290" s="55"/>
      <c r="L1290" s="55"/>
      <c r="M1290" s="55"/>
      <c r="N1290" s="55"/>
      <c r="O1290" s="55"/>
      <c r="P1290" s="55"/>
      <c r="Q1290" s="55"/>
      <c r="R1290" s="55"/>
      <c r="S1290" s="55"/>
      <c r="T1290" s="55"/>
      <c r="U1290" s="55"/>
      <c r="V1290" s="55"/>
      <c r="W1290" s="55"/>
      <c r="X1290" s="55"/>
      <c r="Y1290" s="55"/>
    </row>
    <row r="1291" spans="1:25" x14ac:dyDescent="0.2">
      <c r="A1291" s="55"/>
      <c r="B1291" s="55"/>
      <c r="C1291" s="55"/>
      <c r="D1291" s="55"/>
      <c r="E1291" s="55"/>
      <c r="F1291" s="55"/>
      <c r="G1291" s="55"/>
      <c r="H1291" s="55"/>
      <c r="I1291" s="55"/>
      <c r="J1291" s="55"/>
      <c r="K1291" s="55"/>
      <c r="L1291" s="55"/>
      <c r="M1291" s="55"/>
      <c r="N1291" s="55"/>
      <c r="O1291" s="55"/>
      <c r="P1291" s="55"/>
      <c r="Q1291" s="55"/>
      <c r="R1291" s="55"/>
      <c r="S1291" s="55"/>
      <c r="T1291" s="55"/>
      <c r="U1291" s="55"/>
      <c r="V1291" s="55"/>
      <c r="W1291" s="55"/>
      <c r="X1291" s="55"/>
      <c r="Y1291" s="55"/>
    </row>
    <row r="1292" spans="1:25" x14ac:dyDescent="0.2">
      <c r="A1292" s="55"/>
      <c r="B1292" s="55"/>
      <c r="C1292" s="55"/>
      <c r="D1292" s="55"/>
      <c r="E1292" s="55"/>
      <c r="F1292" s="55"/>
      <c r="G1292" s="55"/>
      <c r="H1292" s="55"/>
      <c r="I1292" s="55"/>
      <c r="J1292" s="55"/>
      <c r="K1292" s="55"/>
      <c r="L1292" s="55"/>
      <c r="M1292" s="55"/>
      <c r="N1292" s="55"/>
      <c r="O1292" s="55"/>
      <c r="P1292" s="55"/>
      <c r="Q1292" s="55"/>
      <c r="R1292" s="55"/>
      <c r="S1292" s="55"/>
      <c r="T1292" s="55"/>
      <c r="U1292" s="55"/>
      <c r="V1292" s="55"/>
      <c r="W1292" s="55"/>
      <c r="X1292" s="55"/>
      <c r="Y1292" s="55"/>
    </row>
    <row r="1293" spans="1:25" x14ac:dyDescent="0.2">
      <c r="A1293" s="55"/>
      <c r="B1293" s="55"/>
      <c r="C1293" s="55"/>
      <c r="D1293" s="55"/>
      <c r="E1293" s="55"/>
      <c r="F1293" s="55"/>
      <c r="G1293" s="55"/>
      <c r="H1293" s="55"/>
      <c r="I1293" s="55"/>
      <c r="J1293" s="55"/>
      <c r="K1293" s="55"/>
      <c r="L1293" s="55"/>
      <c r="M1293" s="55"/>
      <c r="N1293" s="55"/>
      <c r="O1293" s="55"/>
      <c r="P1293" s="55"/>
      <c r="Q1293" s="55"/>
      <c r="R1293" s="55"/>
      <c r="S1293" s="55"/>
      <c r="T1293" s="55"/>
      <c r="U1293" s="55"/>
      <c r="V1293" s="55"/>
      <c r="W1293" s="55"/>
      <c r="X1293" s="55"/>
      <c r="Y1293" s="55"/>
    </row>
    <row r="1294" spans="1:25" x14ac:dyDescent="0.2">
      <c r="A1294" s="55"/>
      <c r="B1294" s="55"/>
      <c r="C1294" s="55"/>
      <c r="D1294" s="55"/>
      <c r="E1294" s="55"/>
      <c r="F1294" s="55"/>
      <c r="G1294" s="55"/>
      <c r="H1294" s="55"/>
      <c r="I1294" s="55"/>
      <c r="J1294" s="55"/>
      <c r="K1294" s="55"/>
      <c r="L1294" s="55"/>
      <c r="M1294" s="55"/>
      <c r="N1294" s="55"/>
      <c r="O1294" s="55"/>
      <c r="P1294" s="55"/>
      <c r="Q1294" s="55"/>
      <c r="R1294" s="55"/>
      <c r="S1294" s="55"/>
      <c r="T1294" s="55"/>
      <c r="U1294" s="55"/>
      <c r="V1294" s="55"/>
      <c r="W1294" s="55"/>
      <c r="X1294" s="55"/>
      <c r="Y1294" s="55"/>
    </row>
    <row r="1295" spans="1:25" x14ac:dyDescent="0.2">
      <c r="A1295" s="55"/>
      <c r="B1295" s="55"/>
      <c r="C1295" s="55"/>
      <c r="D1295" s="55"/>
      <c r="E1295" s="55"/>
      <c r="F1295" s="55"/>
      <c r="G1295" s="55"/>
      <c r="H1295" s="55"/>
      <c r="I1295" s="55"/>
      <c r="J1295" s="55"/>
      <c r="K1295" s="55"/>
      <c r="L1295" s="55"/>
      <c r="M1295" s="55"/>
      <c r="N1295" s="55"/>
      <c r="O1295" s="55"/>
      <c r="P1295" s="55"/>
      <c r="Q1295" s="55"/>
      <c r="R1295" s="55"/>
      <c r="S1295" s="55"/>
      <c r="T1295" s="55"/>
      <c r="U1295" s="55"/>
      <c r="V1295" s="55"/>
      <c r="W1295" s="55"/>
      <c r="X1295" s="55"/>
      <c r="Y1295" s="55"/>
    </row>
    <row r="1296" spans="1:25" x14ac:dyDescent="0.2">
      <c r="A1296" s="55"/>
      <c r="B1296" s="55"/>
      <c r="C1296" s="55"/>
      <c r="D1296" s="55"/>
      <c r="E1296" s="55"/>
      <c r="F1296" s="55"/>
      <c r="G1296" s="55"/>
      <c r="H1296" s="55"/>
      <c r="I1296" s="55"/>
      <c r="J1296" s="55"/>
      <c r="K1296" s="55"/>
      <c r="L1296" s="55"/>
      <c r="M1296" s="55"/>
      <c r="N1296" s="55"/>
      <c r="O1296" s="55"/>
      <c r="P1296" s="55"/>
      <c r="Q1296" s="55"/>
      <c r="R1296" s="55"/>
      <c r="S1296" s="55"/>
      <c r="T1296" s="55"/>
      <c r="U1296" s="55"/>
      <c r="V1296" s="55"/>
      <c r="W1296" s="55"/>
      <c r="X1296" s="55"/>
      <c r="Y1296" s="55"/>
    </row>
    <row r="1297" spans="1:25" x14ac:dyDescent="0.2">
      <c r="A1297" s="55"/>
      <c r="B1297" s="55"/>
      <c r="C1297" s="55"/>
      <c r="D1297" s="55"/>
      <c r="E1297" s="55"/>
      <c r="F1297" s="55"/>
      <c r="G1297" s="55"/>
      <c r="H1297" s="55"/>
      <c r="I1297" s="55"/>
      <c r="J1297" s="55"/>
      <c r="K1297" s="55"/>
      <c r="L1297" s="55"/>
      <c r="M1297" s="55"/>
      <c r="N1297" s="55"/>
      <c r="O1297" s="55"/>
      <c r="P1297" s="55"/>
      <c r="Q1297" s="55"/>
      <c r="R1297" s="55"/>
      <c r="S1297" s="55"/>
      <c r="T1297" s="55"/>
      <c r="U1297" s="55"/>
      <c r="V1297" s="55"/>
      <c r="W1297" s="55"/>
      <c r="X1297" s="55"/>
      <c r="Y1297" s="55"/>
    </row>
    <row r="1298" spans="1:25" x14ac:dyDescent="0.2">
      <c r="A1298" s="55"/>
      <c r="B1298" s="55"/>
      <c r="C1298" s="55"/>
      <c r="D1298" s="55"/>
      <c r="E1298" s="55"/>
      <c r="F1298" s="55"/>
      <c r="G1298" s="55"/>
      <c r="H1298" s="55"/>
      <c r="I1298" s="55"/>
      <c r="J1298" s="55"/>
      <c r="K1298" s="55"/>
      <c r="L1298" s="55"/>
      <c r="M1298" s="55"/>
      <c r="N1298" s="55"/>
      <c r="O1298" s="55"/>
      <c r="P1298" s="55"/>
      <c r="Q1298" s="55"/>
      <c r="R1298" s="55"/>
      <c r="S1298" s="55"/>
      <c r="T1298" s="55"/>
      <c r="U1298" s="55"/>
      <c r="V1298" s="55"/>
      <c r="W1298" s="55"/>
      <c r="X1298" s="55"/>
      <c r="Y1298" s="55"/>
    </row>
    <row r="1299" spans="1:25" x14ac:dyDescent="0.2">
      <c r="A1299" s="55"/>
      <c r="B1299" s="55"/>
      <c r="C1299" s="55"/>
      <c r="D1299" s="55"/>
      <c r="E1299" s="55"/>
      <c r="F1299" s="55"/>
      <c r="G1299" s="55"/>
      <c r="H1299" s="55"/>
      <c r="I1299" s="55"/>
      <c r="J1299" s="55"/>
      <c r="K1299" s="55"/>
      <c r="L1299" s="55"/>
      <c r="M1299" s="55"/>
      <c r="N1299" s="55"/>
      <c r="O1299" s="55"/>
      <c r="P1299" s="55"/>
      <c r="Q1299" s="55"/>
      <c r="R1299" s="55"/>
      <c r="S1299" s="55"/>
      <c r="T1299" s="55"/>
      <c r="U1299" s="55"/>
      <c r="V1299" s="55"/>
      <c r="W1299" s="55"/>
      <c r="X1299" s="55"/>
      <c r="Y1299" s="55"/>
    </row>
    <row r="1300" spans="1:25" x14ac:dyDescent="0.2">
      <c r="A1300" s="55"/>
      <c r="B1300" s="55"/>
      <c r="C1300" s="55"/>
      <c r="D1300" s="55"/>
      <c r="E1300" s="55"/>
      <c r="F1300" s="55"/>
      <c r="G1300" s="55"/>
      <c r="H1300" s="55"/>
      <c r="I1300" s="55"/>
      <c r="J1300" s="55"/>
      <c r="K1300" s="55"/>
      <c r="L1300" s="55"/>
      <c r="M1300" s="55"/>
      <c r="N1300" s="55"/>
      <c r="O1300" s="55"/>
      <c r="P1300" s="55"/>
      <c r="Q1300" s="55"/>
      <c r="R1300" s="55"/>
      <c r="S1300" s="55"/>
      <c r="T1300" s="55"/>
      <c r="U1300" s="55"/>
      <c r="V1300" s="55"/>
      <c r="W1300" s="55"/>
      <c r="X1300" s="55"/>
      <c r="Y1300" s="55"/>
    </row>
    <row r="1301" spans="1:25" x14ac:dyDescent="0.2">
      <c r="A1301" s="55"/>
      <c r="B1301" s="55"/>
      <c r="C1301" s="55"/>
      <c r="D1301" s="55"/>
      <c r="E1301" s="55"/>
      <c r="F1301" s="55"/>
      <c r="G1301" s="55"/>
      <c r="H1301" s="55"/>
      <c r="I1301" s="55"/>
      <c r="J1301" s="55"/>
      <c r="K1301" s="55"/>
      <c r="L1301" s="55"/>
      <c r="M1301" s="55"/>
      <c r="N1301" s="55"/>
      <c r="O1301" s="55"/>
      <c r="P1301" s="55"/>
      <c r="Q1301" s="55"/>
      <c r="R1301" s="55"/>
      <c r="S1301" s="55"/>
      <c r="T1301" s="55"/>
      <c r="U1301" s="55"/>
      <c r="V1301" s="55"/>
      <c r="W1301" s="55"/>
      <c r="X1301" s="55"/>
      <c r="Y1301" s="55"/>
    </row>
    <row r="1302" spans="1:25" x14ac:dyDescent="0.2">
      <c r="A1302" s="55"/>
      <c r="B1302" s="55"/>
      <c r="C1302" s="55"/>
      <c r="D1302" s="55"/>
      <c r="E1302" s="55"/>
      <c r="F1302" s="55"/>
      <c r="G1302" s="55"/>
      <c r="H1302" s="55"/>
      <c r="I1302" s="55"/>
      <c r="J1302" s="55"/>
      <c r="K1302" s="55"/>
      <c r="L1302" s="55"/>
      <c r="M1302" s="55"/>
      <c r="N1302" s="55"/>
      <c r="O1302" s="55"/>
      <c r="P1302" s="55"/>
      <c r="Q1302" s="55"/>
      <c r="R1302" s="55"/>
      <c r="S1302" s="55"/>
      <c r="T1302" s="55"/>
      <c r="U1302" s="55"/>
      <c r="V1302" s="55"/>
      <c r="W1302" s="55"/>
      <c r="X1302" s="55"/>
      <c r="Y1302" s="55"/>
    </row>
    <row r="1303" spans="1:25" x14ac:dyDescent="0.2">
      <c r="A1303" s="55"/>
      <c r="B1303" s="55"/>
      <c r="C1303" s="55"/>
      <c r="D1303" s="55"/>
      <c r="E1303" s="55"/>
      <c r="F1303" s="55"/>
      <c r="G1303" s="55"/>
      <c r="H1303" s="55"/>
      <c r="I1303" s="55"/>
      <c r="J1303" s="55"/>
      <c r="K1303" s="55"/>
      <c r="L1303" s="55"/>
      <c r="M1303" s="55"/>
      <c r="N1303" s="55"/>
      <c r="O1303" s="55"/>
      <c r="P1303" s="55"/>
      <c r="Q1303" s="55"/>
      <c r="R1303" s="55"/>
      <c r="S1303" s="55"/>
      <c r="T1303" s="55"/>
      <c r="U1303" s="55"/>
      <c r="V1303" s="55"/>
      <c r="W1303" s="55"/>
      <c r="X1303" s="55"/>
      <c r="Y1303" s="55"/>
    </row>
    <row r="1304" spans="1:25" x14ac:dyDescent="0.2">
      <c r="A1304" s="55"/>
      <c r="B1304" s="55"/>
      <c r="C1304" s="55"/>
      <c r="D1304" s="55"/>
      <c r="E1304" s="55"/>
      <c r="F1304" s="55"/>
      <c r="G1304" s="55"/>
      <c r="H1304" s="55"/>
      <c r="I1304" s="55"/>
      <c r="J1304" s="55"/>
      <c r="K1304" s="55"/>
      <c r="L1304" s="55"/>
      <c r="M1304" s="55"/>
      <c r="N1304" s="55"/>
      <c r="O1304" s="55"/>
      <c r="P1304" s="55"/>
      <c r="Q1304" s="55"/>
      <c r="R1304" s="55"/>
      <c r="S1304" s="55"/>
      <c r="T1304" s="55"/>
      <c r="U1304" s="55"/>
      <c r="V1304" s="55"/>
      <c r="W1304" s="55"/>
      <c r="X1304" s="55"/>
      <c r="Y1304" s="55"/>
    </row>
    <row r="1305" spans="1:25" x14ac:dyDescent="0.2">
      <c r="A1305" s="55"/>
      <c r="B1305" s="55"/>
      <c r="C1305" s="55"/>
      <c r="D1305" s="55"/>
      <c r="E1305" s="55"/>
      <c r="F1305" s="55"/>
      <c r="G1305" s="55"/>
      <c r="H1305" s="55"/>
      <c r="I1305" s="55"/>
      <c r="J1305" s="55"/>
      <c r="K1305" s="55"/>
      <c r="L1305" s="55"/>
      <c r="M1305" s="55"/>
      <c r="N1305" s="55"/>
      <c r="O1305" s="55"/>
      <c r="P1305" s="55"/>
      <c r="Q1305" s="55"/>
      <c r="R1305" s="55"/>
      <c r="S1305" s="55"/>
      <c r="T1305" s="55"/>
      <c r="U1305" s="55"/>
      <c r="V1305" s="55"/>
      <c r="W1305" s="55"/>
      <c r="X1305" s="55"/>
      <c r="Y1305" s="55"/>
    </row>
    <row r="1306" spans="1:25" x14ac:dyDescent="0.2">
      <c r="A1306" s="55"/>
      <c r="B1306" s="55"/>
      <c r="C1306" s="55"/>
      <c r="D1306" s="55"/>
      <c r="E1306" s="55"/>
      <c r="F1306" s="55"/>
      <c r="G1306" s="55"/>
      <c r="H1306" s="55"/>
      <c r="I1306" s="55"/>
      <c r="J1306" s="55"/>
      <c r="K1306" s="55"/>
      <c r="L1306" s="55"/>
      <c r="M1306" s="55"/>
      <c r="N1306" s="55"/>
      <c r="O1306" s="55"/>
      <c r="P1306" s="55"/>
      <c r="Q1306" s="55"/>
      <c r="R1306" s="55"/>
      <c r="S1306" s="55"/>
      <c r="T1306" s="55"/>
      <c r="U1306" s="55"/>
      <c r="V1306" s="55"/>
      <c r="W1306" s="55"/>
      <c r="X1306" s="55"/>
      <c r="Y1306" s="55"/>
    </row>
    <row r="1307" spans="1:25" x14ac:dyDescent="0.2">
      <c r="A1307" s="55"/>
      <c r="B1307" s="55"/>
      <c r="C1307" s="55"/>
      <c r="D1307" s="55"/>
      <c r="E1307" s="55"/>
      <c r="F1307" s="55"/>
      <c r="G1307" s="55"/>
      <c r="H1307" s="55"/>
      <c r="I1307" s="55"/>
      <c r="J1307" s="55"/>
      <c r="K1307" s="55"/>
      <c r="L1307" s="55"/>
      <c r="M1307" s="55"/>
      <c r="N1307" s="55"/>
      <c r="O1307" s="55"/>
      <c r="P1307" s="55"/>
      <c r="Q1307" s="55"/>
      <c r="R1307" s="55"/>
      <c r="S1307" s="55"/>
      <c r="T1307" s="55"/>
      <c r="U1307" s="55"/>
      <c r="V1307" s="55"/>
      <c r="W1307" s="55"/>
      <c r="X1307" s="55"/>
      <c r="Y1307" s="55"/>
    </row>
    <row r="1308" spans="1:25" x14ac:dyDescent="0.2">
      <c r="A1308" s="55"/>
      <c r="B1308" s="55"/>
      <c r="C1308" s="55"/>
      <c r="D1308" s="55"/>
      <c r="E1308" s="55"/>
      <c r="F1308" s="55"/>
      <c r="G1308" s="55"/>
      <c r="H1308" s="55"/>
      <c r="I1308" s="55"/>
      <c r="J1308" s="55"/>
      <c r="K1308" s="55"/>
      <c r="L1308" s="55"/>
      <c r="M1308" s="55"/>
      <c r="N1308" s="55"/>
      <c r="O1308" s="55"/>
      <c r="P1308" s="55"/>
      <c r="Q1308" s="55"/>
      <c r="R1308" s="55"/>
      <c r="S1308" s="55"/>
      <c r="T1308" s="55"/>
      <c r="U1308" s="55"/>
      <c r="V1308" s="55"/>
      <c r="W1308" s="55"/>
      <c r="X1308" s="55"/>
      <c r="Y1308" s="55"/>
    </row>
    <row r="1309" spans="1:25" x14ac:dyDescent="0.2">
      <c r="A1309" s="55"/>
      <c r="B1309" s="55"/>
      <c r="C1309" s="55"/>
      <c r="D1309" s="55"/>
      <c r="E1309" s="55"/>
      <c r="F1309" s="55"/>
      <c r="G1309" s="55"/>
      <c r="H1309" s="55"/>
      <c r="I1309" s="55"/>
      <c r="J1309" s="55"/>
      <c r="K1309" s="55"/>
      <c r="L1309" s="55"/>
      <c r="M1309" s="55"/>
      <c r="N1309" s="55"/>
      <c r="O1309" s="55"/>
      <c r="P1309" s="55"/>
      <c r="Q1309" s="55"/>
      <c r="R1309" s="55"/>
      <c r="S1309" s="55"/>
      <c r="T1309" s="55"/>
      <c r="U1309" s="55"/>
      <c r="V1309" s="55"/>
      <c r="W1309" s="55"/>
      <c r="X1309" s="55"/>
      <c r="Y1309" s="55"/>
    </row>
    <row r="1310" spans="1:25" x14ac:dyDescent="0.2">
      <c r="A1310" s="55"/>
      <c r="B1310" s="55"/>
      <c r="C1310" s="55"/>
      <c r="D1310" s="55"/>
      <c r="E1310" s="55"/>
      <c r="F1310" s="55"/>
      <c r="G1310" s="55"/>
      <c r="H1310" s="55"/>
      <c r="I1310" s="55"/>
      <c r="J1310" s="55"/>
      <c r="K1310" s="55"/>
      <c r="L1310" s="55"/>
      <c r="M1310" s="55"/>
      <c r="N1310" s="55"/>
      <c r="O1310" s="55"/>
      <c r="P1310" s="55"/>
      <c r="Q1310" s="55"/>
      <c r="R1310" s="55"/>
      <c r="S1310" s="55"/>
      <c r="T1310" s="55"/>
      <c r="U1310" s="55"/>
      <c r="V1310" s="55"/>
      <c r="W1310" s="55"/>
      <c r="X1310" s="55"/>
      <c r="Y1310" s="55"/>
    </row>
    <row r="1311" spans="1:25" x14ac:dyDescent="0.2">
      <c r="A1311" s="55"/>
      <c r="B1311" s="55"/>
      <c r="C1311" s="55"/>
      <c r="D1311" s="55"/>
      <c r="E1311" s="55"/>
      <c r="F1311" s="55"/>
      <c r="G1311" s="55"/>
      <c r="H1311" s="55"/>
      <c r="I1311" s="55"/>
      <c r="J1311" s="55"/>
      <c r="K1311" s="55"/>
      <c r="L1311" s="55"/>
      <c r="M1311" s="55"/>
      <c r="N1311" s="55"/>
      <c r="O1311" s="55"/>
      <c r="P1311" s="55"/>
      <c r="Q1311" s="55"/>
      <c r="R1311" s="55"/>
      <c r="S1311" s="55"/>
      <c r="T1311" s="55"/>
      <c r="U1311" s="55"/>
      <c r="V1311" s="55"/>
      <c r="W1311" s="55"/>
      <c r="X1311" s="55"/>
      <c r="Y1311" s="55"/>
    </row>
    <row r="1312" spans="1:25" x14ac:dyDescent="0.2">
      <c r="A1312" s="55"/>
      <c r="B1312" s="55"/>
      <c r="C1312" s="55"/>
      <c r="D1312" s="55"/>
      <c r="E1312" s="55"/>
      <c r="F1312" s="55"/>
      <c r="G1312" s="55"/>
      <c r="H1312" s="55"/>
      <c r="I1312" s="55"/>
      <c r="J1312" s="55"/>
      <c r="K1312" s="55"/>
      <c r="L1312" s="55"/>
      <c r="M1312" s="55"/>
      <c r="N1312" s="55"/>
      <c r="O1312" s="55"/>
      <c r="P1312" s="55"/>
      <c r="Q1312" s="55"/>
      <c r="R1312" s="55"/>
      <c r="S1312" s="55"/>
      <c r="T1312" s="55"/>
      <c r="U1312" s="55"/>
      <c r="V1312" s="55"/>
      <c r="W1312" s="55"/>
      <c r="X1312" s="55"/>
      <c r="Y1312" s="55"/>
    </row>
    <row r="1313" spans="1:25" x14ac:dyDescent="0.2">
      <c r="A1313" s="55"/>
      <c r="B1313" s="55"/>
      <c r="C1313" s="55"/>
      <c r="D1313" s="55"/>
      <c r="E1313" s="55"/>
      <c r="F1313" s="55"/>
      <c r="G1313" s="55"/>
      <c r="H1313" s="55"/>
      <c r="I1313" s="55"/>
      <c r="J1313" s="55"/>
      <c r="K1313" s="55"/>
      <c r="L1313" s="55"/>
      <c r="M1313" s="55"/>
      <c r="N1313" s="55"/>
      <c r="O1313" s="55"/>
      <c r="P1313" s="55"/>
      <c r="Q1313" s="55"/>
      <c r="R1313" s="55"/>
      <c r="S1313" s="55"/>
      <c r="T1313" s="55"/>
      <c r="U1313" s="55"/>
      <c r="V1313" s="55"/>
      <c r="W1313" s="55"/>
      <c r="X1313" s="55"/>
      <c r="Y1313" s="55"/>
    </row>
    <row r="1314" spans="1:25" x14ac:dyDescent="0.2">
      <c r="A1314" s="55"/>
      <c r="B1314" s="55"/>
      <c r="C1314" s="55"/>
      <c r="D1314" s="55"/>
      <c r="E1314" s="55"/>
      <c r="F1314" s="55"/>
      <c r="G1314" s="55"/>
      <c r="H1314" s="55"/>
      <c r="I1314" s="55"/>
      <c r="J1314" s="55"/>
      <c r="K1314" s="55"/>
      <c r="L1314" s="55"/>
      <c r="M1314" s="55"/>
      <c r="N1314" s="55"/>
      <c r="O1314" s="55"/>
      <c r="P1314" s="55"/>
      <c r="Q1314" s="55"/>
      <c r="R1314" s="55"/>
      <c r="S1314" s="55"/>
      <c r="T1314" s="55"/>
      <c r="U1314" s="55"/>
      <c r="V1314" s="55"/>
      <c r="W1314" s="55"/>
      <c r="X1314" s="55"/>
      <c r="Y1314" s="55"/>
    </row>
    <row r="1315" spans="1:25" x14ac:dyDescent="0.2">
      <c r="A1315" s="55"/>
      <c r="B1315" s="55"/>
      <c r="C1315" s="55"/>
      <c r="D1315" s="55"/>
      <c r="E1315" s="55"/>
      <c r="F1315" s="55"/>
      <c r="G1315" s="55"/>
      <c r="H1315" s="55"/>
      <c r="I1315" s="55"/>
      <c r="J1315" s="55"/>
      <c r="K1315" s="55"/>
      <c r="L1315" s="55"/>
      <c r="M1315" s="55"/>
      <c r="N1315" s="55"/>
      <c r="O1315" s="55"/>
      <c r="P1315" s="55"/>
      <c r="Q1315" s="55"/>
      <c r="R1315" s="55"/>
      <c r="S1315" s="55"/>
      <c r="T1315" s="55"/>
      <c r="U1315" s="55"/>
      <c r="V1315" s="55"/>
      <c r="W1315" s="55"/>
      <c r="X1315" s="55"/>
      <c r="Y1315" s="55"/>
    </row>
    <row r="1316" spans="1:25" x14ac:dyDescent="0.2">
      <c r="A1316" s="55"/>
      <c r="B1316" s="55"/>
      <c r="C1316" s="55"/>
      <c r="D1316" s="55"/>
      <c r="E1316" s="55"/>
      <c r="F1316" s="55"/>
      <c r="G1316" s="55"/>
      <c r="H1316" s="55"/>
      <c r="I1316" s="55"/>
      <c r="J1316" s="55"/>
      <c r="K1316" s="55"/>
      <c r="L1316" s="55"/>
      <c r="M1316" s="55"/>
      <c r="N1316" s="55"/>
      <c r="O1316" s="55"/>
      <c r="P1316" s="55"/>
      <c r="Q1316" s="55"/>
      <c r="R1316" s="55"/>
      <c r="S1316" s="55"/>
      <c r="T1316" s="55"/>
      <c r="U1316" s="55"/>
      <c r="V1316" s="55"/>
      <c r="W1316" s="55"/>
      <c r="X1316" s="55"/>
      <c r="Y1316" s="55"/>
    </row>
    <row r="1317" spans="1:25" x14ac:dyDescent="0.2">
      <c r="A1317" s="55"/>
      <c r="B1317" s="55"/>
      <c r="C1317" s="55"/>
      <c r="D1317" s="55"/>
      <c r="E1317" s="55"/>
      <c r="F1317" s="55"/>
      <c r="G1317" s="55"/>
      <c r="H1317" s="55"/>
      <c r="I1317" s="55"/>
      <c r="J1317" s="55"/>
      <c r="K1317" s="55"/>
      <c r="L1317" s="55"/>
      <c r="M1317" s="55"/>
      <c r="N1317" s="55"/>
      <c r="O1317" s="55"/>
      <c r="P1317" s="55"/>
      <c r="Q1317" s="55"/>
      <c r="R1317" s="55"/>
      <c r="S1317" s="55"/>
      <c r="T1317" s="55"/>
      <c r="U1317" s="55"/>
      <c r="V1317" s="55"/>
      <c r="W1317" s="55"/>
      <c r="X1317" s="55"/>
      <c r="Y1317" s="55"/>
    </row>
    <row r="1318" spans="1:25" x14ac:dyDescent="0.2">
      <c r="A1318" s="55"/>
      <c r="B1318" s="55"/>
      <c r="C1318" s="55"/>
      <c r="D1318" s="55"/>
      <c r="E1318" s="55"/>
      <c r="F1318" s="55"/>
      <c r="G1318" s="55"/>
      <c r="H1318" s="55"/>
      <c r="I1318" s="55"/>
      <c r="J1318" s="55"/>
      <c r="K1318" s="55"/>
      <c r="L1318" s="55"/>
      <c r="M1318" s="55"/>
      <c r="N1318" s="55"/>
      <c r="O1318" s="55"/>
      <c r="P1318" s="55"/>
      <c r="Q1318" s="55"/>
      <c r="R1318" s="55"/>
      <c r="S1318" s="55"/>
      <c r="T1318" s="55"/>
      <c r="U1318" s="55"/>
      <c r="V1318" s="55"/>
      <c r="W1318" s="55"/>
      <c r="X1318" s="55"/>
      <c r="Y1318" s="55"/>
    </row>
    <row r="1319" spans="1:25" x14ac:dyDescent="0.2">
      <c r="A1319" s="55"/>
      <c r="B1319" s="55"/>
      <c r="C1319" s="55"/>
      <c r="D1319" s="55"/>
      <c r="E1319" s="55"/>
      <c r="F1319" s="55"/>
      <c r="G1319" s="55"/>
      <c r="H1319" s="55"/>
      <c r="I1319" s="55"/>
      <c r="J1319" s="55"/>
      <c r="K1319" s="55"/>
      <c r="L1319" s="55"/>
      <c r="M1319" s="55"/>
      <c r="N1319" s="55"/>
      <c r="O1319" s="55"/>
      <c r="P1319" s="55"/>
      <c r="Q1319" s="55"/>
      <c r="R1319" s="55"/>
      <c r="S1319" s="55"/>
      <c r="T1319" s="55"/>
      <c r="U1319" s="55"/>
      <c r="V1319" s="55"/>
      <c r="W1319" s="55"/>
      <c r="X1319" s="55"/>
      <c r="Y1319" s="55"/>
    </row>
    <row r="1320" spans="1:25" x14ac:dyDescent="0.2">
      <c r="A1320" s="55"/>
      <c r="B1320" s="55"/>
      <c r="C1320" s="55"/>
      <c r="D1320" s="55"/>
      <c r="E1320" s="55"/>
      <c r="F1320" s="55"/>
      <c r="G1320" s="55"/>
      <c r="H1320" s="55"/>
      <c r="I1320" s="55"/>
      <c r="J1320" s="55"/>
      <c r="K1320" s="55"/>
      <c r="L1320" s="55"/>
      <c r="M1320" s="55"/>
      <c r="N1320" s="55"/>
      <c r="O1320" s="55"/>
      <c r="P1320" s="55"/>
      <c r="Q1320" s="55"/>
      <c r="R1320" s="55"/>
      <c r="S1320" s="55"/>
      <c r="T1320" s="55"/>
      <c r="U1320" s="55"/>
      <c r="V1320" s="55"/>
      <c r="W1320" s="55"/>
      <c r="X1320" s="55"/>
      <c r="Y1320" s="55"/>
    </row>
    <row r="1321" spans="1:25" x14ac:dyDescent="0.2">
      <c r="A1321" s="55"/>
      <c r="B1321" s="55"/>
      <c r="C1321" s="55"/>
      <c r="D1321" s="55"/>
      <c r="E1321" s="55"/>
      <c r="F1321" s="55"/>
      <c r="G1321" s="55"/>
      <c r="H1321" s="55"/>
      <c r="I1321" s="55"/>
      <c r="J1321" s="55"/>
      <c r="K1321" s="55"/>
      <c r="L1321" s="55"/>
      <c r="M1321" s="55"/>
      <c r="N1321" s="55"/>
      <c r="O1321" s="55"/>
      <c r="P1321" s="55"/>
      <c r="Q1321" s="55"/>
      <c r="R1321" s="55"/>
      <c r="S1321" s="55"/>
      <c r="T1321" s="55"/>
      <c r="U1321" s="55"/>
      <c r="V1321" s="55"/>
      <c r="W1321" s="55"/>
      <c r="X1321" s="55"/>
      <c r="Y1321" s="55"/>
    </row>
    <row r="1322" spans="1:25" x14ac:dyDescent="0.2">
      <c r="A1322" s="55"/>
      <c r="B1322" s="55"/>
      <c r="C1322" s="55"/>
      <c r="D1322" s="55"/>
      <c r="E1322" s="55"/>
      <c r="F1322" s="55"/>
      <c r="G1322" s="55"/>
      <c r="H1322" s="55"/>
      <c r="I1322" s="55"/>
      <c r="J1322" s="55"/>
      <c r="K1322" s="55"/>
      <c r="L1322" s="55"/>
      <c r="M1322" s="55"/>
      <c r="N1322" s="55"/>
      <c r="O1322" s="55"/>
      <c r="P1322" s="55"/>
      <c r="Q1322" s="55"/>
      <c r="R1322" s="55"/>
      <c r="S1322" s="55"/>
      <c r="T1322" s="55"/>
      <c r="U1322" s="55"/>
      <c r="V1322" s="55"/>
      <c r="W1322" s="55"/>
      <c r="X1322" s="55"/>
      <c r="Y1322" s="55"/>
    </row>
    <row r="1323" spans="1:25" x14ac:dyDescent="0.2">
      <c r="A1323" s="55"/>
      <c r="B1323" s="55"/>
      <c r="C1323" s="55"/>
      <c r="D1323" s="55"/>
      <c r="E1323" s="55"/>
      <c r="F1323" s="55"/>
      <c r="G1323" s="55"/>
      <c r="H1323" s="55"/>
      <c r="I1323" s="55"/>
      <c r="J1323" s="55"/>
      <c r="K1323" s="55"/>
      <c r="L1323" s="55"/>
      <c r="M1323" s="55"/>
      <c r="N1323" s="55"/>
      <c r="O1323" s="55"/>
      <c r="P1323" s="55"/>
      <c r="Q1323" s="55"/>
      <c r="R1323" s="55"/>
      <c r="S1323" s="55"/>
      <c r="T1323" s="55"/>
      <c r="U1323" s="55"/>
      <c r="V1323" s="55"/>
      <c r="W1323" s="55"/>
      <c r="X1323" s="55"/>
      <c r="Y1323" s="55"/>
    </row>
    <row r="1324" spans="1:25" x14ac:dyDescent="0.2">
      <c r="A1324" s="55"/>
      <c r="B1324" s="55"/>
      <c r="C1324" s="55"/>
      <c r="D1324" s="55"/>
      <c r="E1324" s="55"/>
      <c r="F1324" s="55"/>
      <c r="G1324" s="55"/>
      <c r="H1324" s="55"/>
      <c r="I1324" s="55"/>
      <c r="J1324" s="55"/>
      <c r="K1324" s="55"/>
      <c r="L1324" s="55"/>
      <c r="M1324" s="55"/>
      <c r="N1324" s="55"/>
      <c r="O1324" s="55"/>
      <c r="P1324" s="55"/>
      <c r="Q1324" s="55"/>
      <c r="R1324" s="55"/>
      <c r="S1324" s="55"/>
      <c r="T1324" s="55"/>
      <c r="U1324" s="55"/>
      <c r="V1324" s="55"/>
      <c r="W1324" s="55"/>
      <c r="X1324" s="55"/>
      <c r="Y1324" s="55"/>
    </row>
    <row r="1325" spans="1:25" x14ac:dyDescent="0.2">
      <c r="A1325" s="55"/>
      <c r="B1325" s="55"/>
      <c r="C1325" s="55"/>
      <c r="D1325" s="55"/>
      <c r="E1325" s="55"/>
      <c r="F1325" s="55"/>
      <c r="G1325" s="55"/>
      <c r="H1325" s="55"/>
      <c r="I1325" s="55"/>
      <c r="J1325" s="55"/>
      <c r="K1325" s="55"/>
      <c r="L1325" s="55"/>
      <c r="M1325" s="55"/>
      <c r="N1325" s="55"/>
      <c r="O1325" s="55"/>
      <c r="P1325" s="55"/>
      <c r="Q1325" s="55"/>
      <c r="R1325" s="55"/>
      <c r="S1325" s="55"/>
      <c r="T1325" s="55"/>
      <c r="U1325" s="55"/>
      <c r="V1325" s="55"/>
      <c r="W1325" s="55"/>
      <c r="X1325" s="55"/>
      <c r="Y1325" s="55"/>
    </row>
    <row r="1326" spans="1:25" x14ac:dyDescent="0.2">
      <c r="A1326" s="55"/>
      <c r="B1326" s="55"/>
      <c r="C1326" s="55"/>
      <c r="D1326" s="55"/>
      <c r="E1326" s="55"/>
      <c r="F1326" s="55"/>
      <c r="G1326" s="55"/>
      <c r="H1326" s="55"/>
      <c r="I1326" s="55"/>
      <c r="J1326" s="55"/>
      <c r="K1326" s="55"/>
      <c r="L1326" s="55"/>
      <c r="M1326" s="55"/>
      <c r="N1326" s="55"/>
      <c r="O1326" s="55"/>
      <c r="P1326" s="55"/>
      <c r="Q1326" s="55"/>
      <c r="R1326" s="55"/>
      <c r="S1326" s="55"/>
      <c r="T1326" s="55"/>
      <c r="U1326" s="55"/>
      <c r="V1326" s="55"/>
      <c r="W1326" s="55"/>
      <c r="X1326" s="55"/>
      <c r="Y1326" s="55"/>
    </row>
    <row r="1327" spans="1:25" x14ac:dyDescent="0.2">
      <c r="A1327" s="55"/>
      <c r="B1327" s="55"/>
      <c r="C1327" s="55"/>
      <c r="D1327" s="55"/>
      <c r="E1327" s="55"/>
      <c r="F1327" s="55"/>
      <c r="G1327" s="55"/>
      <c r="H1327" s="55"/>
      <c r="I1327" s="55"/>
      <c r="J1327" s="55"/>
      <c r="K1327" s="55"/>
      <c r="L1327" s="55"/>
      <c r="M1327" s="55"/>
      <c r="N1327" s="55"/>
      <c r="O1327" s="55"/>
      <c r="P1327" s="55"/>
      <c r="Q1327" s="55"/>
      <c r="R1327" s="55"/>
      <c r="S1327" s="55"/>
      <c r="T1327" s="55"/>
      <c r="U1327" s="55"/>
      <c r="V1327" s="55"/>
      <c r="W1327" s="55"/>
      <c r="X1327" s="55"/>
      <c r="Y1327" s="55"/>
    </row>
    <row r="1328" spans="1:25" x14ac:dyDescent="0.2">
      <c r="A1328" s="55"/>
      <c r="B1328" s="55"/>
      <c r="C1328" s="55"/>
      <c r="D1328" s="55"/>
      <c r="E1328" s="55"/>
      <c r="F1328" s="55"/>
      <c r="G1328" s="55"/>
      <c r="H1328" s="55"/>
      <c r="I1328" s="55"/>
      <c r="J1328" s="55"/>
      <c r="K1328" s="55"/>
      <c r="L1328" s="55"/>
      <c r="M1328" s="55"/>
      <c r="N1328" s="55"/>
      <c r="O1328" s="55"/>
      <c r="P1328" s="55"/>
      <c r="Q1328" s="55"/>
      <c r="R1328" s="55"/>
      <c r="S1328" s="55"/>
      <c r="T1328" s="55"/>
      <c r="U1328" s="55"/>
      <c r="V1328" s="55"/>
      <c r="W1328" s="55"/>
      <c r="X1328" s="55"/>
      <c r="Y1328" s="55"/>
    </row>
    <row r="1329" spans="1:25" x14ac:dyDescent="0.2">
      <c r="A1329" s="55"/>
      <c r="B1329" s="55"/>
      <c r="C1329" s="55"/>
      <c r="D1329" s="55"/>
      <c r="E1329" s="55"/>
      <c r="F1329" s="55"/>
      <c r="G1329" s="55"/>
      <c r="H1329" s="55"/>
      <c r="I1329" s="55"/>
      <c r="J1329" s="55"/>
      <c r="K1329" s="55"/>
      <c r="L1329" s="55"/>
      <c r="M1329" s="55"/>
      <c r="N1329" s="55"/>
      <c r="O1329" s="55"/>
      <c r="P1329" s="55"/>
      <c r="Q1329" s="55"/>
      <c r="R1329" s="55"/>
      <c r="S1329" s="55"/>
      <c r="T1329" s="55"/>
      <c r="U1329" s="55"/>
      <c r="V1329" s="55"/>
      <c r="W1329" s="55"/>
      <c r="X1329" s="55"/>
      <c r="Y1329" s="55"/>
    </row>
    <row r="1330" spans="1:25" x14ac:dyDescent="0.2">
      <c r="A1330" s="55"/>
      <c r="B1330" s="55"/>
      <c r="C1330" s="55"/>
      <c r="D1330" s="55"/>
      <c r="E1330" s="55"/>
      <c r="F1330" s="55"/>
      <c r="G1330" s="55"/>
      <c r="H1330" s="55"/>
      <c r="I1330" s="55"/>
      <c r="J1330" s="55"/>
      <c r="K1330" s="55"/>
      <c r="L1330" s="55"/>
      <c r="M1330" s="55"/>
      <c r="N1330" s="55"/>
      <c r="O1330" s="55"/>
      <c r="P1330" s="55"/>
      <c r="Q1330" s="55"/>
      <c r="R1330" s="55"/>
      <c r="S1330" s="55"/>
      <c r="T1330" s="55"/>
      <c r="U1330" s="55"/>
      <c r="V1330" s="55"/>
      <c r="W1330" s="55"/>
      <c r="X1330" s="55"/>
      <c r="Y1330" s="55"/>
    </row>
    <row r="1331" spans="1:25" x14ac:dyDescent="0.2">
      <c r="A1331" s="55"/>
      <c r="B1331" s="55"/>
      <c r="C1331" s="55"/>
      <c r="D1331" s="55"/>
      <c r="E1331" s="55"/>
      <c r="F1331" s="55"/>
      <c r="G1331" s="55"/>
      <c r="H1331" s="55"/>
      <c r="I1331" s="55"/>
      <c r="J1331" s="55"/>
      <c r="K1331" s="55"/>
      <c r="L1331" s="55"/>
      <c r="M1331" s="55"/>
      <c r="N1331" s="55"/>
      <c r="O1331" s="55"/>
      <c r="P1331" s="55"/>
      <c r="Q1331" s="55"/>
      <c r="R1331" s="55"/>
      <c r="S1331" s="55"/>
      <c r="T1331" s="55"/>
      <c r="U1331" s="55"/>
      <c r="V1331" s="55"/>
      <c r="W1331" s="55"/>
      <c r="X1331" s="55"/>
      <c r="Y1331" s="55"/>
    </row>
    <row r="1332" spans="1:25" x14ac:dyDescent="0.2">
      <c r="A1332" s="55"/>
      <c r="B1332" s="55"/>
      <c r="C1332" s="55"/>
      <c r="D1332" s="55"/>
      <c r="E1332" s="55"/>
      <c r="F1332" s="55"/>
      <c r="G1332" s="55"/>
      <c r="H1332" s="55"/>
      <c r="I1332" s="55"/>
      <c r="J1332" s="55"/>
      <c r="K1332" s="55"/>
      <c r="L1332" s="55"/>
      <c r="M1332" s="55"/>
      <c r="N1332" s="55"/>
      <c r="O1332" s="55"/>
      <c r="P1332" s="55"/>
      <c r="Q1332" s="55"/>
      <c r="R1332" s="55"/>
      <c r="S1332" s="55"/>
      <c r="T1332" s="55"/>
      <c r="U1332" s="55"/>
      <c r="V1332" s="55"/>
      <c r="W1332" s="55"/>
      <c r="X1332" s="55"/>
      <c r="Y1332" s="55"/>
    </row>
    <row r="1333" spans="1:25" x14ac:dyDescent="0.2">
      <c r="A1333" s="55"/>
      <c r="B1333" s="55"/>
      <c r="C1333" s="55"/>
      <c r="D1333" s="55"/>
      <c r="E1333" s="55"/>
      <c r="F1333" s="55"/>
      <c r="G1333" s="55"/>
      <c r="H1333" s="55"/>
      <c r="I1333" s="55"/>
      <c r="J1333" s="55"/>
      <c r="K1333" s="55"/>
      <c r="L1333" s="55"/>
      <c r="M1333" s="55"/>
      <c r="N1333" s="55"/>
      <c r="O1333" s="55"/>
      <c r="P1333" s="55"/>
      <c r="Q1333" s="55"/>
      <c r="R1333" s="55"/>
      <c r="S1333" s="55"/>
      <c r="T1333" s="55"/>
      <c r="U1333" s="55"/>
      <c r="V1333" s="55"/>
      <c r="W1333" s="55"/>
      <c r="X1333" s="55"/>
      <c r="Y1333" s="55"/>
    </row>
    <row r="1334" spans="1:25" x14ac:dyDescent="0.2">
      <c r="A1334" s="55"/>
      <c r="B1334" s="55"/>
      <c r="C1334" s="55"/>
      <c r="D1334" s="55"/>
      <c r="E1334" s="55"/>
      <c r="F1334" s="55"/>
      <c r="G1334" s="55"/>
      <c r="H1334" s="55"/>
      <c r="I1334" s="55"/>
      <c r="J1334" s="55"/>
      <c r="K1334" s="55"/>
      <c r="L1334" s="55"/>
      <c r="M1334" s="55"/>
      <c r="N1334" s="55"/>
      <c r="O1334" s="55"/>
      <c r="P1334" s="55"/>
      <c r="Q1334" s="55"/>
      <c r="R1334" s="55"/>
      <c r="S1334" s="55"/>
      <c r="T1334" s="55"/>
      <c r="U1334" s="55"/>
      <c r="V1334" s="55"/>
      <c r="W1334" s="55"/>
      <c r="X1334" s="55"/>
      <c r="Y1334" s="55"/>
    </row>
    <row r="1335" spans="1:25" x14ac:dyDescent="0.2">
      <c r="A1335" s="55"/>
      <c r="B1335" s="55"/>
      <c r="C1335" s="55"/>
      <c r="D1335" s="55"/>
      <c r="E1335" s="55"/>
      <c r="F1335" s="55"/>
      <c r="G1335" s="55"/>
      <c r="H1335" s="55"/>
      <c r="I1335" s="55"/>
      <c r="J1335" s="55"/>
      <c r="K1335" s="55"/>
      <c r="L1335" s="55"/>
      <c r="M1335" s="55"/>
      <c r="N1335" s="55"/>
      <c r="O1335" s="55"/>
      <c r="P1335" s="55"/>
      <c r="Q1335" s="55"/>
      <c r="R1335" s="55"/>
      <c r="S1335" s="55"/>
      <c r="T1335" s="55"/>
      <c r="U1335" s="55"/>
      <c r="V1335" s="55"/>
      <c r="W1335" s="55"/>
      <c r="X1335" s="55"/>
      <c r="Y1335" s="55"/>
    </row>
    <row r="1336" spans="1:25" x14ac:dyDescent="0.2">
      <c r="A1336" s="55"/>
      <c r="B1336" s="55"/>
      <c r="C1336" s="55"/>
      <c r="D1336" s="55"/>
      <c r="E1336" s="55"/>
      <c r="F1336" s="55"/>
      <c r="G1336" s="55"/>
      <c r="H1336" s="55"/>
      <c r="I1336" s="55"/>
      <c r="J1336" s="55"/>
      <c r="K1336" s="55"/>
      <c r="L1336" s="55"/>
      <c r="M1336" s="55"/>
      <c r="N1336" s="55"/>
      <c r="O1336" s="55"/>
      <c r="P1336" s="55"/>
      <c r="Q1336" s="55"/>
      <c r="R1336" s="55"/>
      <c r="S1336" s="55"/>
      <c r="T1336" s="55"/>
      <c r="U1336" s="55"/>
      <c r="V1336" s="55"/>
      <c r="W1336" s="55"/>
      <c r="X1336" s="55"/>
      <c r="Y1336" s="55"/>
    </row>
    <row r="1337" spans="1:25" x14ac:dyDescent="0.2">
      <c r="A1337" s="55"/>
      <c r="B1337" s="55"/>
      <c r="C1337" s="55"/>
      <c r="D1337" s="55"/>
      <c r="E1337" s="55"/>
      <c r="F1337" s="55"/>
      <c r="G1337" s="55"/>
      <c r="H1337" s="55"/>
      <c r="I1337" s="55"/>
      <c r="J1337" s="55"/>
      <c r="K1337" s="55"/>
      <c r="L1337" s="55"/>
      <c r="M1337" s="55"/>
      <c r="N1337" s="55"/>
      <c r="O1337" s="55"/>
      <c r="P1337" s="55"/>
      <c r="Q1337" s="55"/>
      <c r="R1337" s="55"/>
      <c r="S1337" s="55"/>
      <c r="T1337" s="55"/>
      <c r="U1337" s="55"/>
      <c r="V1337" s="55"/>
      <c r="W1337" s="55"/>
      <c r="X1337" s="55"/>
      <c r="Y1337" s="55"/>
    </row>
    <row r="1338" spans="1:25" x14ac:dyDescent="0.2">
      <c r="A1338" s="55"/>
      <c r="B1338" s="55"/>
      <c r="C1338" s="55"/>
      <c r="D1338" s="55"/>
      <c r="E1338" s="55"/>
      <c r="F1338" s="55"/>
      <c r="G1338" s="55"/>
      <c r="H1338" s="55"/>
      <c r="I1338" s="55"/>
      <c r="J1338" s="55"/>
      <c r="K1338" s="55"/>
      <c r="L1338" s="55"/>
      <c r="M1338" s="55"/>
      <c r="N1338" s="55"/>
      <c r="O1338" s="55"/>
      <c r="P1338" s="55"/>
      <c r="Q1338" s="55"/>
      <c r="R1338" s="55"/>
      <c r="S1338" s="55"/>
      <c r="T1338" s="55"/>
      <c r="U1338" s="55"/>
      <c r="V1338" s="55"/>
      <c r="W1338" s="55"/>
      <c r="X1338" s="55"/>
      <c r="Y1338" s="55"/>
    </row>
    <row r="1339" spans="1:25" x14ac:dyDescent="0.2">
      <c r="A1339" s="55"/>
      <c r="B1339" s="55"/>
      <c r="C1339" s="55"/>
      <c r="D1339" s="55"/>
      <c r="E1339" s="55"/>
      <c r="F1339" s="55"/>
      <c r="G1339" s="55"/>
      <c r="H1339" s="55"/>
      <c r="I1339" s="55"/>
      <c r="J1339" s="55"/>
      <c r="K1339" s="55"/>
      <c r="L1339" s="55"/>
      <c r="M1339" s="55"/>
      <c r="N1339" s="55"/>
      <c r="O1339" s="55"/>
      <c r="P1339" s="55"/>
      <c r="Q1339" s="55"/>
      <c r="R1339" s="55"/>
      <c r="S1339" s="55"/>
      <c r="T1339" s="55"/>
      <c r="U1339" s="55"/>
      <c r="V1339" s="55"/>
      <c r="W1339" s="55"/>
      <c r="X1339" s="55"/>
      <c r="Y1339" s="55"/>
    </row>
    <row r="1340" spans="1:25" x14ac:dyDescent="0.2">
      <c r="A1340" s="55"/>
      <c r="B1340" s="55"/>
      <c r="C1340" s="55"/>
      <c r="D1340" s="55"/>
      <c r="E1340" s="55"/>
      <c r="F1340" s="55"/>
      <c r="G1340" s="55"/>
      <c r="H1340" s="55"/>
      <c r="I1340" s="55"/>
      <c r="J1340" s="55"/>
      <c r="K1340" s="55"/>
      <c r="L1340" s="55"/>
      <c r="M1340" s="55"/>
      <c r="N1340" s="55"/>
      <c r="O1340" s="55"/>
      <c r="P1340" s="55"/>
      <c r="Q1340" s="55"/>
      <c r="R1340" s="55"/>
      <c r="S1340" s="55"/>
      <c r="T1340" s="55"/>
      <c r="U1340" s="55"/>
      <c r="V1340" s="55"/>
      <c r="W1340" s="55"/>
      <c r="X1340" s="55"/>
      <c r="Y1340" s="55"/>
    </row>
    <row r="1341" spans="1:25" x14ac:dyDescent="0.2">
      <c r="A1341" s="55"/>
      <c r="B1341" s="55"/>
      <c r="C1341" s="55"/>
      <c r="D1341" s="55"/>
      <c r="E1341" s="55"/>
      <c r="F1341" s="55"/>
      <c r="G1341" s="55"/>
      <c r="H1341" s="55"/>
      <c r="I1341" s="55"/>
      <c r="J1341" s="55"/>
      <c r="K1341" s="55"/>
      <c r="L1341" s="55"/>
      <c r="M1341" s="55"/>
      <c r="N1341" s="55"/>
      <c r="O1341" s="55"/>
      <c r="P1341" s="55"/>
      <c r="Q1341" s="55"/>
      <c r="R1341" s="55"/>
      <c r="S1341" s="55"/>
      <c r="T1341" s="55"/>
      <c r="U1341" s="55"/>
      <c r="V1341" s="55"/>
      <c r="W1341" s="55"/>
      <c r="X1341" s="55"/>
      <c r="Y1341" s="55"/>
    </row>
    <row r="1342" spans="1:25" x14ac:dyDescent="0.2">
      <c r="A1342" s="55"/>
      <c r="B1342" s="55"/>
      <c r="C1342" s="55"/>
      <c r="D1342" s="55"/>
      <c r="E1342" s="55"/>
      <c r="F1342" s="55"/>
      <c r="G1342" s="55"/>
      <c r="H1342" s="55"/>
      <c r="I1342" s="55"/>
      <c r="J1342" s="55"/>
      <c r="K1342" s="55"/>
      <c r="L1342" s="55"/>
      <c r="M1342" s="55"/>
      <c r="N1342" s="55"/>
      <c r="O1342" s="55"/>
      <c r="P1342" s="55"/>
      <c r="Q1342" s="55"/>
      <c r="R1342" s="55"/>
      <c r="S1342" s="55"/>
      <c r="T1342" s="55"/>
      <c r="U1342" s="55"/>
      <c r="V1342" s="55"/>
      <c r="W1342" s="55"/>
      <c r="X1342" s="55"/>
      <c r="Y1342" s="55"/>
    </row>
    <row r="1343" spans="1:25" x14ac:dyDescent="0.2">
      <c r="A1343" s="55"/>
      <c r="B1343" s="55"/>
      <c r="C1343" s="55"/>
      <c r="D1343" s="55"/>
      <c r="E1343" s="55"/>
      <c r="F1343" s="55"/>
      <c r="G1343" s="55"/>
      <c r="H1343" s="55"/>
      <c r="I1343" s="55"/>
      <c r="J1343" s="55"/>
      <c r="K1343" s="55"/>
      <c r="L1343" s="55"/>
      <c r="M1343" s="55"/>
      <c r="N1343" s="55"/>
      <c r="O1343" s="55"/>
      <c r="P1343" s="55"/>
      <c r="Q1343" s="55"/>
      <c r="R1343" s="55"/>
      <c r="S1343" s="55"/>
      <c r="T1343" s="55"/>
      <c r="U1343" s="55"/>
      <c r="V1343" s="55"/>
      <c r="W1343" s="55"/>
      <c r="X1343" s="55"/>
      <c r="Y1343" s="55"/>
    </row>
    <row r="1344" spans="1:25" x14ac:dyDescent="0.2">
      <c r="A1344" s="55"/>
      <c r="B1344" s="55"/>
      <c r="C1344" s="55"/>
      <c r="D1344" s="55"/>
      <c r="E1344" s="55"/>
      <c r="F1344" s="55"/>
      <c r="G1344" s="55"/>
      <c r="H1344" s="55"/>
      <c r="I1344" s="55"/>
      <c r="J1344" s="55"/>
      <c r="K1344" s="55"/>
      <c r="L1344" s="55"/>
      <c r="M1344" s="55"/>
      <c r="N1344" s="55"/>
      <c r="O1344" s="55"/>
      <c r="P1344" s="55"/>
      <c r="Q1344" s="55"/>
      <c r="R1344" s="55"/>
      <c r="S1344" s="55"/>
      <c r="T1344" s="55"/>
      <c r="U1344" s="55"/>
      <c r="V1344" s="55"/>
      <c r="W1344" s="55"/>
      <c r="X1344" s="55"/>
      <c r="Y1344" s="55"/>
    </row>
    <row r="1345" spans="1:25" x14ac:dyDescent="0.2">
      <c r="A1345" s="55"/>
      <c r="B1345" s="55"/>
      <c r="C1345" s="55"/>
      <c r="D1345" s="55"/>
      <c r="E1345" s="55"/>
      <c r="F1345" s="55"/>
      <c r="G1345" s="55"/>
      <c r="H1345" s="55"/>
      <c r="I1345" s="55"/>
      <c r="J1345" s="55"/>
      <c r="K1345" s="55"/>
      <c r="L1345" s="55"/>
      <c r="M1345" s="55"/>
      <c r="N1345" s="55"/>
      <c r="O1345" s="55"/>
      <c r="P1345" s="55"/>
      <c r="Q1345" s="55"/>
      <c r="R1345" s="55"/>
      <c r="S1345" s="55"/>
      <c r="T1345" s="55"/>
      <c r="U1345" s="55"/>
      <c r="V1345" s="55"/>
      <c r="W1345" s="55"/>
      <c r="X1345" s="55"/>
      <c r="Y1345" s="55"/>
    </row>
    <row r="1346" spans="1:25" x14ac:dyDescent="0.2">
      <c r="A1346" s="55"/>
      <c r="B1346" s="55"/>
      <c r="C1346" s="55"/>
      <c r="D1346" s="55"/>
      <c r="E1346" s="55"/>
      <c r="F1346" s="55"/>
      <c r="G1346" s="55"/>
      <c r="H1346" s="55"/>
      <c r="I1346" s="55"/>
      <c r="J1346" s="55"/>
      <c r="K1346" s="55"/>
      <c r="L1346" s="55"/>
      <c r="M1346" s="55"/>
      <c r="N1346" s="55"/>
      <c r="O1346" s="55"/>
      <c r="P1346" s="55"/>
      <c r="Q1346" s="55"/>
      <c r="R1346" s="55"/>
      <c r="S1346" s="55"/>
      <c r="T1346" s="55"/>
      <c r="U1346" s="55"/>
      <c r="V1346" s="55"/>
      <c r="W1346" s="55"/>
      <c r="X1346" s="55"/>
      <c r="Y1346" s="55"/>
    </row>
    <row r="1347" spans="1:25" x14ac:dyDescent="0.2">
      <c r="A1347" s="55"/>
      <c r="B1347" s="55"/>
      <c r="C1347" s="55"/>
      <c r="D1347" s="55"/>
      <c r="E1347" s="55"/>
      <c r="F1347" s="55"/>
      <c r="G1347" s="55"/>
      <c r="H1347" s="55"/>
      <c r="I1347" s="55"/>
      <c r="J1347" s="55"/>
      <c r="K1347" s="55"/>
      <c r="L1347" s="55"/>
      <c r="M1347" s="55"/>
      <c r="N1347" s="55"/>
      <c r="O1347" s="55"/>
      <c r="P1347" s="55"/>
      <c r="Q1347" s="55"/>
      <c r="R1347" s="55"/>
      <c r="S1347" s="55"/>
      <c r="T1347" s="55"/>
      <c r="U1347" s="55"/>
      <c r="V1347" s="55"/>
      <c r="W1347" s="55"/>
      <c r="X1347" s="55"/>
      <c r="Y1347" s="55"/>
    </row>
    <row r="1348" spans="1:25" x14ac:dyDescent="0.2">
      <c r="A1348" s="55"/>
      <c r="B1348" s="55"/>
      <c r="C1348" s="55"/>
      <c r="D1348" s="55"/>
      <c r="E1348" s="55"/>
      <c r="F1348" s="55"/>
      <c r="G1348" s="55"/>
      <c r="H1348" s="55"/>
      <c r="I1348" s="55"/>
      <c r="J1348" s="55"/>
      <c r="K1348" s="55"/>
      <c r="L1348" s="55"/>
      <c r="M1348" s="55"/>
      <c r="N1348" s="55"/>
      <c r="O1348" s="55"/>
      <c r="P1348" s="55"/>
      <c r="Q1348" s="55"/>
      <c r="R1348" s="55"/>
      <c r="S1348" s="55"/>
      <c r="T1348" s="55"/>
      <c r="U1348" s="55"/>
      <c r="V1348" s="55"/>
      <c r="W1348" s="55"/>
      <c r="X1348" s="55"/>
      <c r="Y1348" s="55"/>
    </row>
    <row r="1349" spans="1:25" x14ac:dyDescent="0.2">
      <c r="A1349" s="55"/>
      <c r="B1349" s="55"/>
      <c r="C1349" s="55"/>
      <c r="D1349" s="55"/>
      <c r="E1349" s="55"/>
      <c r="F1349" s="55"/>
      <c r="G1349" s="55"/>
      <c r="H1349" s="55"/>
      <c r="I1349" s="55"/>
      <c r="J1349" s="55"/>
      <c r="K1349" s="55"/>
      <c r="L1349" s="55"/>
      <c r="M1349" s="55"/>
      <c r="N1349" s="55"/>
      <c r="O1349" s="55"/>
      <c r="P1349" s="55"/>
      <c r="Q1349" s="55"/>
      <c r="R1349" s="55"/>
      <c r="S1349" s="55"/>
      <c r="T1349" s="55"/>
      <c r="U1349" s="55"/>
      <c r="V1349" s="55"/>
      <c r="W1349" s="55"/>
      <c r="X1349" s="55"/>
      <c r="Y1349" s="55"/>
    </row>
    <row r="1350" spans="1:25" x14ac:dyDescent="0.2">
      <c r="A1350" s="55"/>
      <c r="B1350" s="55"/>
      <c r="C1350" s="55"/>
      <c r="D1350" s="55"/>
      <c r="E1350" s="55"/>
      <c r="F1350" s="55"/>
      <c r="G1350" s="55"/>
      <c r="H1350" s="55"/>
      <c r="I1350" s="55"/>
      <c r="J1350" s="55"/>
      <c r="K1350" s="55"/>
      <c r="L1350" s="55"/>
      <c r="M1350" s="55"/>
      <c r="N1350" s="55"/>
      <c r="O1350" s="55"/>
      <c r="P1350" s="55"/>
      <c r="Q1350" s="55"/>
      <c r="R1350" s="55"/>
      <c r="S1350" s="55"/>
      <c r="T1350" s="55"/>
      <c r="U1350" s="55"/>
      <c r="V1350" s="55"/>
      <c r="W1350" s="55"/>
      <c r="X1350" s="55"/>
      <c r="Y1350" s="55"/>
    </row>
    <row r="1351" spans="1:25" x14ac:dyDescent="0.2">
      <c r="A1351" s="55"/>
      <c r="B1351" s="55"/>
      <c r="C1351" s="55"/>
      <c r="D1351" s="55"/>
      <c r="E1351" s="55"/>
      <c r="F1351" s="55"/>
      <c r="G1351" s="55"/>
      <c r="H1351" s="55"/>
      <c r="I1351" s="55"/>
      <c r="J1351" s="55"/>
      <c r="K1351" s="55"/>
      <c r="L1351" s="55"/>
      <c r="M1351" s="55"/>
      <c r="N1351" s="55"/>
      <c r="O1351" s="55"/>
      <c r="P1351" s="55"/>
      <c r="Q1351" s="55"/>
      <c r="R1351" s="55"/>
      <c r="S1351" s="55"/>
      <c r="T1351" s="55"/>
      <c r="U1351" s="55"/>
      <c r="V1351" s="55"/>
      <c r="W1351" s="55"/>
      <c r="X1351" s="55"/>
      <c r="Y1351" s="55"/>
    </row>
    <row r="1352" spans="1:25" x14ac:dyDescent="0.2">
      <c r="A1352" s="55"/>
      <c r="B1352" s="55"/>
      <c r="C1352" s="55"/>
      <c r="D1352" s="55"/>
      <c r="E1352" s="55"/>
      <c r="F1352" s="55"/>
      <c r="G1352" s="55"/>
      <c r="H1352" s="55"/>
      <c r="I1352" s="55"/>
      <c r="J1352" s="55"/>
      <c r="K1352" s="55"/>
      <c r="L1352" s="55"/>
      <c r="M1352" s="55"/>
      <c r="N1352" s="55"/>
      <c r="O1352" s="55"/>
      <c r="P1352" s="55"/>
      <c r="Q1352" s="55"/>
      <c r="R1352" s="55"/>
      <c r="S1352" s="55"/>
      <c r="T1352" s="55"/>
      <c r="U1352" s="55"/>
      <c r="V1352" s="55"/>
      <c r="W1352" s="55"/>
      <c r="X1352" s="55"/>
      <c r="Y1352" s="55"/>
    </row>
    <row r="1353" spans="1:25" x14ac:dyDescent="0.2">
      <c r="A1353" s="55"/>
      <c r="B1353" s="55"/>
      <c r="C1353" s="55"/>
      <c r="D1353" s="55"/>
      <c r="E1353" s="55"/>
      <c r="F1353" s="55"/>
      <c r="G1353" s="55"/>
      <c r="H1353" s="55"/>
      <c r="I1353" s="55"/>
      <c r="J1353" s="55"/>
      <c r="K1353" s="55"/>
      <c r="L1353" s="55"/>
      <c r="M1353" s="55"/>
      <c r="N1353" s="55"/>
      <c r="O1353" s="55"/>
      <c r="P1353" s="55"/>
      <c r="Q1353" s="55"/>
      <c r="R1353" s="55"/>
      <c r="S1353" s="55"/>
      <c r="T1353" s="55"/>
      <c r="U1353" s="55"/>
      <c r="V1353" s="55"/>
      <c r="W1353" s="55"/>
      <c r="X1353" s="55"/>
      <c r="Y1353" s="55"/>
    </row>
    <row r="1354" spans="1:25" x14ac:dyDescent="0.2">
      <c r="A1354" s="55"/>
      <c r="B1354" s="55"/>
      <c r="C1354" s="55"/>
      <c r="D1354" s="55"/>
      <c r="E1354" s="55"/>
      <c r="F1354" s="55"/>
      <c r="G1354" s="55"/>
      <c r="H1354" s="55"/>
      <c r="I1354" s="55"/>
      <c r="J1354" s="55"/>
      <c r="K1354" s="55"/>
      <c r="L1354" s="55"/>
      <c r="M1354" s="55"/>
      <c r="N1354" s="55"/>
      <c r="O1354" s="55"/>
      <c r="P1354" s="55"/>
      <c r="Q1354" s="55"/>
      <c r="R1354" s="55"/>
      <c r="S1354" s="55"/>
      <c r="T1354" s="55"/>
      <c r="U1354" s="55"/>
      <c r="V1354" s="55"/>
      <c r="W1354" s="55"/>
      <c r="X1354" s="55"/>
      <c r="Y1354" s="55"/>
    </row>
    <row r="1355" spans="1:25" x14ac:dyDescent="0.2">
      <c r="A1355" s="55"/>
      <c r="B1355" s="55"/>
      <c r="C1355" s="55"/>
      <c r="D1355" s="55"/>
      <c r="E1355" s="55"/>
      <c r="F1355" s="55"/>
      <c r="G1355" s="55"/>
      <c r="H1355" s="55"/>
      <c r="I1355" s="55"/>
      <c r="J1355" s="55"/>
      <c r="K1355" s="55"/>
      <c r="L1355" s="55"/>
      <c r="M1355" s="55"/>
      <c r="N1355" s="55"/>
      <c r="O1355" s="55"/>
      <c r="P1355" s="55"/>
      <c r="Q1355" s="55"/>
      <c r="R1355" s="55"/>
      <c r="S1355" s="55"/>
      <c r="T1355" s="55"/>
      <c r="U1355" s="55"/>
      <c r="V1355" s="55"/>
      <c r="W1355" s="55"/>
      <c r="X1355" s="55"/>
      <c r="Y1355" s="55"/>
    </row>
    <row r="1356" spans="1:25" x14ac:dyDescent="0.2">
      <c r="A1356" s="55"/>
      <c r="B1356" s="55"/>
      <c r="C1356" s="55"/>
      <c r="D1356" s="55"/>
      <c r="E1356" s="55"/>
      <c r="F1356" s="55"/>
      <c r="G1356" s="55"/>
      <c r="H1356" s="55"/>
      <c r="I1356" s="55"/>
      <c r="J1356" s="55"/>
      <c r="K1356" s="55"/>
      <c r="L1356" s="55"/>
      <c r="M1356" s="55"/>
      <c r="N1356" s="55"/>
      <c r="O1356" s="55"/>
      <c r="P1356" s="55"/>
      <c r="Q1356" s="55"/>
      <c r="R1356" s="55"/>
      <c r="S1356" s="55"/>
      <c r="T1356" s="55"/>
      <c r="U1356" s="55"/>
      <c r="V1356" s="55"/>
      <c r="W1356" s="55"/>
      <c r="X1356" s="55"/>
      <c r="Y1356" s="55"/>
    </row>
    <row r="1357" spans="1:25" x14ac:dyDescent="0.2">
      <c r="A1357" s="55"/>
      <c r="B1357" s="55"/>
      <c r="C1357" s="55"/>
      <c r="D1357" s="55"/>
      <c r="E1357" s="55"/>
      <c r="F1357" s="55"/>
      <c r="G1357" s="55"/>
      <c r="H1357" s="55"/>
      <c r="I1357" s="55"/>
      <c r="J1357" s="55"/>
      <c r="K1357" s="55"/>
      <c r="L1357" s="55"/>
      <c r="M1357" s="55"/>
      <c r="N1357" s="55"/>
      <c r="O1357" s="55"/>
      <c r="P1357" s="55"/>
      <c r="Q1357" s="55"/>
      <c r="R1357" s="55"/>
      <c r="S1357" s="55"/>
      <c r="T1357" s="55"/>
      <c r="U1357" s="55"/>
      <c r="V1357" s="55"/>
      <c r="W1357" s="55"/>
      <c r="X1357" s="55"/>
      <c r="Y1357" s="55"/>
    </row>
    <row r="1358" spans="1:25" x14ac:dyDescent="0.2">
      <c r="A1358" s="55"/>
      <c r="B1358" s="55"/>
      <c r="C1358" s="55"/>
      <c r="D1358" s="55"/>
      <c r="E1358" s="55"/>
      <c r="F1358" s="55"/>
      <c r="G1358" s="55"/>
      <c r="H1358" s="55"/>
      <c r="I1358" s="55"/>
      <c r="J1358" s="55"/>
      <c r="K1358" s="55"/>
      <c r="L1358" s="55"/>
      <c r="M1358" s="55"/>
      <c r="N1358" s="55"/>
      <c r="O1358" s="55"/>
      <c r="P1358" s="55"/>
      <c r="Q1358" s="55"/>
      <c r="R1358" s="55"/>
      <c r="S1358" s="55"/>
      <c r="T1358" s="55"/>
      <c r="U1358" s="55"/>
      <c r="V1358" s="55"/>
      <c r="W1358" s="55"/>
      <c r="X1358" s="55"/>
      <c r="Y1358" s="55"/>
    </row>
    <row r="1359" spans="1:25" x14ac:dyDescent="0.2">
      <c r="A1359" s="55"/>
      <c r="B1359" s="55"/>
      <c r="C1359" s="55"/>
      <c r="D1359" s="55"/>
      <c r="E1359" s="55"/>
      <c r="F1359" s="55"/>
      <c r="G1359" s="55"/>
      <c r="H1359" s="55"/>
      <c r="I1359" s="55"/>
      <c r="J1359" s="55"/>
      <c r="K1359" s="55"/>
      <c r="L1359" s="55"/>
      <c r="M1359" s="55"/>
      <c r="N1359" s="55"/>
      <c r="O1359" s="55"/>
      <c r="P1359" s="55"/>
      <c r="Q1359" s="55"/>
      <c r="R1359" s="55"/>
      <c r="S1359" s="55"/>
      <c r="T1359" s="55"/>
      <c r="U1359" s="55"/>
      <c r="V1359" s="55"/>
      <c r="W1359" s="55"/>
      <c r="X1359" s="55"/>
      <c r="Y1359" s="55"/>
    </row>
    <row r="1360" spans="1:25" x14ac:dyDescent="0.2">
      <c r="A1360" s="55"/>
      <c r="B1360" s="55"/>
      <c r="C1360" s="55"/>
      <c r="D1360" s="55"/>
      <c r="E1360" s="55"/>
      <c r="F1360" s="55"/>
      <c r="G1360" s="55"/>
      <c r="H1360" s="55"/>
      <c r="I1360" s="55"/>
      <c r="J1360" s="55"/>
      <c r="K1360" s="55"/>
      <c r="L1360" s="55"/>
      <c r="M1360" s="55"/>
      <c r="N1360" s="55"/>
      <c r="O1360" s="55"/>
      <c r="P1360" s="55"/>
      <c r="Q1360" s="55"/>
      <c r="R1360" s="55"/>
      <c r="S1360" s="55"/>
      <c r="T1360" s="55"/>
      <c r="U1360" s="55"/>
      <c r="V1360" s="55"/>
      <c r="W1360" s="55"/>
      <c r="X1360" s="55"/>
      <c r="Y1360" s="55"/>
    </row>
    <row r="1361" spans="1:25" x14ac:dyDescent="0.2">
      <c r="A1361" s="55"/>
      <c r="B1361" s="55"/>
      <c r="C1361" s="55"/>
      <c r="D1361" s="55"/>
      <c r="E1361" s="55"/>
      <c r="F1361" s="55"/>
      <c r="G1361" s="55"/>
      <c r="H1361" s="55"/>
      <c r="I1361" s="55"/>
      <c r="J1361" s="55"/>
      <c r="K1361" s="55"/>
      <c r="L1361" s="55"/>
      <c r="M1361" s="55"/>
      <c r="N1361" s="55"/>
      <c r="O1361" s="55"/>
      <c r="P1361" s="55"/>
      <c r="Q1361" s="55"/>
      <c r="R1361" s="55"/>
      <c r="S1361" s="55"/>
      <c r="T1361" s="55"/>
      <c r="U1361" s="55"/>
      <c r="V1361" s="55"/>
      <c r="W1361" s="55"/>
      <c r="X1361" s="55"/>
      <c r="Y1361" s="55"/>
    </row>
    <row r="1362" spans="1:25" x14ac:dyDescent="0.2">
      <c r="A1362" s="55"/>
      <c r="B1362" s="55"/>
      <c r="C1362" s="55"/>
      <c r="D1362" s="55"/>
      <c r="E1362" s="55"/>
      <c r="F1362" s="55"/>
      <c r="G1362" s="55"/>
      <c r="H1362" s="55"/>
      <c r="I1362" s="55"/>
      <c r="J1362" s="55"/>
      <c r="K1362" s="55"/>
      <c r="L1362" s="55"/>
      <c r="M1362" s="55"/>
      <c r="N1362" s="55"/>
      <c r="O1362" s="55"/>
      <c r="P1362" s="55"/>
      <c r="Q1362" s="55"/>
      <c r="R1362" s="55"/>
      <c r="S1362" s="55"/>
      <c r="T1362" s="55"/>
      <c r="U1362" s="55"/>
      <c r="V1362" s="55"/>
      <c r="W1362" s="55"/>
      <c r="X1362" s="55"/>
      <c r="Y1362" s="55"/>
    </row>
    <row r="1363" spans="1:25" x14ac:dyDescent="0.2">
      <c r="A1363" s="55"/>
      <c r="B1363" s="55"/>
      <c r="C1363" s="55"/>
      <c r="D1363" s="55"/>
      <c r="E1363" s="55"/>
      <c r="F1363" s="55"/>
      <c r="G1363" s="55"/>
      <c r="H1363" s="55"/>
      <c r="I1363" s="55"/>
      <c r="J1363" s="55"/>
      <c r="K1363" s="55"/>
      <c r="L1363" s="55"/>
      <c r="M1363" s="55"/>
      <c r="N1363" s="55"/>
      <c r="O1363" s="55"/>
      <c r="P1363" s="55"/>
      <c r="Q1363" s="55"/>
      <c r="R1363" s="55"/>
      <c r="S1363" s="55"/>
      <c r="T1363" s="55"/>
      <c r="U1363" s="55"/>
      <c r="V1363" s="55"/>
      <c r="W1363" s="55"/>
      <c r="X1363" s="55"/>
      <c r="Y1363" s="55"/>
    </row>
    <row r="1364" spans="1:25" x14ac:dyDescent="0.2">
      <c r="A1364" s="55"/>
      <c r="B1364" s="55"/>
      <c r="C1364" s="55"/>
      <c r="D1364" s="55"/>
      <c r="E1364" s="55"/>
      <c r="F1364" s="55"/>
      <c r="G1364" s="55"/>
      <c r="H1364" s="55"/>
      <c r="I1364" s="55"/>
      <c r="J1364" s="55"/>
      <c r="K1364" s="55"/>
      <c r="L1364" s="55"/>
      <c r="M1364" s="55"/>
      <c r="N1364" s="55"/>
      <c r="O1364" s="55"/>
      <c r="P1364" s="55"/>
      <c r="Q1364" s="55"/>
      <c r="R1364" s="55"/>
      <c r="S1364" s="55"/>
      <c r="T1364" s="55"/>
      <c r="U1364" s="55"/>
      <c r="V1364" s="55"/>
      <c r="W1364" s="55"/>
      <c r="X1364" s="55"/>
      <c r="Y1364" s="55"/>
    </row>
    <row r="1365" spans="1:25" x14ac:dyDescent="0.2">
      <c r="A1365" s="55"/>
      <c r="B1365" s="55"/>
      <c r="C1365" s="55"/>
      <c r="D1365" s="55"/>
      <c r="E1365" s="55"/>
      <c r="F1365" s="55"/>
      <c r="G1365" s="55"/>
      <c r="H1365" s="55"/>
      <c r="I1365" s="55"/>
      <c r="J1365" s="55"/>
      <c r="K1365" s="55"/>
      <c r="L1365" s="55"/>
      <c r="M1365" s="55"/>
      <c r="N1365" s="55"/>
      <c r="O1365" s="55"/>
      <c r="P1365" s="55"/>
      <c r="Q1365" s="55"/>
      <c r="R1365" s="55"/>
      <c r="S1365" s="55"/>
      <c r="T1365" s="55"/>
      <c r="U1365" s="55"/>
      <c r="V1365" s="55"/>
      <c r="W1365" s="55"/>
      <c r="X1365" s="55"/>
      <c r="Y1365" s="55"/>
    </row>
    <row r="1366" spans="1:25" x14ac:dyDescent="0.2">
      <c r="A1366" s="55"/>
      <c r="B1366" s="55"/>
      <c r="C1366" s="55"/>
      <c r="D1366" s="55"/>
      <c r="E1366" s="55"/>
      <c r="F1366" s="55"/>
      <c r="G1366" s="55"/>
      <c r="H1366" s="55"/>
      <c r="I1366" s="55"/>
      <c r="J1366" s="55"/>
      <c r="K1366" s="55"/>
      <c r="L1366" s="55"/>
      <c r="M1366" s="55"/>
      <c r="N1366" s="55"/>
      <c r="O1366" s="55"/>
      <c r="P1366" s="55"/>
      <c r="Q1366" s="55"/>
      <c r="R1366" s="55"/>
      <c r="S1366" s="55"/>
      <c r="T1366" s="55"/>
      <c r="U1366" s="55"/>
      <c r="V1366" s="55"/>
      <c r="W1366" s="55"/>
      <c r="X1366" s="55"/>
      <c r="Y1366" s="55"/>
    </row>
    <row r="1367" spans="1:25" x14ac:dyDescent="0.2">
      <c r="A1367" s="55"/>
      <c r="B1367" s="55"/>
      <c r="C1367" s="55"/>
      <c r="D1367" s="55"/>
      <c r="E1367" s="55"/>
      <c r="F1367" s="55"/>
      <c r="G1367" s="55"/>
      <c r="H1367" s="55"/>
      <c r="I1367" s="55"/>
      <c r="J1367" s="55"/>
      <c r="K1367" s="55"/>
      <c r="L1367" s="55"/>
      <c r="M1367" s="55"/>
      <c r="N1367" s="55"/>
      <c r="O1367" s="55"/>
      <c r="P1367" s="55"/>
      <c r="Q1367" s="55"/>
      <c r="R1367" s="55"/>
      <c r="S1367" s="55"/>
      <c r="T1367" s="55"/>
      <c r="U1367" s="55"/>
      <c r="V1367" s="55"/>
      <c r="W1367" s="55"/>
      <c r="X1367" s="55"/>
      <c r="Y1367" s="55"/>
    </row>
    <row r="1368" spans="1:25" x14ac:dyDescent="0.2">
      <c r="A1368" s="55"/>
      <c r="B1368" s="55"/>
      <c r="C1368" s="55"/>
      <c r="D1368" s="55"/>
      <c r="E1368" s="55"/>
      <c r="F1368" s="55"/>
      <c r="G1368" s="55"/>
      <c r="H1368" s="55"/>
      <c r="I1368" s="55"/>
      <c r="J1368" s="55"/>
      <c r="K1368" s="55"/>
      <c r="L1368" s="55"/>
      <c r="M1368" s="55"/>
      <c r="N1368" s="55"/>
      <c r="O1368" s="55"/>
      <c r="P1368" s="55"/>
      <c r="Q1368" s="55"/>
      <c r="R1368" s="55"/>
      <c r="S1368" s="55"/>
      <c r="T1368" s="55"/>
      <c r="U1368" s="55"/>
      <c r="V1368" s="55"/>
      <c r="W1368" s="55"/>
      <c r="X1368" s="55"/>
      <c r="Y1368" s="55"/>
    </row>
    <row r="1369" spans="1:25" x14ac:dyDescent="0.2">
      <c r="A1369" s="55"/>
      <c r="B1369" s="55"/>
      <c r="C1369" s="55"/>
      <c r="D1369" s="55"/>
      <c r="E1369" s="55"/>
      <c r="F1369" s="55"/>
      <c r="G1369" s="55"/>
      <c r="H1369" s="55"/>
      <c r="I1369" s="55"/>
      <c r="J1369" s="55"/>
      <c r="K1369" s="55"/>
      <c r="L1369" s="55"/>
      <c r="M1369" s="55"/>
      <c r="N1369" s="55"/>
      <c r="O1369" s="55"/>
      <c r="P1369" s="55"/>
      <c r="Q1369" s="55"/>
      <c r="R1369" s="55"/>
      <c r="S1369" s="55"/>
      <c r="T1369" s="55"/>
      <c r="U1369" s="55"/>
      <c r="V1369" s="55"/>
      <c r="W1369" s="55"/>
      <c r="X1369" s="55"/>
      <c r="Y1369" s="55"/>
    </row>
    <row r="1370" spans="1:25" x14ac:dyDescent="0.2">
      <c r="A1370" s="55"/>
      <c r="B1370" s="55"/>
      <c r="C1370" s="55"/>
      <c r="D1370" s="55"/>
      <c r="E1370" s="55"/>
      <c r="F1370" s="55"/>
      <c r="G1370" s="55"/>
      <c r="H1370" s="55"/>
      <c r="I1370" s="55"/>
      <c r="J1370" s="55"/>
      <c r="K1370" s="55"/>
      <c r="L1370" s="55"/>
      <c r="M1370" s="55"/>
      <c r="N1370" s="55"/>
      <c r="O1370" s="55"/>
      <c r="P1370" s="55"/>
      <c r="Q1370" s="55"/>
      <c r="R1370" s="55"/>
      <c r="S1370" s="55"/>
      <c r="T1370" s="55"/>
      <c r="U1370" s="55"/>
      <c r="V1370" s="55"/>
      <c r="W1370" s="55"/>
      <c r="X1370" s="55"/>
      <c r="Y1370" s="55"/>
    </row>
    <row r="1371" spans="1:25" x14ac:dyDescent="0.2">
      <c r="A1371" s="55"/>
      <c r="B1371" s="55"/>
      <c r="C1371" s="55"/>
      <c r="D1371" s="55"/>
      <c r="E1371" s="55"/>
      <c r="F1371" s="55"/>
      <c r="G1371" s="55"/>
      <c r="H1371" s="55"/>
      <c r="I1371" s="55"/>
      <c r="J1371" s="55"/>
      <c r="K1371" s="55"/>
      <c r="L1371" s="55"/>
      <c r="M1371" s="55"/>
      <c r="N1371" s="55"/>
      <c r="O1371" s="55"/>
      <c r="P1371" s="55"/>
      <c r="Q1371" s="55"/>
      <c r="R1371" s="55"/>
      <c r="S1371" s="55"/>
      <c r="T1371" s="55"/>
      <c r="U1371" s="55"/>
      <c r="V1371" s="55"/>
      <c r="W1371" s="55"/>
      <c r="X1371" s="55"/>
      <c r="Y1371" s="55"/>
    </row>
    <row r="1372" spans="1:25" x14ac:dyDescent="0.2">
      <c r="A1372" s="55"/>
      <c r="B1372" s="55"/>
      <c r="C1372" s="55"/>
      <c r="D1372" s="55"/>
      <c r="E1372" s="55"/>
      <c r="F1372" s="55"/>
      <c r="G1372" s="55"/>
      <c r="H1372" s="55"/>
      <c r="I1372" s="55"/>
      <c r="J1372" s="55"/>
      <c r="K1372" s="55"/>
      <c r="L1372" s="55"/>
      <c r="M1372" s="55"/>
      <c r="N1372" s="55"/>
      <c r="O1372" s="55"/>
      <c r="P1372" s="55"/>
      <c r="Q1372" s="55"/>
      <c r="R1372" s="55"/>
      <c r="S1372" s="55"/>
      <c r="T1372" s="55"/>
      <c r="U1372" s="55"/>
      <c r="V1372" s="55"/>
      <c r="W1372" s="55"/>
      <c r="X1372" s="55"/>
      <c r="Y1372" s="55"/>
    </row>
    <row r="1373" spans="1:25" x14ac:dyDescent="0.2">
      <c r="A1373" s="55"/>
      <c r="B1373" s="55"/>
      <c r="C1373" s="55"/>
      <c r="D1373" s="55"/>
      <c r="E1373" s="55"/>
      <c r="F1373" s="55"/>
      <c r="G1373" s="55"/>
      <c r="H1373" s="55"/>
      <c r="I1373" s="55"/>
      <c r="J1373" s="55"/>
      <c r="K1373" s="55"/>
      <c r="L1373" s="55"/>
      <c r="M1373" s="55"/>
      <c r="N1373" s="55"/>
      <c r="O1373" s="55"/>
      <c r="P1373" s="55"/>
      <c r="Q1373" s="55"/>
      <c r="R1373" s="55"/>
      <c r="S1373" s="55"/>
      <c r="T1373" s="55"/>
      <c r="U1373" s="55"/>
      <c r="V1373" s="55"/>
      <c r="W1373" s="55"/>
      <c r="X1373" s="55"/>
      <c r="Y1373" s="55"/>
    </row>
    <row r="1374" spans="1:25" x14ac:dyDescent="0.2">
      <c r="A1374" s="55"/>
      <c r="B1374" s="55"/>
      <c r="C1374" s="55"/>
      <c r="D1374" s="55"/>
      <c r="E1374" s="55"/>
      <c r="F1374" s="55"/>
      <c r="G1374" s="55"/>
      <c r="H1374" s="55"/>
      <c r="I1374" s="55"/>
      <c r="J1374" s="55"/>
      <c r="K1374" s="55"/>
      <c r="L1374" s="55"/>
      <c r="M1374" s="55"/>
      <c r="N1374" s="55"/>
      <c r="O1374" s="55"/>
      <c r="P1374" s="55"/>
      <c r="Q1374" s="55"/>
      <c r="R1374" s="55"/>
      <c r="S1374" s="55"/>
      <c r="T1374" s="55"/>
      <c r="U1374" s="55"/>
      <c r="V1374" s="55"/>
      <c r="W1374" s="55"/>
      <c r="X1374" s="55"/>
      <c r="Y1374" s="55"/>
    </row>
    <row r="1375" spans="1:25" x14ac:dyDescent="0.2">
      <c r="A1375" s="55"/>
      <c r="B1375" s="55"/>
      <c r="C1375" s="55"/>
      <c r="D1375" s="55"/>
      <c r="E1375" s="55"/>
      <c r="F1375" s="55"/>
      <c r="G1375" s="55"/>
      <c r="H1375" s="55"/>
      <c r="I1375" s="55"/>
      <c r="J1375" s="55"/>
      <c r="K1375" s="55"/>
      <c r="L1375" s="55"/>
      <c r="M1375" s="55"/>
      <c r="N1375" s="55"/>
      <c r="O1375" s="55"/>
      <c r="P1375" s="55"/>
      <c r="Q1375" s="55"/>
      <c r="R1375" s="55"/>
      <c r="S1375" s="55"/>
      <c r="T1375" s="55"/>
      <c r="U1375" s="55"/>
      <c r="V1375" s="55"/>
      <c r="W1375" s="55"/>
      <c r="X1375" s="55"/>
      <c r="Y1375" s="55"/>
    </row>
    <row r="1376" spans="1:25" x14ac:dyDescent="0.2">
      <c r="A1376" s="55"/>
      <c r="B1376" s="55"/>
      <c r="C1376" s="55"/>
      <c r="D1376" s="55"/>
      <c r="E1376" s="55"/>
      <c r="F1376" s="55"/>
      <c r="G1376" s="55"/>
      <c r="H1376" s="55"/>
      <c r="I1376" s="55"/>
      <c r="J1376" s="55"/>
      <c r="K1376" s="55"/>
      <c r="L1376" s="55"/>
      <c r="M1376" s="55"/>
      <c r="N1376" s="55"/>
      <c r="O1376" s="55"/>
      <c r="P1376" s="55"/>
      <c r="Q1376" s="55"/>
      <c r="R1376" s="55"/>
      <c r="S1376" s="55"/>
      <c r="T1376" s="55"/>
      <c r="U1376" s="55"/>
      <c r="V1376" s="55"/>
      <c r="W1376" s="55"/>
      <c r="X1376" s="55"/>
      <c r="Y1376" s="55"/>
    </row>
    <row r="1377" spans="1:25" x14ac:dyDescent="0.2">
      <c r="A1377" s="55"/>
      <c r="B1377" s="55"/>
      <c r="C1377" s="55"/>
      <c r="D1377" s="55"/>
      <c r="E1377" s="55"/>
      <c r="F1377" s="55"/>
      <c r="G1377" s="55"/>
      <c r="H1377" s="55"/>
      <c r="I1377" s="55"/>
      <c r="J1377" s="55"/>
      <c r="K1377" s="55"/>
      <c r="L1377" s="55"/>
      <c r="M1377" s="55"/>
      <c r="N1377" s="55"/>
      <c r="O1377" s="55"/>
      <c r="P1377" s="55"/>
      <c r="Q1377" s="55"/>
      <c r="R1377" s="55"/>
      <c r="S1377" s="55"/>
      <c r="T1377" s="55"/>
      <c r="U1377" s="55"/>
      <c r="V1377" s="55"/>
      <c r="W1377" s="55"/>
      <c r="X1377" s="55"/>
      <c r="Y1377" s="55"/>
    </row>
    <row r="1378" spans="1:25" x14ac:dyDescent="0.2">
      <c r="A1378" s="55"/>
      <c r="B1378" s="55"/>
      <c r="C1378" s="55"/>
      <c r="D1378" s="55"/>
      <c r="E1378" s="55"/>
      <c r="F1378" s="55"/>
      <c r="G1378" s="55"/>
      <c r="H1378" s="55"/>
      <c r="I1378" s="55"/>
      <c r="J1378" s="55"/>
      <c r="K1378" s="55"/>
      <c r="L1378" s="55"/>
      <c r="M1378" s="55"/>
      <c r="N1378" s="55"/>
      <c r="O1378" s="55"/>
      <c r="P1378" s="55"/>
      <c r="Q1378" s="55"/>
      <c r="R1378" s="55"/>
      <c r="S1378" s="55"/>
      <c r="T1378" s="55"/>
      <c r="U1378" s="55"/>
      <c r="V1378" s="55"/>
      <c r="W1378" s="55"/>
      <c r="X1378" s="55"/>
      <c r="Y1378" s="55"/>
    </row>
    <row r="1379" spans="1:25" x14ac:dyDescent="0.2">
      <c r="A1379" s="55"/>
      <c r="B1379" s="55"/>
      <c r="C1379" s="55"/>
      <c r="D1379" s="55"/>
      <c r="E1379" s="55"/>
      <c r="F1379" s="55"/>
      <c r="G1379" s="55"/>
      <c r="H1379" s="55"/>
      <c r="I1379" s="55"/>
      <c r="J1379" s="55"/>
      <c r="K1379" s="55"/>
      <c r="L1379" s="55"/>
      <c r="M1379" s="55"/>
      <c r="N1379" s="55"/>
      <c r="O1379" s="55"/>
      <c r="P1379" s="55"/>
      <c r="Q1379" s="55"/>
      <c r="R1379" s="55"/>
      <c r="S1379" s="55"/>
      <c r="T1379" s="55"/>
      <c r="U1379" s="55"/>
      <c r="V1379" s="55"/>
      <c r="W1379" s="55"/>
      <c r="X1379" s="55"/>
      <c r="Y1379" s="55"/>
    </row>
    <row r="1380" spans="1:25" x14ac:dyDescent="0.2">
      <c r="A1380" s="55"/>
      <c r="B1380" s="55"/>
      <c r="C1380" s="55"/>
      <c r="D1380" s="55"/>
      <c r="E1380" s="55"/>
      <c r="F1380" s="55"/>
      <c r="G1380" s="55"/>
      <c r="H1380" s="55"/>
      <c r="I1380" s="55"/>
      <c r="J1380" s="55"/>
      <c r="K1380" s="55"/>
      <c r="L1380" s="55"/>
      <c r="M1380" s="55"/>
      <c r="N1380" s="55"/>
      <c r="O1380" s="55"/>
      <c r="P1380" s="55"/>
      <c r="Q1380" s="55"/>
      <c r="R1380" s="55"/>
      <c r="S1380" s="55"/>
      <c r="T1380" s="55"/>
      <c r="U1380" s="55"/>
      <c r="V1380" s="55"/>
      <c r="W1380" s="55"/>
      <c r="X1380" s="55"/>
      <c r="Y1380" s="55"/>
    </row>
    <row r="1381" spans="1:25" x14ac:dyDescent="0.2">
      <c r="A1381" s="55"/>
      <c r="B1381" s="55"/>
      <c r="C1381" s="55"/>
      <c r="D1381" s="55"/>
      <c r="E1381" s="55"/>
      <c r="F1381" s="55"/>
      <c r="G1381" s="55"/>
      <c r="H1381" s="55"/>
      <c r="I1381" s="55"/>
      <c r="J1381" s="55"/>
      <c r="K1381" s="55"/>
      <c r="L1381" s="55"/>
      <c r="M1381" s="55"/>
      <c r="N1381" s="55"/>
      <c r="O1381" s="55"/>
      <c r="P1381" s="55"/>
      <c r="Q1381" s="55"/>
      <c r="R1381" s="55"/>
      <c r="S1381" s="55"/>
      <c r="T1381" s="55"/>
      <c r="U1381" s="55"/>
      <c r="V1381" s="55"/>
      <c r="W1381" s="55"/>
      <c r="X1381" s="55"/>
      <c r="Y1381" s="55"/>
    </row>
    <row r="1382" spans="1:25" x14ac:dyDescent="0.2">
      <c r="A1382" s="55"/>
      <c r="B1382" s="55"/>
      <c r="C1382" s="55"/>
      <c r="D1382" s="55"/>
      <c r="E1382" s="55"/>
      <c r="F1382" s="55"/>
      <c r="G1382" s="55"/>
      <c r="H1382" s="55"/>
      <c r="I1382" s="55"/>
      <c r="J1382" s="55"/>
      <c r="K1382" s="55"/>
      <c r="L1382" s="55"/>
      <c r="M1382" s="55"/>
      <c r="N1382" s="55"/>
      <c r="O1382" s="55"/>
      <c r="P1382" s="55"/>
      <c r="Q1382" s="55"/>
      <c r="R1382" s="55"/>
      <c r="S1382" s="55"/>
      <c r="T1382" s="55"/>
      <c r="U1382" s="55"/>
      <c r="V1382" s="55"/>
      <c r="W1382" s="55"/>
      <c r="X1382" s="55"/>
      <c r="Y1382" s="55"/>
    </row>
    <row r="1383" spans="1:25" x14ac:dyDescent="0.2">
      <c r="A1383" s="55"/>
      <c r="B1383" s="55"/>
      <c r="C1383" s="55"/>
      <c r="D1383" s="55"/>
      <c r="E1383" s="55"/>
      <c r="F1383" s="55"/>
      <c r="G1383" s="55"/>
      <c r="H1383" s="55"/>
      <c r="I1383" s="55"/>
      <c r="J1383" s="55"/>
      <c r="K1383" s="55"/>
      <c r="L1383" s="55"/>
      <c r="M1383" s="55"/>
      <c r="N1383" s="55"/>
      <c r="O1383" s="55"/>
      <c r="P1383" s="55"/>
      <c r="Q1383" s="55"/>
      <c r="R1383" s="55"/>
      <c r="S1383" s="55"/>
      <c r="T1383" s="55"/>
      <c r="U1383" s="55"/>
      <c r="V1383" s="55"/>
      <c r="W1383" s="55"/>
      <c r="X1383" s="55"/>
      <c r="Y1383" s="55"/>
    </row>
    <row r="1384" spans="1:25" x14ac:dyDescent="0.2">
      <c r="A1384" s="55"/>
      <c r="B1384" s="55"/>
      <c r="C1384" s="55"/>
      <c r="D1384" s="55"/>
      <c r="E1384" s="55"/>
      <c r="F1384" s="55"/>
      <c r="G1384" s="55"/>
      <c r="H1384" s="55"/>
      <c r="I1384" s="55"/>
      <c r="J1384" s="55"/>
      <c r="K1384" s="55"/>
      <c r="L1384" s="55"/>
      <c r="M1384" s="55"/>
      <c r="N1384" s="55"/>
      <c r="O1384" s="55"/>
      <c r="P1384" s="55"/>
      <c r="Q1384" s="55"/>
      <c r="R1384" s="55"/>
      <c r="S1384" s="55"/>
      <c r="T1384" s="55"/>
      <c r="U1384" s="55"/>
      <c r="V1384" s="55"/>
      <c r="W1384" s="55"/>
      <c r="X1384" s="55"/>
      <c r="Y1384" s="55"/>
    </row>
    <row r="1385" spans="1:25" x14ac:dyDescent="0.2">
      <c r="A1385" s="55"/>
      <c r="B1385" s="55"/>
      <c r="C1385" s="55"/>
      <c r="D1385" s="55"/>
      <c r="E1385" s="55"/>
      <c r="F1385" s="55"/>
      <c r="G1385" s="55"/>
      <c r="H1385" s="55"/>
      <c r="I1385" s="55"/>
      <c r="J1385" s="55"/>
      <c r="K1385" s="55"/>
      <c r="L1385" s="55"/>
      <c r="M1385" s="55"/>
      <c r="N1385" s="55"/>
      <c r="O1385" s="55"/>
      <c r="P1385" s="55"/>
      <c r="Q1385" s="55"/>
      <c r="R1385" s="55"/>
      <c r="S1385" s="55"/>
      <c r="T1385" s="55"/>
      <c r="U1385" s="55"/>
      <c r="V1385" s="55"/>
      <c r="W1385" s="55"/>
      <c r="X1385" s="55"/>
      <c r="Y1385" s="55"/>
    </row>
    <row r="1386" spans="1:25" x14ac:dyDescent="0.2">
      <c r="A1386" s="55"/>
      <c r="B1386" s="55"/>
      <c r="C1386" s="55"/>
      <c r="D1386" s="55"/>
      <c r="E1386" s="55"/>
      <c r="F1386" s="55"/>
      <c r="G1386" s="55"/>
      <c r="H1386" s="55"/>
      <c r="I1386" s="55"/>
      <c r="J1386" s="55"/>
      <c r="K1386" s="55"/>
      <c r="L1386" s="55"/>
      <c r="M1386" s="55"/>
      <c r="N1386" s="55"/>
      <c r="O1386" s="55"/>
      <c r="P1386" s="55"/>
      <c r="Q1386" s="55"/>
      <c r="R1386" s="55"/>
      <c r="S1386" s="55"/>
      <c r="T1386" s="55"/>
      <c r="U1386" s="55"/>
      <c r="V1386" s="55"/>
      <c r="W1386" s="55"/>
      <c r="X1386" s="55"/>
      <c r="Y1386" s="55"/>
    </row>
    <row r="1387" spans="1:25" x14ac:dyDescent="0.2">
      <c r="A1387" s="55"/>
      <c r="B1387" s="55"/>
      <c r="C1387" s="55"/>
      <c r="D1387" s="55"/>
      <c r="E1387" s="55"/>
      <c r="F1387" s="55"/>
      <c r="G1387" s="55"/>
      <c r="H1387" s="55"/>
      <c r="I1387" s="55"/>
      <c r="J1387" s="55"/>
      <c r="K1387" s="55"/>
      <c r="L1387" s="55"/>
      <c r="M1387" s="55"/>
      <c r="N1387" s="55"/>
      <c r="O1387" s="55"/>
      <c r="P1387" s="55"/>
      <c r="Q1387" s="55"/>
      <c r="R1387" s="55"/>
      <c r="S1387" s="55"/>
      <c r="T1387" s="55"/>
      <c r="U1387" s="55"/>
      <c r="V1387" s="55"/>
      <c r="W1387" s="55"/>
      <c r="X1387" s="55"/>
      <c r="Y1387" s="55"/>
    </row>
    <row r="1388" spans="1:25" x14ac:dyDescent="0.2">
      <c r="A1388" s="55"/>
      <c r="B1388" s="55"/>
      <c r="C1388" s="55"/>
      <c r="D1388" s="55"/>
      <c r="E1388" s="55"/>
      <c r="F1388" s="55"/>
      <c r="G1388" s="55"/>
      <c r="H1388" s="55"/>
      <c r="I1388" s="55"/>
      <c r="J1388" s="55"/>
      <c r="K1388" s="55"/>
      <c r="L1388" s="55"/>
      <c r="M1388" s="55"/>
      <c r="N1388" s="55"/>
      <c r="O1388" s="55"/>
      <c r="P1388" s="55"/>
      <c r="Q1388" s="55"/>
      <c r="R1388" s="55"/>
      <c r="S1388" s="55"/>
      <c r="T1388" s="55"/>
      <c r="U1388" s="55"/>
      <c r="V1388" s="55"/>
      <c r="W1388" s="55"/>
      <c r="X1388" s="55"/>
      <c r="Y1388" s="55"/>
    </row>
    <row r="1389" spans="1:25" x14ac:dyDescent="0.2">
      <c r="A1389" s="55"/>
      <c r="B1389" s="55"/>
      <c r="C1389" s="55"/>
      <c r="D1389" s="55"/>
      <c r="E1389" s="55"/>
      <c r="F1389" s="55"/>
      <c r="G1389" s="55"/>
      <c r="H1389" s="55"/>
      <c r="I1389" s="55"/>
      <c r="J1389" s="55"/>
      <c r="K1389" s="55"/>
      <c r="L1389" s="55"/>
      <c r="M1389" s="55"/>
      <c r="N1389" s="55"/>
      <c r="O1389" s="55"/>
      <c r="P1389" s="55"/>
      <c r="Q1389" s="55"/>
      <c r="R1389" s="55"/>
      <c r="S1389" s="55"/>
      <c r="T1389" s="55"/>
      <c r="U1389" s="55"/>
      <c r="V1389" s="55"/>
      <c r="W1389" s="55"/>
      <c r="X1389" s="55"/>
      <c r="Y1389" s="55"/>
    </row>
    <row r="1390" spans="1:25" x14ac:dyDescent="0.2">
      <c r="A1390" s="55"/>
      <c r="B1390" s="55"/>
      <c r="C1390" s="55"/>
      <c r="D1390" s="55"/>
      <c r="E1390" s="55"/>
      <c r="F1390" s="55"/>
      <c r="G1390" s="55"/>
      <c r="H1390" s="55"/>
      <c r="I1390" s="55"/>
      <c r="J1390" s="55"/>
      <c r="K1390" s="55"/>
      <c r="L1390" s="55"/>
      <c r="M1390" s="55"/>
      <c r="N1390" s="55"/>
      <c r="O1390" s="55"/>
      <c r="P1390" s="55"/>
      <c r="Q1390" s="55"/>
      <c r="R1390" s="55"/>
      <c r="S1390" s="55"/>
      <c r="T1390" s="55"/>
      <c r="U1390" s="55"/>
      <c r="V1390" s="55"/>
      <c r="W1390" s="55"/>
      <c r="X1390" s="55"/>
      <c r="Y1390" s="55"/>
    </row>
    <row r="1391" spans="1:25" x14ac:dyDescent="0.2">
      <c r="A1391" s="55"/>
      <c r="B1391" s="55"/>
      <c r="C1391" s="55"/>
      <c r="D1391" s="55"/>
      <c r="E1391" s="55"/>
      <c r="F1391" s="55"/>
      <c r="G1391" s="55"/>
      <c r="H1391" s="55"/>
      <c r="I1391" s="55"/>
      <c r="J1391" s="55"/>
      <c r="K1391" s="55"/>
      <c r="L1391" s="55"/>
      <c r="M1391" s="55"/>
      <c r="N1391" s="55"/>
      <c r="O1391" s="55"/>
      <c r="P1391" s="55"/>
      <c r="Q1391" s="55"/>
      <c r="R1391" s="55"/>
      <c r="S1391" s="55"/>
      <c r="T1391" s="55"/>
      <c r="U1391" s="55"/>
      <c r="V1391" s="55"/>
      <c r="W1391" s="55"/>
      <c r="X1391" s="55"/>
      <c r="Y1391" s="55"/>
    </row>
    <row r="1392" spans="1:25" x14ac:dyDescent="0.2">
      <c r="A1392" s="55"/>
      <c r="B1392" s="55"/>
      <c r="C1392" s="55"/>
      <c r="D1392" s="55"/>
      <c r="E1392" s="55"/>
      <c r="F1392" s="55"/>
      <c r="G1392" s="55"/>
      <c r="H1392" s="55"/>
      <c r="I1392" s="55"/>
      <c r="J1392" s="55"/>
      <c r="K1392" s="55"/>
      <c r="L1392" s="55"/>
      <c r="M1392" s="55"/>
      <c r="N1392" s="55"/>
      <c r="O1392" s="55"/>
      <c r="P1392" s="55"/>
      <c r="Q1392" s="55"/>
      <c r="R1392" s="55"/>
      <c r="S1392" s="55"/>
      <c r="T1392" s="55"/>
      <c r="U1392" s="55"/>
      <c r="V1392" s="55"/>
      <c r="W1392" s="55"/>
      <c r="X1392" s="55"/>
      <c r="Y1392" s="55"/>
    </row>
    <row r="1393" spans="1:25" x14ac:dyDescent="0.2">
      <c r="A1393" s="55"/>
      <c r="B1393" s="55"/>
      <c r="C1393" s="55"/>
      <c r="D1393" s="55"/>
      <c r="E1393" s="55"/>
      <c r="F1393" s="55"/>
      <c r="G1393" s="55"/>
      <c r="H1393" s="55"/>
      <c r="I1393" s="55"/>
      <c r="J1393" s="55"/>
      <c r="K1393" s="55"/>
      <c r="L1393" s="55"/>
      <c r="M1393" s="55"/>
      <c r="N1393" s="55"/>
      <c r="O1393" s="55"/>
      <c r="P1393" s="55"/>
      <c r="Q1393" s="55"/>
      <c r="R1393" s="55"/>
      <c r="S1393" s="55"/>
      <c r="T1393" s="55"/>
      <c r="U1393" s="55"/>
      <c r="V1393" s="55"/>
      <c r="W1393" s="55"/>
      <c r="X1393" s="55"/>
      <c r="Y1393" s="55"/>
    </row>
    <row r="1394" spans="1:25" x14ac:dyDescent="0.2">
      <c r="A1394" s="55"/>
      <c r="B1394" s="55"/>
      <c r="C1394" s="55"/>
      <c r="D1394" s="55"/>
      <c r="E1394" s="55"/>
      <c r="F1394" s="55"/>
      <c r="G1394" s="55"/>
      <c r="H1394" s="55"/>
      <c r="I1394" s="55"/>
      <c r="J1394" s="55"/>
      <c r="K1394" s="55"/>
      <c r="L1394" s="55"/>
      <c r="M1394" s="55"/>
      <c r="N1394" s="55"/>
      <c r="O1394" s="55"/>
      <c r="P1394" s="55"/>
      <c r="Q1394" s="55"/>
      <c r="R1394" s="55"/>
      <c r="S1394" s="55"/>
      <c r="T1394" s="55"/>
      <c r="U1394" s="55"/>
      <c r="V1394" s="55"/>
      <c r="W1394" s="55"/>
      <c r="X1394" s="55"/>
      <c r="Y1394" s="55"/>
    </row>
    <row r="1395" spans="1:25" x14ac:dyDescent="0.2">
      <c r="A1395" s="55"/>
      <c r="B1395" s="55"/>
      <c r="C1395" s="55"/>
      <c r="D1395" s="55"/>
      <c r="E1395" s="55"/>
      <c r="F1395" s="55"/>
      <c r="G1395" s="55"/>
      <c r="H1395" s="55"/>
      <c r="I1395" s="55"/>
      <c r="J1395" s="55"/>
      <c r="K1395" s="55"/>
      <c r="L1395" s="55"/>
      <c r="M1395" s="55"/>
      <c r="N1395" s="55"/>
      <c r="O1395" s="55"/>
      <c r="P1395" s="55"/>
      <c r="Q1395" s="55"/>
      <c r="R1395" s="55"/>
      <c r="S1395" s="55"/>
      <c r="T1395" s="55"/>
      <c r="U1395" s="55"/>
      <c r="V1395" s="55"/>
      <c r="W1395" s="55"/>
      <c r="X1395" s="55"/>
      <c r="Y1395" s="55"/>
    </row>
    <row r="1396" spans="1:25" x14ac:dyDescent="0.2">
      <c r="A1396" s="55"/>
      <c r="B1396" s="55"/>
      <c r="C1396" s="55"/>
      <c r="D1396" s="55"/>
      <c r="E1396" s="55"/>
      <c r="F1396" s="55"/>
      <c r="G1396" s="55"/>
      <c r="H1396" s="55"/>
      <c r="I1396" s="55"/>
      <c r="J1396" s="55"/>
      <c r="K1396" s="55"/>
      <c r="L1396" s="55"/>
      <c r="M1396" s="55"/>
      <c r="N1396" s="55"/>
      <c r="O1396" s="55"/>
      <c r="P1396" s="55"/>
      <c r="Q1396" s="55"/>
      <c r="R1396" s="55"/>
      <c r="S1396" s="55"/>
      <c r="T1396" s="55"/>
      <c r="U1396" s="55"/>
      <c r="V1396" s="55"/>
      <c r="W1396" s="55"/>
      <c r="X1396" s="55"/>
      <c r="Y1396" s="55"/>
    </row>
    <row r="1397" spans="1:25" x14ac:dyDescent="0.2">
      <c r="A1397" s="55"/>
      <c r="B1397" s="55"/>
      <c r="C1397" s="55"/>
      <c r="D1397" s="55"/>
      <c r="E1397" s="55"/>
      <c r="F1397" s="55"/>
      <c r="G1397" s="55"/>
      <c r="H1397" s="55"/>
      <c r="I1397" s="55"/>
      <c r="J1397" s="55"/>
      <c r="K1397" s="55"/>
      <c r="L1397" s="55"/>
      <c r="M1397" s="55"/>
      <c r="N1397" s="55"/>
      <c r="O1397" s="55"/>
      <c r="P1397" s="55"/>
      <c r="Q1397" s="55"/>
      <c r="R1397" s="55"/>
      <c r="S1397" s="55"/>
      <c r="T1397" s="55"/>
      <c r="U1397" s="55"/>
      <c r="V1397" s="55"/>
      <c r="W1397" s="55"/>
      <c r="X1397" s="55"/>
      <c r="Y1397" s="55"/>
    </row>
    <row r="1398" spans="1:25" x14ac:dyDescent="0.2">
      <c r="A1398" s="55"/>
      <c r="B1398" s="55"/>
      <c r="C1398" s="55"/>
      <c r="D1398" s="55"/>
      <c r="E1398" s="55"/>
      <c r="F1398" s="55"/>
      <c r="G1398" s="55"/>
      <c r="H1398" s="55"/>
      <c r="I1398" s="55"/>
      <c r="J1398" s="55"/>
      <c r="K1398" s="55"/>
      <c r="L1398" s="55"/>
      <c r="M1398" s="55"/>
      <c r="N1398" s="55"/>
      <c r="O1398" s="55"/>
      <c r="P1398" s="55"/>
      <c r="Q1398" s="55"/>
      <c r="R1398" s="55"/>
      <c r="S1398" s="55"/>
      <c r="T1398" s="55"/>
      <c r="U1398" s="55"/>
      <c r="V1398" s="55"/>
      <c r="W1398" s="55"/>
      <c r="X1398" s="55"/>
      <c r="Y1398" s="55"/>
    </row>
    <row r="1399" spans="1:25" x14ac:dyDescent="0.2">
      <c r="A1399" s="55"/>
      <c r="B1399" s="55"/>
      <c r="C1399" s="55"/>
      <c r="D1399" s="55"/>
      <c r="E1399" s="55"/>
      <c r="F1399" s="55"/>
      <c r="G1399" s="55"/>
      <c r="H1399" s="55"/>
      <c r="I1399" s="55"/>
      <c r="J1399" s="55"/>
      <c r="K1399" s="55"/>
      <c r="L1399" s="55"/>
      <c r="M1399" s="55"/>
      <c r="N1399" s="55"/>
      <c r="O1399" s="55"/>
      <c r="P1399" s="55"/>
      <c r="Q1399" s="55"/>
      <c r="R1399" s="55"/>
      <c r="S1399" s="55"/>
      <c r="T1399" s="55"/>
      <c r="U1399" s="55"/>
      <c r="V1399" s="55"/>
      <c r="W1399" s="55"/>
      <c r="X1399" s="55"/>
      <c r="Y1399" s="55"/>
    </row>
    <row r="1400" spans="1:25" x14ac:dyDescent="0.2">
      <c r="A1400" s="55"/>
      <c r="B1400" s="55"/>
      <c r="C1400" s="55"/>
      <c r="D1400" s="55"/>
      <c r="E1400" s="55"/>
      <c r="F1400" s="55"/>
      <c r="G1400" s="55"/>
      <c r="H1400" s="55"/>
      <c r="I1400" s="55"/>
      <c r="J1400" s="55"/>
      <c r="K1400" s="55"/>
      <c r="L1400" s="55"/>
      <c r="M1400" s="55"/>
      <c r="N1400" s="55"/>
      <c r="O1400" s="55"/>
      <c r="P1400" s="55"/>
      <c r="Q1400" s="55"/>
      <c r="R1400" s="55"/>
      <c r="S1400" s="55"/>
      <c r="T1400" s="55"/>
      <c r="U1400" s="55"/>
      <c r="V1400" s="55"/>
      <c r="W1400" s="55"/>
      <c r="X1400" s="55"/>
      <c r="Y1400" s="55"/>
    </row>
    <row r="1401" spans="1:25" x14ac:dyDescent="0.2">
      <c r="A1401" s="55"/>
      <c r="B1401" s="55"/>
      <c r="C1401" s="55"/>
      <c r="D1401" s="55"/>
      <c r="E1401" s="55"/>
      <c r="F1401" s="55"/>
      <c r="G1401" s="55"/>
      <c r="H1401" s="55"/>
      <c r="I1401" s="55"/>
      <c r="J1401" s="55"/>
      <c r="K1401" s="55"/>
      <c r="L1401" s="55"/>
      <c r="M1401" s="55"/>
      <c r="N1401" s="55"/>
      <c r="O1401" s="55"/>
      <c r="P1401" s="55"/>
      <c r="Q1401" s="55"/>
      <c r="R1401" s="55"/>
      <c r="S1401" s="55"/>
      <c r="T1401" s="55"/>
      <c r="U1401" s="55"/>
      <c r="V1401" s="55"/>
      <c r="W1401" s="55"/>
      <c r="X1401" s="55"/>
      <c r="Y1401" s="55"/>
    </row>
    <row r="1402" spans="1:25" x14ac:dyDescent="0.2">
      <c r="A1402" s="55"/>
      <c r="B1402" s="55"/>
      <c r="C1402" s="55"/>
      <c r="D1402" s="55"/>
      <c r="E1402" s="55"/>
      <c r="F1402" s="55"/>
      <c r="G1402" s="55"/>
      <c r="H1402" s="55"/>
      <c r="I1402" s="55"/>
      <c r="J1402" s="55"/>
      <c r="K1402" s="55"/>
      <c r="L1402" s="55"/>
      <c r="M1402" s="55"/>
      <c r="N1402" s="55"/>
      <c r="O1402" s="55"/>
      <c r="P1402" s="55"/>
      <c r="Q1402" s="55"/>
      <c r="R1402" s="55"/>
      <c r="S1402" s="55"/>
      <c r="T1402" s="55"/>
      <c r="U1402" s="55"/>
      <c r="V1402" s="55"/>
      <c r="W1402" s="55"/>
      <c r="X1402" s="55"/>
      <c r="Y1402" s="55"/>
    </row>
    <row r="1403" spans="1:25" x14ac:dyDescent="0.2">
      <c r="A1403" s="55"/>
      <c r="B1403" s="55"/>
      <c r="C1403" s="55"/>
      <c r="D1403" s="55"/>
      <c r="E1403" s="55"/>
      <c r="F1403" s="55"/>
      <c r="G1403" s="55"/>
      <c r="H1403" s="55"/>
      <c r="I1403" s="55"/>
      <c r="J1403" s="55"/>
      <c r="K1403" s="55"/>
      <c r="L1403" s="55"/>
      <c r="M1403" s="55"/>
      <c r="N1403" s="55"/>
      <c r="O1403" s="55"/>
      <c r="P1403" s="55"/>
      <c r="Q1403" s="55"/>
      <c r="R1403" s="55"/>
      <c r="S1403" s="55"/>
      <c r="T1403" s="55"/>
      <c r="U1403" s="55"/>
      <c r="V1403" s="55"/>
      <c r="W1403" s="55"/>
      <c r="X1403" s="55"/>
      <c r="Y1403" s="55"/>
    </row>
    <row r="1404" spans="1:25" x14ac:dyDescent="0.2">
      <c r="A1404" s="55"/>
      <c r="B1404" s="55"/>
      <c r="C1404" s="55"/>
      <c r="D1404" s="55"/>
      <c r="E1404" s="55"/>
      <c r="F1404" s="55"/>
      <c r="G1404" s="55"/>
      <c r="H1404" s="55"/>
      <c r="I1404" s="55"/>
      <c r="J1404" s="55"/>
      <c r="K1404" s="55"/>
      <c r="L1404" s="55"/>
      <c r="M1404" s="55"/>
      <c r="N1404" s="55"/>
      <c r="O1404" s="55"/>
      <c r="P1404" s="55"/>
      <c r="Q1404" s="55"/>
      <c r="R1404" s="55"/>
      <c r="S1404" s="55"/>
      <c r="T1404" s="55"/>
      <c r="U1404" s="55"/>
      <c r="V1404" s="55"/>
      <c r="W1404" s="55"/>
      <c r="X1404" s="55"/>
      <c r="Y1404" s="55"/>
    </row>
    <row r="1405" spans="1:25" x14ac:dyDescent="0.2">
      <c r="A1405" s="55"/>
      <c r="B1405" s="55"/>
      <c r="C1405" s="55"/>
      <c r="D1405" s="55"/>
      <c r="E1405" s="55"/>
      <c r="F1405" s="55"/>
      <c r="G1405" s="55"/>
      <c r="H1405" s="55"/>
      <c r="I1405" s="55"/>
      <c r="J1405" s="55"/>
      <c r="K1405" s="55"/>
      <c r="L1405" s="55"/>
      <c r="M1405" s="55"/>
      <c r="N1405" s="55"/>
      <c r="O1405" s="55"/>
      <c r="P1405" s="55"/>
      <c r="Q1405" s="55"/>
      <c r="R1405" s="55"/>
      <c r="S1405" s="55"/>
      <c r="T1405" s="55"/>
      <c r="U1405" s="55"/>
      <c r="V1405" s="55"/>
      <c r="W1405" s="55"/>
      <c r="X1405" s="55"/>
      <c r="Y1405" s="55"/>
    </row>
    <row r="1406" spans="1:25" x14ac:dyDescent="0.2">
      <c r="A1406" s="55"/>
      <c r="B1406" s="55"/>
      <c r="C1406" s="55"/>
      <c r="D1406" s="55"/>
      <c r="E1406" s="55"/>
      <c r="F1406" s="55"/>
      <c r="G1406" s="55"/>
      <c r="H1406" s="55"/>
      <c r="I1406" s="55"/>
      <c r="J1406" s="55"/>
      <c r="K1406" s="55"/>
      <c r="L1406" s="55"/>
      <c r="M1406" s="55"/>
      <c r="N1406" s="55"/>
      <c r="O1406" s="55"/>
      <c r="P1406" s="55"/>
      <c r="Q1406" s="55"/>
      <c r="R1406" s="55"/>
      <c r="S1406" s="55"/>
      <c r="T1406" s="55"/>
      <c r="U1406" s="55"/>
      <c r="V1406" s="55"/>
      <c r="W1406" s="55"/>
      <c r="X1406" s="55"/>
      <c r="Y1406" s="55"/>
    </row>
    <row r="1407" spans="1:25" x14ac:dyDescent="0.2">
      <c r="A1407" s="55"/>
      <c r="B1407" s="55"/>
      <c r="C1407" s="55"/>
      <c r="D1407" s="55"/>
      <c r="E1407" s="55"/>
      <c r="F1407" s="55"/>
      <c r="G1407" s="55"/>
      <c r="H1407" s="55"/>
      <c r="I1407" s="55"/>
      <c r="J1407" s="55"/>
      <c r="K1407" s="55"/>
      <c r="L1407" s="55"/>
      <c r="M1407" s="55"/>
      <c r="N1407" s="55"/>
      <c r="O1407" s="55"/>
      <c r="P1407" s="55"/>
      <c r="Q1407" s="55"/>
      <c r="R1407" s="55"/>
      <c r="S1407" s="55"/>
      <c r="T1407" s="55"/>
      <c r="U1407" s="55"/>
      <c r="V1407" s="55"/>
      <c r="W1407" s="55"/>
      <c r="X1407" s="55"/>
      <c r="Y1407" s="55"/>
    </row>
    <row r="1408" spans="1:25" x14ac:dyDescent="0.2">
      <c r="A1408" s="55"/>
      <c r="B1408" s="55"/>
      <c r="C1408" s="55"/>
      <c r="D1408" s="55"/>
      <c r="E1408" s="55"/>
      <c r="F1408" s="55"/>
      <c r="G1408" s="55"/>
      <c r="H1408" s="55"/>
      <c r="I1408" s="55"/>
      <c r="J1408" s="55"/>
      <c r="K1408" s="55"/>
      <c r="L1408" s="55"/>
      <c r="M1408" s="55"/>
      <c r="N1408" s="55"/>
      <c r="O1408" s="55"/>
      <c r="P1408" s="55"/>
      <c r="Q1408" s="55"/>
      <c r="R1408" s="55"/>
      <c r="S1408" s="55"/>
      <c r="T1408" s="55"/>
      <c r="U1408" s="55"/>
      <c r="V1408" s="55"/>
      <c r="W1408" s="55"/>
      <c r="X1408" s="55"/>
      <c r="Y1408" s="55"/>
    </row>
    <row r="1409" spans="1:25" x14ac:dyDescent="0.2">
      <c r="A1409" s="55"/>
      <c r="B1409" s="55"/>
      <c r="C1409" s="55"/>
      <c r="D1409" s="55"/>
      <c r="E1409" s="55"/>
      <c r="F1409" s="55"/>
      <c r="G1409" s="55"/>
      <c r="H1409" s="55"/>
      <c r="I1409" s="55"/>
      <c r="J1409" s="55"/>
      <c r="K1409" s="55"/>
      <c r="L1409" s="55"/>
      <c r="M1409" s="55"/>
      <c r="N1409" s="55"/>
      <c r="O1409" s="55"/>
      <c r="P1409" s="55"/>
      <c r="Q1409" s="55"/>
      <c r="R1409" s="55"/>
      <c r="S1409" s="55"/>
      <c r="T1409" s="55"/>
      <c r="U1409" s="55"/>
      <c r="V1409" s="55"/>
      <c r="W1409" s="55"/>
      <c r="X1409" s="55"/>
      <c r="Y1409" s="55"/>
    </row>
    <row r="1410" spans="1:25" x14ac:dyDescent="0.2">
      <c r="A1410" s="55"/>
      <c r="B1410" s="55"/>
      <c r="C1410" s="55"/>
      <c r="D1410" s="55"/>
      <c r="E1410" s="55"/>
      <c r="F1410" s="55"/>
      <c r="G1410" s="55"/>
      <c r="H1410" s="55"/>
      <c r="I1410" s="55"/>
      <c r="J1410" s="55"/>
      <c r="K1410" s="55"/>
      <c r="L1410" s="55"/>
      <c r="M1410" s="55"/>
      <c r="N1410" s="55"/>
      <c r="O1410" s="55"/>
      <c r="P1410" s="55"/>
      <c r="Q1410" s="55"/>
      <c r="R1410" s="55"/>
      <c r="S1410" s="55"/>
      <c r="T1410" s="55"/>
      <c r="U1410" s="55"/>
      <c r="V1410" s="55"/>
      <c r="W1410" s="55"/>
      <c r="X1410" s="55"/>
      <c r="Y1410" s="55"/>
    </row>
    <row r="1411" spans="1:25" x14ac:dyDescent="0.2">
      <c r="A1411" s="55"/>
      <c r="B1411" s="55"/>
      <c r="C1411" s="55"/>
      <c r="D1411" s="55"/>
      <c r="E1411" s="55"/>
      <c r="F1411" s="55"/>
      <c r="G1411" s="55"/>
      <c r="H1411" s="55"/>
      <c r="I1411" s="55"/>
      <c r="J1411" s="55"/>
      <c r="K1411" s="55"/>
      <c r="L1411" s="55"/>
      <c r="M1411" s="55"/>
      <c r="N1411" s="55"/>
      <c r="O1411" s="55"/>
      <c r="P1411" s="55"/>
      <c r="Q1411" s="55"/>
      <c r="R1411" s="55"/>
      <c r="S1411" s="55"/>
      <c r="T1411" s="55"/>
      <c r="U1411" s="55"/>
      <c r="V1411" s="55"/>
      <c r="W1411" s="55"/>
      <c r="X1411" s="55"/>
      <c r="Y1411" s="55"/>
    </row>
    <row r="1412" spans="1:25" x14ac:dyDescent="0.2">
      <c r="A1412" s="55"/>
      <c r="B1412" s="55"/>
      <c r="C1412" s="55"/>
      <c r="D1412" s="55"/>
      <c r="E1412" s="55"/>
      <c r="F1412" s="55"/>
      <c r="G1412" s="55"/>
      <c r="H1412" s="55"/>
      <c r="I1412" s="55"/>
      <c r="J1412" s="55"/>
      <c r="K1412" s="55"/>
      <c r="L1412" s="55"/>
      <c r="M1412" s="55"/>
      <c r="N1412" s="55"/>
      <c r="O1412" s="55"/>
      <c r="P1412" s="55"/>
      <c r="Q1412" s="55"/>
      <c r="R1412" s="55"/>
      <c r="S1412" s="55"/>
      <c r="T1412" s="55"/>
      <c r="U1412" s="55"/>
      <c r="V1412" s="55"/>
      <c r="W1412" s="55"/>
      <c r="X1412" s="55"/>
      <c r="Y1412" s="55"/>
    </row>
    <row r="1413" spans="1:25" x14ac:dyDescent="0.2">
      <c r="A1413" s="55"/>
      <c r="B1413" s="55"/>
      <c r="C1413" s="55"/>
      <c r="D1413" s="55"/>
      <c r="E1413" s="55"/>
      <c r="F1413" s="55"/>
      <c r="G1413" s="55"/>
      <c r="H1413" s="55"/>
      <c r="I1413" s="55"/>
      <c r="J1413" s="55"/>
      <c r="K1413" s="55"/>
      <c r="L1413" s="55"/>
      <c r="M1413" s="55"/>
      <c r="N1413" s="55"/>
      <c r="O1413" s="55"/>
      <c r="P1413" s="55"/>
      <c r="Q1413" s="55"/>
      <c r="R1413" s="55"/>
      <c r="S1413" s="55"/>
      <c r="T1413" s="55"/>
      <c r="U1413" s="55"/>
      <c r="V1413" s="55"/>
      <c r="W1413" s="55"/>
      <c r="X1413" s="55"/>
      <c r="Y1413" s="55"/>
    </row>
    <row r="1414" spans="1:25" x14ac:dyDescent="0.2">
      <c r="A1414" s="55"/>
      <c r="B1414" s="55"/>
      <c r="C1414" s="55"/>
      <c r="D1414" s="55"/>
      <c r="E1414" s="55"/>
      <c r="F1414" s="55"/>
      <c r="G1414" s="55"/>
      <c r="H1414" s="55"/>
      <c r="I1414" s="55"/>
      <c r="J1414" s="55"/>
      <c r="K1414" s="55"/>
      <c r="L1414" s="55"/>
      <c r="M1414" s="55"/>
      <c r="N1414" s="55"/>
      <c r="O1414" s="55"/>
      <c r="P1414" s="55"/>
      <c r="Q1414" s="55"/>
      <c r="R1414" s="55"/>
      <c r="S1414" s="55"/>
      <c r="T1414" s="55"/>
      <c r="U1414" s="55"/>
      <c r="V1414" s="55"/>
      <c r="W1414" s="55"/>
      <c r="X1414" s="55"/>
      <c r="Y1414" s="55"/>
    </row>
    <row r="1415" spans="1:25" x14ac:dyDescent="0.2">
      <c r="A1415" s="55"/>
      <c r="B1415" s="55"/>
      <c r="C1415" s="55"/>
      <c r="D1415" s="55"/>
      <c r="E1415" s="55"/>
      <c r="F1415" s="55"/>
      <c r="G1415" s="55"/>
      <c r="H1415" s="55"/>
      <c r="I1415" s="55"/>
      <c r="J1415" s="55"/>
      <c r="K1415" s="55"/>
      <c r="L1415" s="55"/>
      <c r="M1415" s="55"/>
      <c r="N1415" s="55"/>
      <c r="O1415" s="55"/>
      <c r="P1415" s="55"/>
      <c r="Q1415" s="55"/>
      <c r="R1415" s="55"/>
      <c r="S1415" s="55"/>
      <c r="T1415" s="55"/>
      <c r="U1415" s="55"/>
      <c r="V1415" s="55"/>
      <c r="W1415" s="55"/>
      <c r="X1415" s="55"/>
      <c r="Y1415" s="55"/>
    </row>
    <row r="1416" spans="1:25" x14ac:dyDescent="0.2">
      <c r="A1416" s="55"/>
      <c r="B1416" s="55"/>
      <c r="C1416" s="55"/>
      <c r="D1416" s="55"/>
      <c r="E1416" s="55"/>
      <c r="F1416" s="55"/>
      <c r="G1416" s="55"/>
      <c r="H1416" s="55"/>
      <c r="I1416" s="55"/>
      <c r="J1416" s="55"/>
      <c r="K1416" s="55"/>
      <c r="L1416" s="55"/>
      <c r="M1416" s="55"/>
      <c r="N1416" s="55"/>
      <c r="O1416" s="55"/>
      <c r="P1416" s="55"/>
      <c r="Q1416" s="55"/>
      <c r="R1416" s="55"/>
      <c r="S1416" s="55"/>
      <c r="T1416" s="55"/>
      <c r="U1416" s="55"/>
      <c r="V1416" s="55"/>
      <c r="W1416" s="55"/>
      <c r="X1416" s="55"/>
      <c r="Y1416" s="55"/>
    </row>
    <row r="1417" spans="1:25" x14ac:dyDescent="0.2">
      <c r="A1417" s="55"/>
      <c r="B1417" s="55"/>
      <c r="C1417" s="55"/>
      <c r="D1417" s="55"/>
      <c r="E1417" s="55"/>
      <c r="F1417" s="55"/>
      <c r="G1417" s="55"/>
      <c r="H1417" s="55"/>
      <c r="I1417" s="55"/>
      <c r="J1417" s="55"/>
      <c r="K1417" s="55"/>
      <c r="L1417" s="55"/>
      <c r="M1417" s="55"/>
      <c r="N1417" s="55"/>
      <c r="O1417" s="55"/>
      <c r="P1417" s="55"/>
      <c r="Q1417" s="55"/>
      <c r="R1417" s="55"/>
      <c r="S1417" s="55"/>
      <c r="T1417" s="55"/>
      <c r="U1417" s="55"/>
      <c r="V1417" s="55"/>
      <c r="W1417" s="55"/>
      <c r="X1417" s="55"/>
      <c r="Y1417" s="55"/>
    </row>
    <row r="1418" spans="1:25" x14ac:dyDescent="0.2">
      <c r="A1418" s="55"/>
      <c r="B1418" s="55"/>
      <c r="C1418" s="55"/>
      <c r="D1418" s="55"/>
      <c r="E1418" s="55"/>
      <c r="F1418" s="55"/>
      <c r="G1418" s="55"/>
      <c r="H1418" s="55"/>
      <c r="I1418" s="55"/>
      <c r="J1418" s="55"/>
      <c r="K1418" s="55"/>
      <c r="L1418" s="55"/>
      <c r="M1418" s="55"/>
      <c r="N1418" s="55"/>
      <c r="O1418" s="55"/>
      <c r="P1418" s="55"/>
      <c r="Q1418" s="55"/>
      <c r="R1418" s="55"/>
      <c r="S1418" s="55"/>
      <c r="T1418" s="55"/>
      <c r="U1418" s="55"/>
      <c r="V1418" s="55"/>
      <c r="W1418" s="55"/>
      <c r="X1418" s="55"/>
      <c r="Y1418" s="55"/>
    </row>
    <row r="1419" spans="1:25" x14ac:dyDescent="0.2">
      <c r="A1419" s="55"/>
      <c r="B1419" s="55"/>
      <c r="C1419" s="55"/>
      <c r="D1419" s="55"/>
      <c r="E1419" s="55"/>
      <c r="F1419" s="55"/>
      <c r="G1419" s="55"/>
      <c r="H1419" s="55"/>
      <c r="I1419" s="55"/>
      <c r="J1419" s="55"/>
      <c r="K1419" s="55"/>
      <c r="L1419" s="55"/>
      <c r="M1419" s="55"/>
      <c r="N1419" s="55"/>
      <c r="O1419" s="55"/>
      <c r="P1419" s="55"/>
      <c r="Q1419" s="55"/>
      <c r="R1419" s="55"/>
      <c r="S1419" s="55"/>
      <c r="T1419" s="55"/>
      <c r="U1419" s="55"/>
      <c r="V1419" s="55"/>
      <c r="W1419" s="55"/>
      <c r="X1419" s="55"/>
      <c r="Y1419" s="55"/>
    </row>
    <row r="1420" spans="1:25" x14ac:dyDescent="0.2">
      <c r="A1420" s="55"/>
      <c r="B1420" s="55"/>
      <c r="C1420" s="55"/>
      <c r="D1420" s="55"/>
      <c r="E1420" s="55"/>
      <c r="F1420" s="55"/>
      <c r="G1420" s="55"/>
      <c r="H1420" s="55"/>
      <c r="I1420" s="55"/>
      <c r="J1420" s="55"/>
      <c r="K1420" s="55"/>
      <c r="L1420" s="55"/>
      <c r="M1420" s="55"/>
      <c r="N1420" s="55"/>
      <c r="O1420" s="55"/>
      <c r="P1420" s="55"/>
      <c r="Q1420" s="55"/>
      <c r="R1420" s="55"/>
      <c r="S1420" s="55"/>
      <c r="T1420" s="55"/>
      <c r="U1420" s="55"/>
      <c r="V1420" s="55"/>
      <c r="W1420" s="55"/>
      <c r="X1420" s="55"/>
      <c r="Y1420" s="55"/>
    </row>
    <row r="1421" spans="1:25" x14ac:dyDescent="0.2">
      <c r="A1421" s="55"/>
      <c r="B1421" s="55"/>
      <c r="C1421" s="55"/>
      <c r="D1421" s="55"/>
      <c r="E1421" s="55"/>
      <c r="F1421" s="55"/>
      <c r="G1421" s="55"/>
      <c r="H1421" s="55"/>
      <c r="I1421" s="55"/>
      <c r="J1421" s="55"/>
      <c r="K1421" s="55"/>
      <c r="L1421" s="55"/>
      <c r="M1421" s="55"/>
      <c r="N1421" s="55"/>
      <c r="O1421" s="55"/>
      <c r="P1421" s="55"/>
      <c r="Q1421" s="55"/>
      <c r="R1421" s="55"/>
      <c r="S1421" s="55"/>
      <c r="T1421" s="55"/>
      <c r="U1421" s="55"/>
      <c r="V1421" s="55"/>
      <c r="W1421" s="55"/>
      <c r="X1421" s="55"/>
      <c r="Y1421" s="55"/>
    </row>
    <row r="1422" spans="1:25" x14ac:dyDescent="0.2">
      <c r="A1422" s="55"/>
      <c r="B1422" s="55"/>
      <c r="C1422" s="55"/>
      <c r="D1422" s="55"/>
      <c r="E1422" s="55"/>
      <c r="F1422" s="55"/>
      <c r="G1422" s="55"/>
      <c r="H1422" s="55"/>
      <c r="I1422" s="55"/>
      <c r="J1422" s="55"/>
      <c r="K1422" s="55"/>
      <c r="L1422" s="55"/>
      <c r="M1422" s="55"/>
      <c r="N1422" s="55"/>
      <c r="O1422" s="55"/>
      <c r="P1422" s="55"/>
      <c r="Q1422" s="55"/>
      <c r="R1422" s="55"/>
      <c r="S1422" s="55"/>
      <c r="T1422" s="55"/>
      <c r="U1422" s="55"/>
      <c r="V1422" s="55"/>
      <c r="W1422" s="55"/>
      <c r="X1422" s="55"/>
      <c r="Y1422" s="55"/>
    </row>
    <row r="1423" spans="1:25" x14ac:dyDescent="0.2">
      <c r="A1423" s="55"/>
      <c r="B1423" s="55"/>
      <c r="C1423" s="55"/>
      <c r="D1423" s="55"/>
      <c r="E1423" s="55"/>
      <c r="F1423" s="55"/>
      <c r="G1423" s="55"/>
      <c r="H1423" s="55"/>
      <c r="I1423" s="55"/>
      <c r="J1423" s="55"/>
      <c r="K1423" s="55"/>
      <c r="L1423" s="55"/>
      <c r="M1423" s="55"/>
      <c r="N1423" s="55"/>
      <c r="O1423" s="55"/>
      <c r="P1423" s="55"/>
      <c r="Q1423" s="55"/>
      <c r="R1423" s="55"/>
      <c r="S1423" s="55"/>
      <c r="T1423" s="55"/>
      <c r="U1423" s="55"/>
      <c r="V1423" s="55"/>
      <c r="W1423" s="55"/>
      <c r="X1423" s="55"/>
      <c r="Y1423" s="55"/>
    </row>
    <row r="1424" spans="1:25" x14ac:dyDescent="0.2">
      <c r="A1424" s="55"/>
      <c r="B1424" s="55"/>
      <c r="C1424" s="55"/>
      <c r="D1424" s="55"/>
      <c r="E1424" s="55"/>
      <c r="F1424" s="55"/>
      <c r="G1424" s="55"/>
      <c r="H1424" s="55"/>
      <c r="I1424" s="55"/>
      <c r="J1424" s="55"/>
      <c r="K1424" s="55"/>
      <c r="L1424" s="55"/>
      <c r="M1424" s="55"/>
      <c r="N1424" s="55"/>
      <c r="O1424" s="55"/>
      <c r="P1424" s="55"/>
      <c r="Q1424" s="55"/>
      <c r="R1424" s="55"/>
      <c r="S1424" s="55"/>
      <c r="T1424" s="55"/>
      <c r="U1424" s="55"/>
      <c r="V1424" s="55"/>
      <c r="W1424" s="55"/>
      <c r="X1424" s="55"/>
      <c r="Y1424" s="55"/>
    </row>
    <row r="1425" spans="1:25" x14ac:dyDescent="0.2">
      <c r="A1425" s="55"/>
      <c r="B1425" s="55"/>
      <c r="C1425" s="55"/>
      <c r="D1425" s="55"/>
      <c r="E1425" s="55"/>
      <c r="F1425" s="55"/>
      <c r="G1425" s="55"/>
      <c r="H1425" s="55"/>
      <c r="I1425" s="55"/>
      <c r="J1425" s="55"/>
      <c r="K1425" s="55"/>
      <c r="L1425" s="55"/>
      <c r="M1425" s="55"/>
      <c r="N1425" s="55"/>
      <c r="O1425" s="55"/>
      <c r="P1425" s="55"/>
      <c r="Q1425" s="55"/>
      <c r="R1425" s="55"/>
      <c r="S1425" s="55"/>
      <c r="T1425" s="55"/>
      <c r="U1425" s="55"/>
      <c r="V1425" s="55"/>
      <c r="W1425" s="55"/>
      <c r="X1425" s="55"/>
      <c r="Y1425" s="55"/>
    </row>
    <row r="1426" spans="1:25" x14ac:dyDescent="0.2">
      <c r="A1426" s="55"/>
      <c r="B1426" s="55"/>
      <c r="C1426" s="55"/>
      <c r="D1426" s="55"/>
      <c r="E1426" s="55"/>
      <c r="F1426" s="55"/>
      <c r="G1426" s="55"/>
      <c r="H1426" s="55"/>
      <c r="I1426" s="55"/>
      <c r="J1426" s="55"/>
      <c r="K1426" s="55"/>
      <c r="L1426" s="55"/>
      <c r="M1426" s="55"/>
      <c r="N1426" s="55"/>
      <c r="O1426" s="55"/>
      <c r="P1426" s="55"/>
      <c r="Q1426" s="55"/>
      <c r="R1426" s="55"/>
      <c r="S1426" s="55"/>
      <c r="T1426" s="55"/>
      <c r="U1426" s="55"/>
      <c r="V1426" s="55"/>
      <c r="W1426" s="55"/>
      <c r="X1426" s="55"/>
      <c r="Y1426" s="55"/>
    </row>
    <row r="1427" spans="1:25" x14ac:dyDescent="0.2">
      <c r="A1427" s="55"/>
      <c r="B1427" s="55"/>
      <c r="C1427" s="55"/>
      <c r="D1427" s="55"/>
      <c r="E1427" s="55"/>
      <c r="F1427" s="55"/>
      <c r="G1427" s="55"/>
      <c r="H1427" s="55"/>
      <c r="I1427" s="55"/>
      <c r="J1427" s="55"/>
      <c r="K1427" s="55"/>
      <c r="L1427" s="55"/>
      <c r="M1427" s="55"/>
      <c r="N1427" s="55"/>
      <c r="O1427" s="55"/>
      <c r="P1427" s="55"/>
      <c r="Q1427" s="55"/>
      <c r="R1427" s="55"/>
      <c r="S1427" s="55"/>
      <c r="T1427" s="55"/>
      <c r="U1427" s="55"/>
      <c r="V1427" s="55"/>
      <c r="W1427" s="55"/>
      <c r="X1427" s="55"/>
      <c r="Y1427" s="55"/>
    </row>
    <row r="1428" spans="1:25" x14ac:dyDescent="0.2">
      <c r="A1428" s="55"/>
      <c r="B1428" s="55"/>
      <c r="C1428" s="55"/>
      <c r="D1428" s="55"/>
      <c r="E1428" s="55"/>
      <c r="F1428" s="55"/>
      <c r="G1428" s="55"/>
      <c r="H1428" s="55"/>
      <c r="I1428" s="55"/>
      <c r="J1428" s="55"/>
      <c r="K1428" s="55"/>
      <c r="L1428" s="55"/>
      <c r="M1428" s="55"/>
      <c r="N1428" s="55"/>
      <c r="O1428" s="55"/>
      <c r="P1428" s="55"/>
      <c r="Q1428" s="55"/>
      <c r="R1428" s="55"/>
      <c r="S1428" s="55"/>
      <c r="T1428" s="55"/>
      <c r="U1428" s="55"/>
      <c r="V1428" s="55"/>
      <c r="W1428" s="55"/>
      <c r="X1428" s="55"/>
      <c r="Y1428" s="55"/>
    </row>
    <row r="1429" spans="1:25" x14ac:dyDescent="0.2">
      <c r="A1429" s="55"/>
      <c r="B1429" s="55"/>
      <c r="C1429" s="55"/>
      <c r="D1429" s="55"/>
      <c r="E1429" s="55"/>
      <c r="F1429" s="55"/>
      <c r="G1429" s="55"/>
      <c r="H1429" s="55"/>
      <c r="I1429" s="55"/>
      <c r="J1429" s="55"/>
      <c r="K1429" s="55"/>
      <c r="L1429" s="55"/>
      <c r="M1429" s="55"/>
      <c r="N1429" s="55"/>
      <c r="O1429" s="55"/>
      <c r="P1429" s="55"/>
      <c r="Q1429" s="55"/>
      <c r="R1429" s="55"/>
      <c r="S1429" s="55"/>
      <c r="T1429" s="55"/>
      <c r="U1429" s="55"/>
      <c r="V1429" s="55"/>
      <c r="W1429" s="55"/>
      <c r="X1429" s="55"/>
      <c r="Y1429" s="55"/>
    </row>
    <row r="1430" spans="1:25" x14ac:dyDescent="0.2">
      <c r="A1430" s="55"/>
      <c r="B1430" s="55"/>
      <c r="C1430" s="55"/>
      <c r="D1430" s="55"/>
      <c r="E1430" s="55"/>
      <c r="F1430" s="55"/>
      <c r="G1430" s="55"/>
      <c r="H1430" s="55"/>
      <c r="I1430" s="55"/>
      <c r="J1430" s="55"/>
      <c r="K1430" s="55"/>
      <c r="L1430" s="55"/>
      <c r="M1430" s="55"/>
      <c r="N1430" s="55"/>
      <c r="O1430" s="55"/>
      <c r="P1430" s="55"/>
      <c r="Q1430" s="55"/>
      <c r="R1430" s="55"/>
      <c r="S1430" s="55"/>
      <c r="T1430" s="55"/>
      <c r="U1430" s="55"/>
      <c r="V1430" s="55"/>
      <c r="W1430" s="55"/>
      <c r="X1430" s="55"/>
      <c r="Y1430" s="55"/>
    </row>
    <row r="1431" spans="1:25" x14ac:dyDescent="0.2">
      <c r="A1431" s="55"/>
      <c r="B1431" s="55"/>
      <c r="C1431" s="55"/>
      <c r="D1431" s="55"/>
      <c r="E1431" s="55"/>
      <c r="F1431" s="55"/>
      <c r="G1431" s="55"/>
      <c r="H1431" s="55"/>
      <c r="I1431" s="55"/>
      <c r="J1431" s="55"/>
      <c r="K1431" s="55"/>
      <c r="L1431" s="55"/>
      <c r="M1431" s="55"/>
      <c r="N1431" s="55"/>
      <c r="O1431" s="55"/>
      <c r="P1431" s="55"/>
      <c r="Q1431" s="55"/>
      <c r="R1431" s="55"/>
      <c r="S1431" s="55"/>
      <c r="T1431" s="55"/>
      <c r="U1431" s="55"/>
      <c r="V1431" s="55"/>
      <c r="W1431" s="55"/>
      <c r="X1431" s="55"/>
      <c r="Y1431" s="55"/>
    </row>
    <row r="1432" spans="1:25" x14ac:dyDescent="0.2">
      <c r="A1432" s="55"/>
      <c r="B1432" s="55"/>
      <c r="C1432" s="55"/>
      <c r="D1432" s="55"/>
      <c r="E1432" s="55"/>
      <c r="F1432" s="55"/>
      <c r="G1432" s="55"/>
      <c r="H1432" s="55"/>
      <c r="I1432" s="55"/>
      <c r="J1432" s="55"/>
      <c r="K1432" s="55"/>
      <c r="L1432" s="55"/>
      <c r="M1432" s="55"/>
      <c r="N1432" s="55"/>
      <c r="O1432" s="55"/>
      <c r="P1432" s="55"/>
      <c r="Q1432" s="55"/>
      <c r="R1432" s="55"/>
      <c r="S1432" s="55"/>
      <c r="T1432" s="55"/>
      <c r="U1432" s="55"/>
      <c r="V1432" s="55"/>
      <c r="W1432" s="55"/>
      <c r="X1432" s="55"/>
      <c r="Y1432" s="55"/>
    </row>
    <row r="1433" spans="1:25" x14ac:dyDescent="0.2">
      <c r="A1433" s="55"/>
      <c r="B1433" s="55"/>
      <c r="C1433" s="55"/>
      <c r="D1433" s="55"/>
      <c r="E1433" s="55"/>
      <c r="F1433" s="55"/>
      <c r="G1433" s="55"/>
      <c r="H1433" s="55"/>
      <c r="I1433" s="55"/>
      <c r="J1433" s="55"/>
      <c r="K1433" s="55"/>
      <c r="L1433" s="55"/>
      <c r="M1433" s="55"/>
      <c r="N1433" s="55"/>
      <c r="O1433" s="55"/>
      <c r="P1433" s="55"/>
      <c r="Q1433" s="55"/>
      <c r="R1433" s="55"/>
      <c r="S1433" s="55"/>
      <c r="T1433" s="55"/>
      <c r="U1433" s="55"/>
      <c r="V1433" s="55"/>
      <c r="W1433" s="55"/>
      <c r="X1433" s="55"/>
      <c r="Y1433" s="55"/>
    </row>
    <row r="1434" spans="1:25" x14ac:dyDescent="0.2">
      <c r="A1434" s="55"/>
      <c r="B1434" s="55"/>
      <c r="C1434" s="55"/>
      <c r="D1434" s="55"/>
      <c r="E1434" s="55"/>
      <c r="F1434" s="55"/>
      <c r="G1434" s="55"/>
      <c r="H1434" s="55"/>
      <c r="I1434" s="55"/>
      <c r="J1434" s="55"/>
      <c r="K1434" s="55"/>
      <c r="L1434" s="55"/>
      <c r="M1434" s="55"/>
      <c r="N1434" s="55"/>
      <c r="O1434" s="55"/>
      <c r="P1434" s="55"/>
      <c r="Q1434" s="55"/>
      <c r="R1434" s="55"/>
      <c r="S1434" s="55"/>
      <c r="T1434" s="55"/>
      <c r="U1434" s="55"/>
      <c r="V1434" s="55"/>
      <c r="W1434" s="55"/>
      <c r="X1434" s="55"/>
      <c r="Y1434" s="55"/>
    </row>
    <row r="1435" spans="1:25" x14ac:dyDescent="0.2">
      <c r="A1435" s="55"/>
      <c r="B1435" s="55"/>
      <c r="C1435" s="55"/>
      <c r="D1435" s="55"/>
      <c r="E1435" s="55"/>
      <c r="F1435" s="55"/>
      <c r="G1435" s="55"/>
      <c r="H1435" s="55"/>
      <c r="I1435" s="55"/>
      <c r="J1435" s="55"/>
      <c r="K1435" s="55"/>
      <c r="L1435" s="55"/>
      <c r="M1435" s="55"/>
      <c r="N1435" s="55"/>
      <c r="O1435" s="55"/>
      <c r="P1435" s="55"/>
      <c r="Q1435" s="55"/>
      <c r="R1435" s="55"/>
      <c r="S1435" s="55"/>
      <c r="T1435" s="55"/>
      <c r="U1435" s="55"/>
      <c r="V1435" s="55"/>
      <c r="W1435" s="55"/>
      <c r="X1435" s="55"/>
      <c r="Y1435" s="55"/>
    </row>
    <row r="1436" spans="1:25" x14ac:dyDescent="0.2">
      <c r="A1436" s="55"/>
      <c r="B1436" s="55"/>
      <c r="C1436" s="55"/>
      <c r="D1436" s="55"/>
      <c r="E1436" s="55"/>
      <c r="F1436" s="55"/>
      <c r="G1436" s="55"/>
      <c r="H1436" s="55"/>
      <c r="I1436" s="55"/>
      <c r="J1436" s="55"/>
      <c r="K1436" s="55"/>
      <c r="L1436" s="55"/>
      <c r="M1436" s="55"/>
      <c r="N1436" s="55"/>
      <c r="O1436" s="55"/>
      <c r="P1436" s="55"/>
      <c r="Q1436" s="55"/>
      <c r="R1436" s="55"/>
      <c r="S1436" s="55"/>
      <c r="T1436" s="55"/>
      <c r="U1436" s="55"/>
      <c r="V1436" s="55"/>
      <c r="W1436" s="55"/>
      <c r="X1436" s="55"/>
      <c r="Y1436" s="55"/>
    </row>
    <row r="1437" spans="1:25" x14ac:dyDescent="0.2">
      <c r="A1437" s="55"/>
      <c r="B1437" s="55"/>
      <c r="C1437" s="55"/>
      <c r="D1437" s="55"/>
      <c r="E1437" s="55"/>
      <c r="F1437" s="55"/>
      <c r="G1437" s="55"/>
      <c r="H1437" s="55"/>
      <c r="I1437" s="55"/>
      <c r="J1437" s="55"/>
      <c r="K1437" s="55"/>
      <c r="L1437" s="55"/>
      <c r="M1437" s="55"/>
      <c r="N1437" s="55"/>
      <c r="O1437" s="55"/>
      <c r="P1437" s="55"/>
      <c r="Q1437" s="55"/>
      <c r="R1437" s="55"/>
      <c r="S1437" s="55"/>
      <c r="T1437" s="55"/>
      <c r="U1437" s="55"/>
      <c r="V1437" s="55"/>
      <c r="W1437" s="55"/>
      <c r="X1437" s="55"/>
      <c r="Y1437" s="55"/>
    </row>
    <row r="1438" spans="1:25" x14ac:dyDescent="0.2">
      <c r="A1438" s="55"/>
      <c r="B1438" s="55"/>
      <c r="C1438" s="55"/>
      <c r="D1438" s="55"/>
      <c r="E1438" s="55"/>
      <c r="F1438" s="55"/>
      <c r="G1438" s="55"/>
      <c r="H1438" s="55"/>
      <c r="I1438" s="55"/>
      <c r="J1438" s="55"/>
      <c r="K1438" s="55"/>
      <c r="L1438" s="55"/>
      <c r="M1438" s="55"/>
      <c r="N1438" s="55"/>
      <c r="O1438" s="55"/>
      <c r="P1438" s="55"/>
      <c r="Q1438" s="55"/>
      <c r="R1438" s="55"/>
      <c r="S1438" s="55"/>
      <c r="T1438" s="55"/>
      <c r="U1438" s="55"/>
      <c r="V1438" s="55"/>
      <c r="W1438" s="55"/>
      <c r="X1438" s="55"/>
      <c r="Y1438" s="55"/>
    </row>
    <row r="1439" spans="1:25" x14ac:dyDescent="0.2">
      <c r="A1439" s="55"/>
      <c r="B1439" s="55"/>
      <c r="C1439" s="55"/>
      <c r="D1439" s="55"/>
      <c r="E1439" s="55"/>
      <c r="F1439" s="55"/>
      <c r="G1439" s="55"/>
      <c r="H1439" s="55"/>
      <c r="I1439" s="55"/>
      <c r="J1439" s="55"/>
      <c r="K1439" s="55"/>
      <c r="L1439" s="55"/>
      <c r="M1439" s="55"/>
      <c r="N1439" s="55"/>
      <c r="O1439" s="55"/>
      <c r="P1439" s="55"/>
      <c r="Q1439" s="55"/>
      <c r="R1439" s="55"/>
      <c r="S1439" s="55"/>
      <c r="T1439" s="55"/>
      <c r="U1439" s="55"/>
      <c r="V1439" s="55"/>
      <c r="W1439" s="55"/>
      <c r="X1439" s="55"/>
      <c r="Y1439" s="55"/>
    </row>
    <row r="1440" spans="1:25" x14ac:dyDescent="0.2">
      <c r="A1440" s="55"/>
      <c r="B1440" s="55"/>
      <c r="C1440" s="55"/>
      <c r="D1440" s="55"/>
      <c r="E1440" s="55"/>
      <c r="F1440" s="55"/>
      <c r="G1440" s="55"/>
      <c r="H1440" s="55"/>
      <c r="I1440" s="55"/>
      <c r="J1440" s="55"/>
      <c r="K1440" s="55"/>
      <c r="L1440" s="55"/>
      <c r="M1440" s="55"/>
      <c r="N1440" s="55"/>
      <c r="O1440" s="55"/>
      <c r="P1440" s="55"/>
      <c r="Q1440" s="55"/>
      <c r="R1440" s="55"/>
      <c r="S1440" s="55"/>
      <c r="T1440" s="55"/>
      <c r="U1440" s="55"/>
      <c r="V1440" s="55"/>
      <c r="W1440" s="55"/>
      <c r="X1440" s="55"/>
      <c r="Y1440" s="55"/>
    </row>
    <row r="1441" spans="1:25" x14ac:dyDescent="0.2">
      <c r="A1441" s="55"/>
      <c r="B1441" s="55"/>
      <c r="C1441" s="55"/>
      <c r="D1441" s="55"/>
      <c r="E1441" s="55"/>
      <c r="F1441" s="55"/>
      <c r="G1441" s="55"/>
      <c r="H1441" s="55"/>
      <c r="I1441" s="55"/>
      <c r="J1441" s="55"/>
      <c r="K1441" s="55"/>
      <c r="L1441" s="55"/>
      <c r="M1441" s="55"/>
      <c r="N1441" s="55"/>
      <c r="O1441" s="55"/>
      <c r="P1441" s="55"/>
      <c r="Q1441" s="55"/>
      <c r="R1441" s="55"/>
      <c r="S1441" s="55"/>
      <c r="T1441" s="55"/>
      <c r="U1441" s="55"/>
      <c r="V1441" s="55"/>
      <c r="W1441" s="55"/>
      <c r="X1441" s="55"/>
      <c r="Y1441" s="55"/>
    </row>
    <row r="1442" spans="1:25" x14ac:dyDescent="0.2">
      <c r="A1442" s="55"/>
      <c r="B1442" s="55"/>
      <c r="C1442" s="55"/>
      <c r="D1442" s="55"/>
      <c r="E1442" s="55"/>
      <c r="F1442" s="55"/>
      <c r="G1442" s="55"/>
      <c r="H1442" s="55"/>
      <c r="I1442" s="55"/>
      <c r="J1442" s="55"/>
      <c r="K1442" s="55"/>
      <c r="L1442" s="55"/>
      <c r="M1442" s="55"/>
      <c r="N1442" s="55"/>
      <c r="O1442" s="55"/>
      <c r="P1442" s="55"/>
      <c r="Q1442" s="55"/>
      <c r="R1442" s="55"/>
      <c r="S1442" s="55"/>
      <c r="T1442" s="55"/>
      <c r="U1442" s="55"/>
      <c r="V1442" s="55"/>
      <c r="W1442" s="55"/>
      <c r="X1442" s="55"/>
      <c r="Y1442" s="55"/>
    </row>
    <row r="1443" spans="1:25" x14ac:dyDescent="0.2">
      <c r="A1443" s="55"/>
      <c r="B1443" s="55"/>
      <c r="C1443" s="55"/>
      <c r="D1443" s="55"/>
      <c r="E1443" s="55"/>
      <c r="F1443" s="55"/>
      <c r="G1443" s="55"/>
      <c r="H1443" s="55"/>
      <c r="I1443" s="55"/>
      <c r="J1443" s="55"/>
      <c r="K1443" s="55"/>
      <c r="L1443" s="55"/>
      <c r="M1443" s="55"/>
      <c r="N1443" s="55"/>
      <c r="O1443" s="55"/>
      <c r="P1443" s="55"/>
      <c r="Q1443" s="55"/>
      <c r="R1443" s="55"/>
      <c r="S1443" s="55"/>
      <c r="T1443" s="55"/>
      <c r="U1443" s="55"/>
      <c r="V1443" s="55"/>
      <c r="W1443" s="55"/>
      <c r="X1443" s="55"/>
      <c r="Y1443" s="55"/>
    </row>
    <row r="1444" spans="1:25" x14ac:dyDescent="0.2">
      <c r="A1444" s="55"/>
      <c r="B1444" s="55"/>
      <c r="C1444" s="55"/>
      <c r="D1444" s="55"/>
      <c r="E1444" s="55"/>
      <c r="F1444" s="55"/>
      <c r="G1444" s="55"/>
      <c r="H1444" s="55"/>
      <c r="I1444" s="55"/>
      <c r="J1444" s="55"/>
      <c r="K1444" s="55"/>
      <c r="L1444" s="55"/>
      <c r="M1444" s="55"/>
      <c r="N1444" s="55"/>
      <c r="O1444" s="55"/>
      <c r="P1444" s="55"/>
      <c r="Q1444" s="55"/>
      <c r="R1444" s="55"/>
      <c r="S1444" s="55"/>
      <c r="T1444" s="55"/>
      <c r="U1444" s="55"/>
      <c r="V1444" s="55"/>
      <c r="W1444" s="55"/>
      <c r="X1444" s="55"/>
      <c r="Y1444" s="55"/>
    </row>
    <row r="1445" spans="1:25" x14ac:dyDescent="0.2">
      <c r="A1445" s="55"/>
      <c r="B1445" s="55"/>
      <c r="C1445" s="55"/>
      <c r="D1445" s="55"/>
      <c r="E1445" s="55"/>
      <c r="F1445" s="55"/>
      <c r="G1445" s="55"/>
      <c r="H1445" s="55"/>
      <c r="I1445" s="55"/>
      <c r="J1445" s="55"/>
      <c r="K1445" s="55"/>
      <c r="L1445" s="55"/>
      <c r="M1445" s="55"/>
      <c r="N1445" s="55"/>
      <c r="O1445" s="55"/>
      <c r="P1445" s="55"/>
      <c r="Q1445" s="55"/>
      <c r="R1445" s="55"/>
      <c r="S1445" s="55"/>
      <c r="T1445" s="55"/>
      <c r="U1445" s="55"/>
      <c r="V1445" s="55"/>
      <c r="W1445" s="55"/>
      <c r="X1445" s="55"/>
      <c r="Y1445" s="55"/>
    </row>
    <row r="1446" spans="1:25" x14ac:dyDescent="0.2">
      <c r="A1446" s="55"/>
      <c r="B1446" s="55"/>
      <c r="C1446" s="55"/>
      <c r="D1446" s="55"/>
      <c r="E1446" s="55"/>
      <c r="F1446" s="55"/>
      <c r="G1446" s="55"/>
      <c r="H1446" s="55"/>
      <c r="I1446" s="55"/>
      <c r="J1446" s="55"/>
      <c r="K1446" s="55"/>
      <c r="L1446" s="55"/>
      <c r="M1446" s="55"/>
      <c r="N1446" s="55"/>
      <c r="O1446" s="55"/>
      <c r="P1446" s="55"/>
      <c r="Q1446" s="55"/>
      <c r="R1446" s="55"/>
      <c r="S1446" s="55"/>
      <c r="T1446" s="55"/>
      <c r="U1446" s="55"/>
      <c r="V1446" s="55"/>
      <c r="W1446" s="55"/>
      <c r="X1446" s="55"/>
      <c r="Y1446" s="55"/>
    </row>
    <row r="1447" spans="1:25" x14ac:dyDescent="0.2">
      <c r="A1447" s="55"/>
      <c r="B1447" s="55"/>
      <c r="C1447" s="55"/>
      <c r="D1447" s="55"/>
      <c r="E1447" s="55"/>
      <c r="F1447" s="55"/>
      <c r="G1447" s="55"/>
      <c r="H1447" s="55"/>
      <c r="I1447" s="55"/>
      <c r="J1447" s="55"/>
      <c r="K1447" s="55"/>
      <c r="L1447" s="55"/>
      <c r="M1447" s="55"/>
      <c r="N1447" s="55"/>
      <c r="O1447" s="55"/>
      <c r="P1447" s="55"/>
      <c r="Q1447" s="55"/>
      <c r="R1447" s="55"/>
      <c r="S1447" s="55"/>
      <c r="T1447" s="55"/>
      <c r="U1447" s="55"/>
      <c r="V1447" s="55"/>
      <c r="W1447" s="55"/>
      <c r="X1447" s="55"/>
      <c r="Y1447" s="55"/>
    </row>
    <row r="1448" spans="1:25" x14ac:dyDescent="0.2">
      <c r="A1448" s="55"/>
      <c r="B1448" s="55"/>
      <c r="C1448" s="55"/>
      <c r="D1448" s="55"/>
      <c r="E1448" s="55"/>
      <c r="F1448" s="55"/>
      <c r="G1448" s="55"/>
      <c r="H1448" s="55"/>
      <c r="I1448" s="55"/>
      <c r="J1448" s="55"/>
      <c r="K1448" s="55"/>
      <c r="L1448" s="55"/>
      <c r="M1448" s="55"/>
      <c r="N1448" s="55"/>
      <c r="O1448" s="55"/>
      <c r="P1448" s="55"/>
      <c r="Q1448" s="55"/>
      <c r="R1448" s="55"/>
      <c r="S1448" s="55"/>
      <c r="T1448" s="55"/>
      <c r="U1448" s="55"/>
      <c r="V1448" s="55"/>
      <c r="W1448" s="55"/>
      <c r="X1448" s="55"/>
      <c r="Y1448" s="55"/>
    </row>
    <row r="1449" spans="1:25" x14ac:dyDescent="0.2">
      <c r="A1449" s="55"/>
      <c r="B1449" s="55"/>
      <c r="C1449" s="55"/>
      <c r="D1449" s="55"/>
      <c r="E1449" s="55"/>
      <c r="F1449" s="55"/>
      <c r="G1449" s="55"/>
      <c r="H1449" s="55"/>
      <c r="I1449" s="55"/>
      <c r="J1449" s="55"/>
      <c r="K1449" s="55"/>
      <c r="L1449" s="55"/>
      <c r="M1449" s="55"/>
      <c r="N1449" s="55"/>
      <c r="O1449" s="55"/>
      <c r="P1449" s="55"/>
      <c r="Q1449" s="55"/>
      <c r="R1449" s="55"/>
      <c r="S1449" s="55"/>
      <c r="T1449" s="55"/>
      <c r="U1449" s="55"/>
      <c r="V1449" s="55"/>
      <c r="W1449" s="55"/>
      <c r="X1449" s="55"/>
      <c r="Y1449" s="55"/>
    </row>
    <row r="1450" spans="1:25" x14ac:dyDescent="0.2">
      <c r="A1450" s="55"/>
      <c r="B1450" s="55"/>
      <c r="C1450" s="55"/>
      <c r="D1450" s="55"/>
      <c r="E1450" s="55"/>
      <c r="F1450" s="55"/>
      <c r="G1450" s="55"/>
      <c r="H1450" s="55"/>
      <c r="I1450" s="55"/>
      <c r="J1450" s="55"/>
      <c r="K1450" s="55"/>
      <c r="L1450" s="55"/>
      <c r="M1450" s="55"/>
      <c r="N1450" s="55"/>
      <c r="O1450" s="55"/>
      <c r="P1450" s="55"/>
      <c r="Q1450" s="55"/>
      <c r="R1450" s="55"/>
      <c r="S1450" s="55"/>
      <c r="T1450" s="55"/>
      <c r="U1450" s="55"/>
      <c r="V1450" s="55"/>
      <c r="W1450" s="55"/>
      <c r="X1450" s="55"/>
      <c r="Y1450" s="55"/>
    </row>
    <row r="1451" spans="1:25" x14ac:dyDescent="0.2">
      <c r="A1451" s="55"/>
      <c r="B1451" s="55"/>
      <c r="C1451" s="55"/>
      <c r="D1451" s="55"/>
      <c r="E1451" s="55"/>
      <c r="F1451" s="55"/>
      <c r="G1451" s="55"/>
      <c r="H1451" s="55"/>
      <c r="I1451" s="55"/>
      <c r="J1451" s="55"/>
      <c r="K1451" s="55"/>
      <c r="L1451" s="55"/>
      <c r="M1451" s="55"/>
      <c r="N1451" s="55"/>
      <c r="O1451" s="55"/>
      <c r="P1451" s="55"/>
      <c r="Q1451" s="55"/>
      <c r="R1451" s="55"/>
      <c r="S1451" s="55"/>
      <c r="T1451" s="55"/>
      <c r="U1451" s="55"/>
      <c r="V1451" s="55"/>
      <c r="W1451" s="55"/>
      <c r="X1451" s="55"/>
      <c r="Y1451" s="55"/>
    </row>
    <row r="1452" spans="1:25" x14ac:dyDescent="0.2">
      <c r="A1452" s="55"/>
      <c r="B1452" s="55"/>
      <c r="C1452" s="55"/>
      <c r="D1452" s="55"/>
      <c r="E1452" s="55"/>
      <c r="F1452" s="55"/>
      <c r="G1452" s="55"/>
      <c r="H1452" s="55"/>
      <c r="I1452" s="55"/>
      <c r="J1452" s="55"/>
      <c r="K1452" s="55"/>
      <c r="L1452" s="55"/>
      <c r="M1452" s="55"/>
      <c r="N1452" s="55"/>
      <c r="O1452" s="55"/>
      <c r="P1452" s="55"/>
      <c r="Q1452" s="55"/>
      <c r="R1452" s="55"/>
      <c r="S1452" s="55"/>
      <c r="T1452" s="55"/>
      <c r="U1452" s="55"/>
      <c r="V1452" s="55"/>
      <c r="W1452" s="55"/>
      <c r="X1452" s="55"/>
      <c r="Y1452" s="55"/>
    </row>
    <row r="1453" spans="1:25" x14ac:dyDescent="0.2">
      <c r="A1453" s="55"/>
      <c r="B1453" s="55"/>
      <c r="C1453" s="55"/>
      <c r="D1453" s="55"/>
      <c r="E1453" s="55"/>
      <c r="F1453" s="55"/>
      <c r="G1453" s="55"/>
      <c r="H1453" s="55"/>
      <c r="I1453" s="55"/>
      <c r="J1453" s="55"/>
      <c r="K1453" s="55"/>
      <c r="L1453" s="55"/>
      <c r="M1453" s="55"/>
      <c r="N1453" s="55"/>
      <c r="O1453" s="55"/>
      <c r="P1453" s="55"/>
      <c r="Q1453" s="55"/>
      <c r="R1453" s="55"/>
      <c r="S1453" s="55"/>
      <c r="T1453" s="55"/>
      <c r="U1453" s="55"/>
      <c r="V1453" s="55"/>
      <c r="W1453" s="55"/>
      <c r="X1453" s="55"/>
      <c r="Y1453" s="55"/>
    </row>
    <row r="1454" spans="1:25" x14ac:dyDescent="0.2">
      <c r="A1454" s="55"/>
      <c r="B1454" s="55"/>
      <c r="C1454" s="55"/>
      <c r="D1454" s="55"/>
      <c r="E1454" s="55"/>
      <c r="F1454" s="55"/>
      <c r="G1454" s="55"/>
      <c r="H1454" s="55"/>
      <c r="I1454" s="55"/>
      <c r="J1454" s="55"/>
      <c r="K1454" s="55"/>
      <c r="L1454" s="55"/>
      <c r="M1454" s="55"/>
      <c r="N1454" s="55"/>
      <c r="O1454" s="55"/>
      <c r="P1454" s="55"/>
      <c r="Q1454" s="55"/>
      <c r="R1454" s="55"/>
      <c r="S1454" s="55"/>
      <c r="T1454" s="55"/>
      <c r="U1454" s="55"/>
      <c r="V1454" s="55"/>
      <c r="W1454" s="55"/>
      <c r="X1454" s="55"/>
      <c r="Y1454" s="55"/>
    </row>
    <row r="1455" spans="1:25" x14ac:dyDescent="0.2">
      <c r="A1455" s="55"/>
      <c r="B1455" s="55"/>
      <c r="C1455" s="55"/>
      <c r="D1455" s="55"/>
      <c r="E1455" s="55"/>
      <c r="F1455" s="55"/>
      <c r="G1455" s="55"/>
      <c r="H1455" s="55"/>
      <c r="I1455" s="55"/>
      <c r="J1455" s="55"/>
      <c r="K1455" s="55"/>
      <c r="L1455" s="55"/>
      <c r="M1455" s="55"/>
      <c r="N1455" s="55"/>
      <c r="O1455" s="55"/>
      <c r="P1455" s="55"/>
      <c r="Q1455" s="55"/>
      <c r="R1455" s="55"/>
      <c r="S1455" s="55"/>
      <c r="T1455" s="55"/>
      <c r="U1455" s="55"/>
      <c r="V1455" s="55"/>
      <c r="W1455" s="55"/>
      <c r="X1455" s="55"/>
      <c r="Y1455" s="55"/>
    </row>
    <row r="1456" spans="1:25" x14ac:dyDescent="0.2">
      <c r="A1456" s="55"/>
      <c r="B1456" s="55"/>
      <c r="C1456" s="55"/>
      <c r="D1456" s="55"/>
      <c r="E1456" s="55"/>
      <c r="F1456" s="55"/>
      <c r="G1456" s="55"/>
      <c r="H1456" s="55"/>
      <c r="I1456" s="55"/>
      <c r="J1456" s="55"/>
      <c r="K1456" s="55"/>
      <c r="L1456" s="55"/>
      <c r="M1456" s="55"/>
      <c r="N1456" s="55"/>
      <c r="O1456" s="55"/>
      <c r="P1456" s="55"/>
      <c r="Q1456" s="55"/>
      <c r="R1456" s="55"/>
      <c r="S1456" s="55"/>
      <c r="T1456" s="55"/>
      <c r="U1456" s="55"/>
      <c r="V1456" s="55"/>
      <c r="W1456" s="55"/>
      <c r="X1456" s="55"/>
      <c r="Y1456" s="55"/>
    </row>
    <row r="1457" spans="1:25" x14ac:dyDescent="0.2">
      <c r="A1457" s="55"/>
      <c r="B1457" s="55"/>
      <c r="C1457" s="55"/>
      <c r="D1457" s="55"/>
      <c r="E1457" s="55"/>
      <c r="F1457" s="55"/>
      <c r="G1457" s="55"/>
      <c r="H1457" s="55"/>
      <c r="I1457" s="55"/>
      <c r="J1457" s="55"/>
      <c r="K1457" s="55"/>
      <c r="L1457" s="55"/>
      <c r="M1457" s="55"/>
      <c r="N1457" s="55"/>
      <c r="O1457" s="55"/>
      <c r="P1457" s="55"/>
      <c r="Q1457" s="55"/>
      <c r="R1457" s="55"/>
      <c r="S1457" s="55"/>
      <c r="T1457" s="55"/>
      <c r="U1457" s="55"/>
      <c r="V1457" s="55"/>
      <c r="W1457" s="55"/>
      <c r="X1457" s="55"/>
      <c r="Y1457" s="55"/>
    </row>
    <row r="1458" spans="1:25" x14ac:dyDescent="0.2">
      <c r="A1458" s="55"/>
      <c r="B1458" s="55"/>
      <c r="C1458" s="55"/>
      <c r="D1458" s="55"/>
      <c r="E1458" s="55"/>
      <c r="F1458" s="55"/>
      <c r="G1458" s="55"/>
      <c r="H1458" s="55"/>
      <c r="I1458" s="55"/>
      <c r="J1458" s="55"/>
      <c r="K1458" s="55"/>
      <c r="L1458" s="55"/>
      <c r="M1458" s="55"/>
      <c r="N1458" s="55"/>
      <c r="O1458" s="55"/>
      <c r="P1458" s="55"/>
      <c r="Q1458" s="55"/>
      <c r="R1458" s="55"/>
      <c r="S1458" s="55"/>
      <c r="T1458" s="55"/>
      <c r="U1458" s="55"/>
      <c r="V1458" s="55"/>
      <c r="W1458" s="55"/>
      <c r="X1458" s="55"/>
      <c r="Y1458" s="55"/>
    </row>
    <row r="1459" spans="1:25" x14ac:dyDescent="0.2">
      <c r="A1459" s="55"/>
      <c r="B1459" s="55"/>
      <c r="C1459" s="55"/>
      <c r="D1459" s="55"/>
      <c r="E1459" s="55"/>
      <c r="F1459" s="55"/>
      <c r="G1459" s="55"/>
      <c r="H1459" s="55"/>
      <c r="I1459" s="55"/>
      <c r="J1459" s="55"/>
      <c r="K1459" s="55"/>
      <c r="L1459" s="55"/>
      <c r="M1459" s="55"/>
      <c r="N1459" s="55"/>
      <c r="O1459" s="55"/>
      <c r="P1459" s="55"/>
      <c r="Q1459" s="55"/>
      <c r="R1459" s="55"/>
      <c r="S1459" s="55"/>
      <c r="T1459" s="55"/>
      <c r="U1459" s="55"/>
      <c r="V1459" s="55"/>
      <c r="W1459" s="55"/>
      <c r="X1459" s="55"/>
      <c r="Y1459" s="55"/>
    </row>
    <row r="1460" spans="1:25" x14ac:dyDescent="0.2">
      <c r="A1460" s="55"/>
      <c r="B1460" s="55"/>
      <c r="C1460" s="55"/>
      <c r="D1460" s="55"/>
      <c r="E1460" s="55"/>
      <c r="F1460" s="55"/>
      <c r="G1460" s="55"/>
      <c r="H1460" s="55"/>
      <c r="I1460" s="55"/>
      <c r="J1460" s="55"/>
      <c r="K1460" s="55"/>
      <c r="L1460" s="55"/>
      <c r="M1460" s="55"/>
      <c r="N1460" s="55"/>
      <c r="O1460" s="55"/>
      <c r="P1460" s="55"/>
      <c r="Q1460" s="55"/>
      <c r="R1460" s="55"/>
      <c r="S1460" s="55"/>
      <c r="T1460" s="55"/>
      <c r="U1460" s="55"/>
      <c r="V1460" s="55"/>
      <c r="W1460" s="55"/>
      <c r="X1460" s="55"/>
      <c r="Y1460" s="55"/>
    </row>
    <row r="1461" spans="1:25" x14ac:dyDescent="0.2">
      <c r="A1461" s="55"/>
      <c r="B1461" s="55"/>
      <c r="C1461" s="55"/>
      <c r="D1461" s="55"/>
      <c r="E1461" s="55"/>
      <c r="F1461" s="55"/>
      <c r="G1461" s="55"/>
      <c r="H1461" s="55"/>
      <c r="I1461" s="55"/>
      <c r="J1461" s="55"/>
      <c r="K1461" s="55"/>
      <c r="L1461" s="55"/>
      <c r="M1461" s="55"/>
      <c r="N1461" s="55"/>
      <c r="O1461" s="55"/>
      <c r="P1461" s="55"/>
      <c r="Q1461" s="55"/>
      <c r="R1461" s="55"/>
      <c r="S1461" s="55"/>
      <c r="T1461" s="55"/>
      <c r="U1461" s="55"/>
      <c r="V1461" s="55"/>
      <c r="W1461" s="55"/>
      <c r="X1461" s="55"/>
      <c r="Y1461" s="55"/>
    </row>
    <row r="1462" spans="1:25" x14ac:dyDescent="0.2">
      <c r="A1462" s="55"/>
      <c r="B1462" s="55"/>
      <c r="C1462" s="55"/>
      <c r="D1462" s="55"/>
      <c r="E1462" s="55"/>
      <c r="F1462" s="55"/>
      <c r="G1462" s="55"/>
      <c r="H1462" s="55"/>
      <c r="I1462" s="55"/>
      <c r="J1462" s="55"/>
      <c r="K1462" s="55"/>
      <c r="L1462" s="55"/>
      <c r="M1462" s="55"/>
      <c r="N1462" s="55"/>
      <c r="O1462" s="55"/>
      <c r="P1462" s="55"/>
      <c r="Q1462" s="55"/>
      <c r="R1462" s="55"/>
      <c r="S1462" s="55"/>
      <c r="T1462" s="55"/>
      <c r="U1462" s="55"/>
      <c r="V1462" s="55"/>
      <c r="W1462" s="55"/>
      <c r="X1462" s="55"/>
      <c r="Y1462" s="55"/>
    </row>
    <row r="1463" spans="1:25" x14ac:dyDescent="0.2">
      <c r="A1463" s="55"/>
      <c r="B1463" s="55"/>
      <c r="C1463" s="55"/>
      <c r="D1463" s="55"/>
      <c r="E1463" s="55"/>
      <c r="F1463" s="55"/>
      <c r="G1463" s="55"/>
      <c r="H1463" s="55"/>
      <c r="I1463" s="55"/>
      <c r="J1463" s="55"/>
      <c r="K1463" s="55"/>
      <c r="L1463" s="55"/>
      <c r="M1463" s="55"/>
      <c r="N1463" s="55"/>
      <c r="O1463" s="55"/>
      <c r="P1463" s="55"/>
      <c r="Q1463" s="55"/>
      <c r="R1463" s="55"/>
      <c r="S1463" s="55"/>
      <c r="T1463" s="55"/>
      <c r="U1463" s="55"/>
      <c r="V1463" s="55"/>
      <c r="W1463" s="55"/>
      <c r="X1463" s="55"/>
      <c r="Y1463" s="55"/>
    </row>
    <row r="1464" spans="1:25" x14ac:dyDescent="0.2">
      <c r="A1464" s="55"/>
      <c r="B1464" s="55"/>
      <c r="C1464" s="55"/>
      <c r="D1464" s="55"/>
      <c r="E1464" s="55"/>
      <c r="F1464" s="55"/>
      <c r="G1464" s="55"/>
      <c r="H1464" s="55"/>
      <c r="I1464" s="55"/>
      <c r="J1464" s="55"/>
      <c r="K1464" s="55"/>
      <c r="L1464" s="55"/>
      <c r="M1464" s="55"/>
      <c r="N1464" s="55"/>
      <c r="O1464" s="55"/>
      <c r="P1464" s="55"/>
      <c r="Q1464" s="55"/>
      <c r="R1464" s="55"/>
      <c r="S1464" s="55"/>
      <c r="T1464" s="55"/>
      <c r="U1464" s="55"/>
      <c r="V1464" s="55"/>
      <c r="W1464" s="55"/>
      <c r="X1464" s="55"/>
      <c r="Y1464" s="55"/>
    </row>
    <row r="1465" spans="1:25" x14ac:dyDescent="0.2">
      <c r="A1465" s="55"/>
      <c r="B1465" s="55"/>
      <c r="C1465" s="55"/>
      <c r="D1465" s="55"/>
      <c r="E1465" s="55"/>
      <c r="F1465" s="55"/>
      <c r="G1465" s="55"/>
      <c r="H1465" s="55"/>
      <c r="I1465" s="55"/>
      <c r="J1465" s="55"/>
      <c r="K1465" s="55"/>
      <c r="L1465" s="55"/>
      <c r="M1465" s="55"/>
      <c r="N1465" s="55"/>
      <c r="O1465" s="55"/>
      <c r="P1465" s="55"/>
      <c r="Q1465" s="55"/>
      <c r="R1465" s="55"/>
      <c r="S1465" s="55"/>
      <c r="T1465" s="55"/>
      <c r="U1465" s="55"/>
      <c r="V1465" s="55"/>
      <c r="W1465" s="55"/>
      <c r="X1465" s="55"/>
      <c r="Y1465" s="55"/>
    </row>
    <row r="1466" spans="1:25" x14ac:dyDescent="0.2">
      <c r="A1466" s="55"/>
      <c r="B1466" s="55"/>
      <c r="C1466" s="55"/>
      <c r="D1466" s="55"/>
      <c r="E1466" s="55"/>
      <c r="F1466" s="55"/>
      <c r="G1466" s="55"/>
      <c r="H1466" s="55"/>
      <c r="I1466" s="55"/>
      <c r="J1466" s="55"/>
      <c r="K1466" s="55"/>
      <c r="L1466" s="55"/>
      <c r="M1466" s="55"/>
      <c r="N1466" s="55"/>
      <c r="O1466" s="55"/>
      <c r="P1466" s="55"/>
      <c r="Q1466" s="55"/>
      <c r="R1466" s="55"/>
      <c r="S1466" s="55"/>
      <c r="T1466" s="55"/>
      <c r="U1466" s="55"/>
      <c r="V1466" s="55"/>
      <c r="W1466" s="55"/>
      <c r="X1466" s="55"/>
      <c r="Y1466" s="55"/>
    </row>
    <row r="1467" spans="1:25" x14ac:dyDescent="0.2">
      <c r="A1467" s="55"/>
      <c r="B1467" s="55"/>
      <c r="C1467" s="55"/>
      <c r="D1467" s="55"/>
      <c r="E1467" s="55"/>
      <c r="F1467" s="55"/>
      <c r="G1467" s="55"/>
      <c r="H1467" s="55"/>
      <c r="I1467" s="55"/>
      <c r="J1467" s="55"/>
      <c r="K1467" s="55"/>
      <c r="L1467" s="55"/>
      <c r="M1467" s="55"/>
      <c r="N1467" s="55"/>
      <c r="O1467" s="55"/>
      <c r="P1467" s="55"/>
      <c r="Q1467" s="55"/>
      <c r="R1467" s="55"/>
      <c r="S1467" s="55"/>
      <c r="T1467" s="55"/>
      <c r="U1467" s="55"/>
      <c r="V1467" s="55"/>
      <c r="W1467" s="55"/>
      <c r="X1467" s="55"/>
      <c r="Y1467" s="55"/>
    </row>
    <row r="1468" spans="1:25" x14ac:dyDescent="0.2">
      <c r="A1468" s="55"/>
      <c r="B1468" s="55"/>
      <c r="C1468" s="55"/>
      <c r="D1468" s="55"/>
      <c r="E1468" s="55"/>
      <c r="F1468" s="55"/>
      <c r="G1468" s="55"/>
      <c r="H1468" s="55"/>
      <c r="I1468" s="55"/>
      <c r="J1468" s="55"/>
      <c r="K1468" s="55"/>
      <c r="L1468" s="55"/>
      <c r="M1468" s="55"/>
      <c r="N1468" s="55"/>
      <c r="O1468" s="55"/>
      <c r="P1468" s="55"/>
      <c r="Q1468" s="55"/>
      <c r="R1468" s="55"/>
      <c r="S1468" s="55"/>
      <c r="T1468" s="55"/>
      <c r="U1468" s="55"/>
      <c r="V1468" s="55"/>
      <c r="W1468" s="55"/>
      <c r="X1468" s="55"/>
      <c r="Y1468" s="55"/>
    </row>
    <row r="1469" spans="1:25" x14ac:dyDescent="0.2">
      <c r="A1469" s="55"/>
      <c r="B1469" s="55"/>
      <c r="C1469" s="55"/>
      <c r="D1469" s="55"/>
      <c r="E1469" s="55"/>
      <c r="F1469" s="55"/>
      <c r="G1469" s="55"/>
      <c r="H1469" s="55"/>
      <c r="I1469" s="55"/>
      <c r="J1469" s="55"/>
      <c r="K1469" s="55"/>
      <c r="L1469" s="55"/>
      <c r="M1469" s="55"/>
      <c r="N1469" s="55"/>
      <c r="O1469" s="55"/>
      <c r="P1469" s="55"/>
      <c r="Q1469" s="55"/>
      <c r="R1469" s="55"/>
      <c r="S1469" s="55"/>
      <c r="T1469" s="55"/>
      <c r="U1469" s="55"/>
      <c r="V1469" s="55"/>
      <c r="W1469" s="55"/>
      <c r="X1469" s="55"/>
      <c r="Y1469" s="55"/>
    </row>
    <row r="1470" spans="1:25" x14ac:dyDescent="0.2">
      <c r="A1470" s="55"/>
      <c r="B1470" s="55"/>
      <c r="C1470" s="55"/>
      <c r="D1470" s="55"/>
      <c r="E1470" s="55"/>
      <c r="F1470" s="55"/>
      <c r="G1470" s="55"/>
      <c r="H1470" s="55"/>
      <c r="I1470" s="55"/>
      <c r="J1470" s="55"/>
      <c r="K1470" s="55"/>
      <c r="L1470" s="55"/>
      <c r="M1470" s="55"/>
      <c r="N1470" s="55"/>
      <c r="O1470" s="55"/>
      <c r="P1470" s="55"/>
      <c r="Q1470" s="55"/>
      <c r="R1470" s="55"/>
      <c r="S1470" s="55"/>
      <c r="T1470" s="55"/>
      <c r="U1470" s="55"/>
      <c r="V1470" s="55"/>
      <c r="W1470" s="55"/>
      <c r="X1470" s="55"/>
      <c r="Y1470" s="55"/>
    </row>
    <row r="1471" spans="1:25" x14ac:dyDescent="0.2">
      <c r="A1471" s="55"/>
      <c r="B1471" s="55"/>
      <c r="C1471" s="55"/>
      <c r="D1471" s="55"/>
      <c r="E1471" s="55"/>
      <c r="F1471" s="55"/>
      <c r="G1471" s="55"/>
      <c r="H1471" s="55"/>
      <c r="I1471" s="55"/>
      <c r="J1471" s="55"/>
      <c r="K1471" s="55"/>
      <c r="L1471" s="55"/>
      <c r="M1471" s="55"/>
      <c r="N1471" s="55"/>
      <c r="O1471" s="55"/>
      <c r="P1471" s="55"/>
      <c r="Q1471" s="55"/>
      <c r="R1471" s="55"/>
      <c r="S1471" s="55"/>
      <c r="T1471" s="55"/>
      <c r="U1471" s="55"/>
      <c r="V1471" s="55"/>
      <c r="W1471" s="55"/>
      <c r="X1471" s="55"/>
      <c r="Y1471" s="55"/>
    </row>
    <row r="1472" spans="1:25" x14ac:dyDescent="0.2">
      <c r="A1472" s="55"/>
      <c r="B1472" s="55"/>
      <c r="C1472" s="55"/>
      <c r="D1472" s="55"/>
      <c r="E1472" s="55"/>
      <c r="F1472" s="55"/>
      <c r="G1472" s="55"/>
      <c r="H1472" s="55"/>
      <c r="I1472" s="55"/>
      <c r="J1472" s="55"/>
      <c r="K1472" s="55"/>
      <c r="L1472" s="55"/>
      <c r="M1472" s="55"/>
      <c r="N1472" s="55"/>
      <c r="O1472" s="55"/>
      <c r="P1472" s="55"/>
      <c r="Q1472" s="55"/>
      <c r="R1472" s="55"/>
      <c r="S1472" s="55"/>
      <c r="T1472" s="55"/>
      <c r="U1472" s="55"/>
      <c r="V1472" s="55"/>
      <c r="W1472" s="55"/>
      <c r="X1472" s="55"/>
      <c r="Y1472" s="55"/>
    </row>
    <row r="1473" spans="1:25" x14ac:dyDescent="0.2">
      <c r="A1473" s="55"/>
      <c r="B1473" s="55"/>
      <c r="C1473" s="55"/>
      <c r="D1473" s="55"/>
      <c r="E1473" s="55"/>
      <c r="F1473" s="55"/>
      <c r="G1473" s="55"/>
      <c r="H1473" s="55"/>
      <c r="I1473" s="55"/>
      <c r="J1473" s="55"/>
      <c r="K1473" s="55"/>
      <c r="L1473" s="55"/>
      <c r="M1473" s="55"/>
      <c r="N1473" s="55"/>
      <c r="O1473" s="55"/>
      <c r="P1473" s="55"/>
      <c r="Q1473" s="55"/>
      <c r="R1473" s="55"/>
      <c r="S1473" s="55"/>
      <c r="T1473" s="55"/>
      <c r="U1473" s="55"/>
      <c r="V1473" s="55"/>
      <c r="W1473" s="55"/>
      <c r="X1473" s="55"/>
      <c r="Y1473" s="55"/>
    </row>
    <row r="1474" spans="1:25" x14ac:dyDescent="0.2">
      <c r="A1474" s="55"/>
      <c r="B1474" s="55"/>
      <c r="C1474" s="55"/>
      <c r="D1474" s="55"/>
      <c r="E1474" s="55"/>
      <c r="F1474" s="55"/>
      <c r="G1474" s="55"/>
      <c r="H1474" s="55"/>
      <c r="I1474" s="55"/>
      <c r="J1474" s="55"/>
      <c r="K1474" s="55"/>
      <c r="L1474" s="55"/>
      <c r="M1474" s="55"/>
      <c r="N1474" s="55"/>
      <c r="O1474" s="55"/>
      <c r="P1474" s="55"/>
      <c r="Q1474" s="55"/>
      <c r="R1474" s="55"/>
      <c r="S1474" s="55"/>
      <c r="T1474" s="55"/>
      <c r="U1474" s="55"/>
      <c r="V1474" s="55"/>
      <c r="W1474" s="55"/>
      <c r="X1474" s="55"/>
      <c r="Y1474" s="55"/>
    </row>
    <row r="1475" spans="1:25" x14ac:dyDescent="0.2">
      <c r="A1475" s="55"/>
      <c r="B1475" s="55"/>
      <c r="C1475" s="55"/>
      <c r="D1475" s="55"/>
      <c r="E1475" s="55"/>
      <c r="F1475" s="55"/>
      <c r="G1475" s="55"/>
      <c r="H1475" s="55"/>
      <c r="I1475" s="55"/>
      <c r="J1475" s="55"/>
      <c r="K1475" s="55"/>
      <c r="L1475" s="55"/>
      <c r="M1475" s="55"/>
      <c r="N1475" s="55"/>
      <c r="O1475" s="55"/>
      <c r="P1475" s="55"/>
      <c r="Q1475" s="55"/>
      <c r="R1475" s="55"/>
      <c r="S1475" s="55"/>
      <c r="T1475" s="55"/>
      <c r="U1475" s="55"/>
      <c r="V1475" s="55"/>
      <c r="W1475" s="55"/>
      <c r="X1475" s="55"/>
      <c r="Y1475" s="55"/>
    </row>
    <row r="1476" spans="1:25" x14ac:dyDescent="0.2">
      <c r="A1476" s="55"/>
      <c r="B1476" s="55"/>
      <c r="C1476" s="55"/>
      <c r="D1476" s="55"/>
      <c r="E1476" s="55"/>
      <c r="F1476" s="55"/>
      <c r="G1476" s="55"/>
      <c r="H1476" s="55"/>
      <c r="I1476" s="55"/>
      <c r="J1476" s="55"/>
      <c r="K1476" s="55"/>
      <c r="L1476" s="55"/>
      <c r="M1476" s="55"/>
      <c r="N1476" s="55"/>
      <c r="O1476" s="55"/>
      <c r="P1476" s="55"/>
      <c r="Q1476" s="55"/>
      <c r="R1476" s="55"/>
      <c r="S1476" s="55"/>
      <c r="T1476" s="55"/>
      <c r="U1476" s="55"/>
      <c r="V1476" s="55"/>
      <c r="W1476" s="55"/>
      <c r="X1476" s="55"/>
      <c r="Y1476" s="55"/>
    </row>
    <row r="1477" spans="1:25" x14ac:dyDescent="0.2">
      <c r="A1477" s="55"/>
      <c r="B1477" s="55"/>
      <c r="C1477" s="55"/>
      <c r="D1477" s="55"/>
      <c r="E1477" s="55"/>
      <c r="F1477" s="55"/>
      <c r="G1477" s="55"/>
      <c r="H1477" s="55"/>
      <c r="I1477" s="55"/>
      <c r="J1477" s="55"/>
      <c r="K1477" s="55"/>
      <c r="L1477" s="55"/>
      <c r="M1477" s="55"/>
      <c r="N1477" s="55"/>
      <c r="O1477" s="55"/>
      <c r="P1477" s="55"/>
      <c r="Q1477" s="55"/>
      <c r="R1477" s="55"/>
      <c r="S1477" s="55"/>
      <c r="T1477" s="55"/>
      <c r="U1477" s="55"/>
      <c r="V1477" s="55"/>
      <c r="W1477" s="55"/>
      <c r="X1477" s="55"/>
      <c r="Y1477" s="55"/>
    </row>
    <row r="1478" spans="1:25" x14ac:dyDescent="0.2">
      <c r="A1478" s="55"/>
      <c r="B1478" s="55"/>
      <c r="C1478" s="55"/>
      <c r="D1478" s="55"/>
      <c r="E1478" s="55"/>
      <c r="F1478" s="55"/>
      <c r="G1478" s="55"/>
      <c r="H1478" s="55"/>
      <c r="I1478" s="55"/>
      <c r="J1478" s="55"/>
      <c r="K1478" s="55"/>
      <c r="L1478" s="55"/>
      <c r="M1478" s="55"/>
      <c r="N1478" s="55"/>
      <c r="O1478" s="55"/>
      <c r="P1478" s="55"/>
      <c r="Q1478" s="55"/>
      <c r="R1478" s="55"/>
      <c r="S1478" s="55"/>
      <c r="T1478" s="55"/>
      <c r="U1478" s="55"/>
      <c r="V1478" s="55"/>
      <c r="W1478" s="55"/>
      <c r="X1478" s="55"/>
      <c r="Y1478" s="55"/>
    </row>
    <row r="1479" spans="1:25" x14ac:dyDescent="0.2">
      <c r="A1479" s="55"/>
      <c r="B1479" s="55"/>
      <c r="C1479" s="55"/>
      <c r="D1479" s="55"/>
      <c r="E1479" s="55"/>
      <c r="F1479" s="55"/>
      <c r="G1479" s="55"/>
      <c r="H1479" s="55"/>
      <c r="I1479" s="55"/>
      <c r="J1479" s="55"/>
      <c r="K1479" s="55"/>
      <c r="L1479" s="55"/>
      <c r="M1479" s="55"/>
      <c r="N1479" s="55"/>
      <c r="O1479" s="55"/>
      <c r="P1479" s="55"/>
      <c r="Q1479" s="55"/>
      <c r="R1479" s="55"/>
      <c r="S1479" s="55"/>
      <c r="T1479" s="55"/>
      <c r="U1479" s="55"/>
      <c r="V1479" s="55"/>
      <c r="W1479" s="55"/>
      <c r="X1479" s="55"/>
      <c r="Y1479" s="55"/>
    </row>
    <row r="1480" spans="1:25" x14ac:dyDescent="0.2">
      <c r="A1480" s="55"/>
      <c r="B1480" s="55"/>
      <c r="C1480" s="55"/>
      <c r="D1480" s="55"/>
      <c r="E1480" s="55"/>
      <c r="F1480" s="55"/>
      <c r="G1480" s="55"/>
      <c r="H1480" s="55"/>
      <c r="I1480" s="55"/>
      <c r="J1480" s="55"/>
      <c r="K1480" s="55"/>
      <c r="L1480" s="55"/>
      <c r="M1480" s="55"/>
      <c r="N1480" s="55"/>
      <c r="O1480" s="55"/>
      <c r="P1480" s="55"/>
      <c r="Q1480" s="55"/>
      <c r="R1480" s="55"/>
      <c r="S1480" s="55"/>
      <c r="T1480" s="55"/>
      <c r="U1480" s="55"/>
      <c r="V1480" s="55"/>
      <c r="W1480" s="55"/>
      <c r="X1480" s="55"/>
      <c r="Y1480" s="55"/>
    </row>
    <row r="1481" spans="1:25" x14ac:dyDescent="0.2">
      <c r="A1481" s="55"/>
      <c r="B1481" s="55"/>
      <c r="C1481" s="55"/>
      <c r="D1481" s="55"/>
      <c r="E1481" s="55"/>
      <c r="F1481" s="55"/>
      <c r="G1481" s="55"/>
      <c r="H1481" s="55"/>
      <c r="I1481" s="55"/>
      <c r="J1481" s="55"/>
      <c r="K1481" s="55"/>
      <c r="L1481" s="55"/>
      <c r="M1481" s="55"/>
      <c r="N1481" s="55"/>
      <c r="O1481" s="55"/>
      <c r="P1481" s="55"/>
      <c r="Q1481" s="55"/>
      <c r="R1481" s="55"/>
      <c r="S1481" s="55"/>
      <c r="T1481" s="55"/>
      <c r="U1481" s="55"/>
      <c r="V1481" s="55"/>
      <c r="W1481" s="55"/>
      <c r="X1481" s="55"/>
      <c r="Y1481" s="55"/>
    </row>
    <row r="1482" spans="1:25" x14ac:dyDescent="0.2">
      <c r="A1482" s="55"/>
      <c r="B1482" s="55"/>
      <c r="C1482" s="55"/>
      <c r="D1482" s="55"/>
      <c r="E1482" s="55"/>
      <c r="F1482" s="55"/>
      <c r="G1482" s="55"/>
      <c r="H1482" s="55"/>
      <c r="I1482" s="55"/>
      <c r="J1482" s="55"/>
      <c r="K1482" s="55"/>
      <c r="L1482" s="55"/>
      <c r="M1482" s="55"/>
      <c r="N1482" s="55"/>
      <c r="O1482" s="55"/>
      <c r="P1482" s="55"/>
      <c r="Q1482" s="55"/>
      <c r="R1482" s="55"/>
      <c r="S1482" s="55"/>
      <c r="T1482" s="55"/>
      <c r="U1482" s="55"/>
      <c r="V1482" s="55"/>
      <c r="W1482" s="55"/>
      <c r="X1482" s="55"/>
      <c r="Y1482" s="55"/>
    </row>
    <row r="1483" spans="1:25" x14ac:dyDescent="0.2">
      <c r="A1483" s="55"/>
      <c r="B1483" s="55"/>
      <c r="C1483" s="55"/>
      <c r="D1483" s="55"/>
      <c r="E1483" s="55"/>
      <c r="F1483" s="55"/>
      <c r="G1483" s="55"/>
      <c r="H1483" s="55"/>
      <c r="I1483" s="55"/>
      <c r="J1483" s="55"/>
      <c r="K1483" s="55"/>
      <c r="L1483" s="55"/>
      <c r="M1483" s="55"/>
      <c r="N1483" s="55"/>
      <c r="O1483" s="55"/>
      <c r="P1483" s="55"/>
      <c r="Q1483" s="55"/>
      <c r="R1483" s="55"/>
      <c r="S1483" s="55"/>
      <c r="T1483" s="55"/>
      <c r="U1483" s="55"/>
      <c r="V1483" s="55"/>
      <c r="W1483" s="55"/>
      <c r="X1483" s="55"/>
      <c r="Y1483" s="55"/>
    </row>
    <row r="1484" spans="1:25" x14ac:dyDescent="0.2">
      <c r="A1484" s="55"/>
      <c r="B1484" s="55"/>
      <c r="C1484" s="55"/>
      <c r="D1484" s="55"/>
      <c r="E1484" s="55"/>
      <c r="F1484" s="55"/>
      <c r="G1484" s="55"/>
      <c r="H1484" s="55"/>
      <c r="I1484" s="55"/>
      <c r="J1484" s="55"/>
      <c r="K1484" s="55"/>
      <c r="L1484" s="55"/>
      <c r="M1484" s="55"/>
      <c r="N1484" s="55"/>
      <c r="O1484" s="55"/>
      <c r="P1484" s="55"/>
      <c r="Q1484" s="55"/>
      <c r="R1484" s="55"/>
      <c r="S1484" s="55"/>
      <c r="T1484" s="55"/>
      <c r="U1484" s="55"/>
      <c r="V1484" s="55"/>
      <c r="W1484" s="55"/>
      <c r="X1484" s="55"/>
      <c r="Y1484" s="55"/>
    </row>
    <row r="1485" spans="1:25" x14ac:dyDescent="0.2">
      <c r="A1485" s="55"/>
      <c r="B1485" s="55"/>
      <c r="C1485" s="55"/>
      <c r="D1485" s="55"/>
      <c r="E1485" s="55"/>
      <c r="F1485" s="55"/>
      <c r="G1485" s="55"/>
      <c r="H1485" s="55"/>
      <c r="I1485" s="55"/>
      <c r="J1485" s="55"/>
      <c r="K1485" s="55"/>
      <c r="L1485" s="55"/>
      <c r="M1485" s="55"/>
      <c r="N1485" s="55"/>
      <c r="O1485" s="55"/>
      <c r="P1485" s="55"/>
      <c r="Q1485" s="55"/>
      <c r="R1485" s="55"/>
      <c r="S1485" s="55"/>
      <c r="T1485" s="55"/>
      <c r="U1485" s="55"/>
      <c r="V1485" s="55"/>
      <c r="W1485" s="55"/>
      <c r="X1485" s="55"/>
      <c r="Y1485" s="55"/>
    </row>
    <row r="1486" spans="1:25" x14ac:dyDescent="0.2">
      <c r="A1486" s="55"/>
      <c r="B1486" s="55"/>
      <c r="C1486" s="55"/>
      <c r="D1486" s="55"/>
      <c r="E1486" s="55"/>
      <c r="F1486" s="55"/>
      <c r="G1486" s="55"/>
      <c r="H1486" s="55"/>
      <c r="I1486" s="55"/>
      <c r="J1486" s="55"/>
      <c r="K1486" s="55"/>
      <c r="L1486" s="55"/>
      <c r="M1486" s="55"/>
      <c r="N1486" s="55"/>
      <c r="O1486" s="55"/>
      <c r="P1486" s="55"/>
      <c r="Q1486" s="55"/>
      <c r="R1486" s="55"/>
      <c r="S1486" s="55"/>
      <c r="T1486" s="55"/>
      <c r="U1486" s="55"/>
      <c r="V1486" s="55"/>
      <c r="W1486" s="55"/>
      <c r="X1486" s="55"/>
      <c r="Y1486" s="55"/>
    </row>
    <row r="1487" spans="1:25" x14ac:dyDescent="0.2">
      <c r="A1487" s="55"/>
      <c r="B1487" s="55"/>
      <c r="C1487" s="55"/>
      <c r="D1487" s="55"/>
      <c r="E1487" s="55"/>
      <c r="F1487" s="55"/>
      <c r="G1487" s="55"/>
      <c r="H1487" s="55"/>
      <c r="I1487" s="55"/>
      <c r="J1487" s="55"/>
      <c r="K1487" s="55"/>
      <c r="L1487" s="55"/>
      <c r="M1487" s="55"/>
      <c r="N1487" s="55"/>
      <c r="O1487" s="55"/>
      <c r="P1487" s="55"/>
      <c r="Q1487" s="55"/>
      <c r="R1487" s="55"/>
      <c r="S1487" s="55"/>
      <c r="T1487" s="55"/>
      <c r="U1487" s="55"/>
      <c r="V1487" s="55"/>
      <c r="W1487" s="55"/>
      <c r="X1487" s="55"/>
      <c r="Y1487" s="55"/>
    </row>
    <row r="1488" spans="1:25" x14ac:dyDescent="0.2">
      <c r="A1488" s="55"/>
      <c r="B1488" s="55"/>
      <c r="C1488" s="55"/>
      <c r="D1488" s="55"/>
      <c r="E1488" s="55"/>
      <c r="F1488" s="55"/>
      <c r="G1488" s="55"/>
      <c r="H1488" s="55"/>
      <c r="I1488" s="55"/>
      <c r="J1488" s="55"/>
      <c r="K1488" s="55"/>
      <c r="L1488" s="55"/>
      <c r="M1488" s="55"/>
      <c r="N1488" s="55"/>
      <c r="O1488" s="55"/>
      <c r="P1488" s="55"/>
      <c r="Q1488" s="55"/>
      <c r="R1488" s="55"/>
      <c r="S1488" s="55"/>
      <c r="T1488" s="55"/>
      <c r="U1488" s="55"/>
      <c r="V1488" s="55"/>
      <c r="W1488" s="55"/>
      <c r="X1488" s="55"/>
      <c r="Y1488" s="55"/>
    </row>
    <row r="1489" spans="1:25" x14ac:dyDescent="0.2">
      <c r="A1489" s="55"/>
      <c r="B1489" s="55"/>
      <c r="C1489" s="55"/>
      <c r="D1489" s="55"/>
      <c r="E1489" s="55"/>
      <c r="F1489" s="55"/>
      <c r="G1489" s="55"/>
      <c r="H1489" s="55"/>
      <c r="I1489" s="55"/>
      <c r="J1489" s="55"/>
      <c r="K1489" s="55"/>
      <c r="L1489" s="55"/>
      <c r="M1489" s="55"/>
      <c r="N1489" s="55"/>
      <c r="O1489" s="55"/>
      <c r="P1489" s="55"/>
      <c r="Q1489" s="55"/>
      <c r="R1489" s="55"/>
      <c r="S1489" s="55"/>
      <c r="T1489" s="55"/>
      <c r="U1489" s="55"/>
      <c r="V1489" s="55"/>
      <c r="W1489" s="55"/>
      <c r="X1489" s="55"/>
      <c r="Y1489" s="55"/>
    </row>
    <row r="1490" spans="1:25" x14ac:dyDescent="0.2">
      <c r="A1490" s="55"/>
      <c r="B1490" s="55"/>
      <c r="C1490" s="55"/>
      <c r="D1490" s="55"/>
      <c r="E1490" s="55"/>
      <c r="F1490" s="55"/>
      <c r="G1490" s="55"/>
      <c r="H1490" s="55"/>
      <c r="I1490" s="55"/>
      <c r="J1490" s="55"/>
      <c r="K1490" s="55"/>
      <c r="L1490" s="55"/>
      <c r="M1490" s="55"/>
      <c r="N1490" s="55"/>
      <c r="O1490" s="55"/>
      <c r="P1490" s="55"/>
      <c r="Q1490" s="55"/>
      <c r="R1490" s="55"/>
      <c r="S1490" s="55"/>
      <c r="T1490" s="55"/>
      <c r="U1490" s="55"/>
      <c r="V1490" s="55"/>
      <c r="W1490" s="55"/>
      <c r="X1490" s="55"/>
      <c r="Y1490" s="55"/>
    </row>
    <row r="1491" spans="1:25" x14ac:dyDescent="0.2">
      <c r="A1491" s="55"/>
      <c r="B1491" s="55"/>
      <c r="C1491" s="55"/>
      <c r="D1491" s="55"/>
      <c r="E1491" s="55"/>
      <c r="F1491" s="55"/>
      <c r="G1491" s="55"/>
      <c r="H1491" s="55"/>
      <c r="I1491" s="55"/>
      <c r="J1491" s="55"/>
      <c r="K1491" s="55"/>
      <c r="L1491" s="55"/>
      <c r="M1491" s="55"/>
      <c r="N1491" s="55"/>
      <c r="O1491" s="55"/>
      <c r="P1491" s="55"/>
      <c r="Q1491" s="55"/>
      <c r="R1491" s="55"/>
      <c r="S1491" s="55"/>
      <c r="T1491" s="55"/>
      <c r="U1491" s="55"/>
      <c r="V1491" s="55"/>
      <c r="W1491" s="55"/>
      <c r="X1491" s="55"/>
      <c r="Y1491" s="55"/>
    </row>
    <row r="1492" spans="1:25" x14ac:dyDescent="0.2">
      <c r="A1492" s="55"/>
      <c r="B1492" s="55"/>
      <c r="C1492" s="55"/>
      <c r="D1492" s="55"/>
      <c r="E1492" s="55"/>
      <c r="F1492" s="55"/>
      <c r="G1492" s="55"/>
      <c r="H1492" s="55"/>
      <c r="I1492" s="55"/>
      <c r="J1492" s="55"/>
      <c r="K1492" s="55"/>
      <c r="L1492" s="55"/>
      <c r="M1492" s="55"/>
      <c r="N1492" s="55"/>
      <c r="O1492" s="55"/>
      <c r="P1492" s="55"/>
      <c r="Q1492" s="55"/>
      <c r="R1492" s="55"/>
      <c r="S1492" s="55"/>
      <c r="T1492" s="55"/>
      <c r="U1492" s="55"/>
      <c r="V1492" s="55"/>
      <c r="W1492" s="55"/>
      <c r="X1492" s="55"/>
      <c r="Y1492" s="55"/>
    </row>
    <row r="1493" spans="1:25" x14ac:dyDescent="0.2">
      <c r="A1493" s="55"/>
      <c r="B1493" s="55"/>
      <c r="C1493" s="55"/>
      <c r="D1493" s="55"/>
      <c r="E1493" s="55"/>
      <c r="F1493" s="55"/>
      <c r="G1493" s="55"/>
      <c r="H1493" s="55"/>
      <c r="I1493" s="55"/>
      <c r="J1493" s="55"/>
      <c r="K1493" s="55"/>
      <c r="L1493" s="55"/>
      <c r="M1493" s="55"/>
      <c r="N1493" s="55"/>
      <c r="O1493" s="55"/>
      <c r="P1493" s="55"/>
      <c r="Q1493" s="55"/>
      <c r="R1493" s="55"/>
      <c r="S1493" s="55"/>
      <c r="T1493" s="55"/>
      <c r="U1493" s="55"/>
      <c r="V1493" s="55"/>
      <c r="W1493" s="55"/>
      <c r="X1493" s="55"/>
      <c r="Y1493" s="55"/>
    </row>
    <row r="1494" spans="1:25" x14ac:dyDescent="0.2">
      <c r="A1494" s="55"/>
      <c r="B1494" s="55"/>
      <c r="C1494" s="55"/>
      <c r="D1494" s="55"/>
      <c r="E1494" s="55"/>
      <c r="F1494" s="55"/>
      <c r="G1494" s="55"/>
      <c r="H1494" s="55"/>
      <c r="I1494" s="55"/>
      <c r="J1494" s="55"/>
      <c r="K1494" s="55"/>
      <c r="L1494" s="55"/>
      <c r="M1494" s="55"/>
      <c r="N1494" s="55"/>
      <c r="O1494" s="55"/>
      <c r="P1494" s="55"/>
      <c r="Q1494" s="55"/>
      <c r="R1494" s="55"/>
      <c r="S1494" s="55"/>
      <c r="T1494" s="55"/>
      <c r="U1494" s="55"/>
      <c r="V1494" s="55"/>
      <c r="W1494" s="55"/>
      <c r="X1494" s="55"/>
      <c r="Y1494" s="55"/>
    </row>
    <row r="1495" spans="1:25" x14ac:dyDescent="0.2">
      <c r="A1495" s="55"/>
      <c r="B1495" s="55"/>
      <c r="C1495" s="55"/>
      <c r="D1495" s="55"/>
      <c r="E1495" s="55"/>
      <c r="F1495" s="55"/>
      <c r="G1495" s="55"/>
      <c r="H1495" s="55"/>
      <c r="I1495" s="55"/>
      <c r="J1495" s="55"/>
      <c r="K1495" s="55"/>
      <c r="L1495" s="55"/>
      <c r="M1495" s="55"/>
      <c r="N1495" s="55"/>
      <c r="O1495" s="55"/>
      <c r="P1495" s="55"/>
      <c r="Q1495" s="55"/>
      <c r="R1495" s="55"/>
      <c r="S1495" s="55"/>
      <c r="T1495" s="55"/>
      <c r="U1495" s="55"/>
      <c r="V1495" s="55"/>
      <c r="W1495" s="55"/>
      <c r="X1495" s="55"/>
      <c r="Y1495" s="55"/>
    </row>
    <row r="1496" spans="1:25" x14ac:dyDescent="0.2">
      <c r="A1496" s="55"/>
      <c r="B1496" s="55"/>
      <c r="C1496" s="55"/>
      <c r="D1496" s="55"/>
      <c r="E1496" s="55"/>
      <c r="F1496" s="55"/>
      <c r="G1496" s="55"/>
      <c r="H1496" s="55"/>
      <c r="I1496" s="55"/>
      <c r="J1496" s="55"/>
      <c r="K1496" s="55"/>
      <c r="L1496" s="55"/>
      <c r="M1496" s="55"/>
      <c r="N1496" s="55"/>
      <c r="O1496" s="55"/>
      <c r="P1496" s="55"/>
      <c r="Q1496" s="55"/>
      <c r="R1496" s="55"/>
      <c r="S1496" s="55"/>
      <c r="T1496" s="55"/>
      <c r="U1496" s="55"/>
      <c r="V1496" s="55"/>
      <c r="W1496" s="55"/>
      <c r="X1496" s="55"/>
      <c r="Y1496" s="55"/>
    </row>
    <row r="1497" spans="1:25" x14ac:dyDescent="0.2">
      <c r="A1497" s="55"/>
      <c r="B1497" s="55"/>
      <c r="C1497" s="55"/>
      <c r="D1497" s="55"/>
      <c r="E1497" s="55"/>
      <c r="F1497" s="55"/>
      <c r="G1497" s="55"/>
      <c r="H1497" s="55"/>
      <c r="I1497" s="55"/>
      <c r="J1497" s="55"/>
      <c r="K1497" s="55"/>
      <c r="L1497" s="55"/>
      <c r="M1497" s="55"/>
      <c r="N1497" s="55"/>
      <c r="O1497" s="55"/>
      <c r="P1497" s="55"/>
      <c r="Q1497" s="55"/>
      <c r="R1497" s="55"/>
      <c r="S1497" s="55"/>
      <c r="T1497" s="55"/>
      <c r="U1497" s="55"/>
      <c r="V1497" s="55"/>
      <c r="W1497" s="55"/>
      <c r="X1497" s="55"/>
      <c r="Y1497" s="55"/>
    </row>
    <row r="1498" spans="1:25" x14ac:dyDescent="0.2">
      <c r="A1498" s="55"/>
      <c r="B1498" s="55"/>
      <c r="C1498" s="55"/>
      <c r="D1498" s="55"/>
      <c r="E1498" s="55"/>
      <c r="F1498" s="55"/>
      <c r="G1498" s="55"/>
      <c r="H1498" s="55"/>
      <c r="I1498" s="55"/>
      <c r="J1498" s="55"/>
      <c r="K1498" s="55"/>
      <c r="L1498" s="55"/>
      <c r="M1498" s="55"/>
      <c r="N1498" s="55"/>
      <c r="O1498" s="55"/>
      <c r="P1498" s="55"/>
      <c r="Q1498" s="55"/>
      <c r="R1498" s="55"/>
      <c r="S1498" s="55"/>
      <c r="T1498" s="55"/>
      <c r="U1498" s="55"/>
      <c r="V1498" s="55"/>
      <c r="W1498" s="55"/>
      <c r="X1498" s="55"/>
      <c r="Y1498" s="55"/>
    </row>
    <row r="1499" spans="1:25" x14ac:dyDescent="0.2">
      <c r="A1499" s="55"/>
      <c r="B1499" s="55"/>
      <c r="C1499" s="55"/>
      <c r="D1499" s="55"/>
      <c r="E1499" s="55"/>
      <c r="F1499" s="55"/>
      <c r="G1499" s="55"/>
      <c r="H1499" s="55"/>
      <c r="I1499" s="55"/>
      <c r="J1499" s="55"/>
      <c r="K1499" s="55"/>
      <c r="L1499" s="55"/>
      <c r="M1499" s="55"/>
      <c r="N1499" s="55"/>
      <c r="O1499" s="55"/>
      <c r="P1499" s="55"/>
      <c r="Q1499" s="55"/>
      <c r="R1499" s="55"/>
      <c r="S1499" s="55"/>
      <c r="T1499" s="55"/>
      <c r="U1499" s="55"/>
      <c r="V1499" s="55"/>
      <c r="W1499" s="55"/>
      <c r="X1499" s="55"/>
      <c r="Y1499" s="55"/>
    </row>
    <row r="1500" spans="1:25" x14ac:dyDescent="0.2">
      <c r="A1500" s="55"/>
      <c r="B1500" s="55"/>
      <c r="C1500" s="55"/>
      <c r="D1500" s="55"/>
      <c r="E1500" s="55"/>
      <c r="F1500" s="55"/>
      <c r="G1500" s="55"/>
      <c r="H1500" s="55"/>
      <c r="I1500" s="55"/>
      <c r="J1500" s="55"/>
      <c r="K1500" s="55"/>
      <c r="L1500" s="55"/>
      <c r="M1500" s="55"/>
      <c r="N1500" s="55"/>
      <c r="O1500" s="55"/>
      <c r="P1500" s="55"/>
      <c r="Q1500" s="55"/>
      <c r="R1500" s="55"/>
      <c r="S1500" s="55"/>
      <c r="T1500" s="55"/>
      <c r="U1500" s="55"/>
      <c r="V1500" s="55"/>
      <c r="W1500" s="55"/>
      <c r="X1500" s="55"/>
      <c r="Y1500" s="55"/>
    </row>
    <row r="1501" spans="1:25" x14ac:dyDescent="0.2">
      <c r="A1501" s="55"/>
      <c r="B1501" s="55"/>
      <c r="C1501" s="55"/>
      <c r="D1501" s="55"/>
      <c r="E1501" s="55"/>
      <c r="F1501" s="55"/>
      <c r="G1501" s="55"/>
      <c r="H1501" s="55"/>
      <c r="I1501" s="55"/>
      <c r="J1501" s="55"/>
      <c r="K1501" s="55"/>
      <c r="L1501" s="55"/>
      <c r="M1501" s="55"/>
      <c r="N1501" s="55"/>
      <c r="O1501" s="55"/>
      <c r="P1501" s="55"/>
      <c r="Q1501" s="55"/>
      <c r="R1501" s="55"/>
      <c r="S1501" s="55"/>
      <c r="T1501" s="55"/>
      <c r="U1501" s="55"/>
      <c r="V1501" s="55"/>
      <c r="W1501" s="55"/>
      <c r="X1501" s="55"/>
      <c r="Y1501" s="55"/>
    </row>
    <row r="1502" spans="1:25" x14ac:dyDescent="0.2">
      <c r="A1502" s="55"/>
      <c r="B1502" s="55"/>
      <c r="C1502" s="55"/>
      <c r="D1502" s="55"/>
      <c r="E1502" s="55"/>
      <c r="F1502" s="55"/>
      <c r="G1502" s="55"/>
      <c r="H1502" s="55"/>
      <c r="I1502" s="55"/>
      <c r="J1502" s="55"/>
      <c r="K1502" s="55"/>
      <c r="L1502" s="55"/>
      <c r="M1502" s="55"/>
      <c r="N1502" s="55"/>
      <c r="O1502" s="55"/>
      <c r="P1502" s="55"/>
      <c r="Q1502" s="55"/>
      <c r="R1502" s="55"/>
      <c r="S1502" s="55"/>
      <c r="T1502" s="55"/>
      <c r="U1502" s="55"/>
      <c r="V1502" s="55"/>
      <c r="W1502" s="55"/>
      <c r="X1502" s="55"/>
      <c r="Y1502" s="55"/>
    </row>
    <row r="1503" spans="1:25" x14ac:dyDescent="0.2">
      <c r="A1503" s="55"/>
      <c r="B1503" s="55"/>
      <c r="C1503" s="55"/>
      <c r="D1503" s="55"/>
      <c r="E1503" s="55"/>
      <c r="F1503" s="55"/>
      <c r="G1503" s="55"/>
      <c r="H1503" s="55"/>
      <c r="I1503" s="55"/>
      <c r="J1503" s="55"/>
      <c r="K1503" s="55"/>
      <c r="L1503" s="55"/>
      <c r="M1503" s="55"/>
      <c r="N1503" s="55"/>
      <c r="O1503" s="55"/>
      <c r="P1503" s="55"/>
      <c r="Q1503" s="55"/>
      <c r="R1503" s="55"/>
      <c r="S1503" s="55"/>
      <c r="T1503" s="55"/>
      <c r="U1503" s="55"/>
      <c r="V1503" s="55"/>
      <c r="W1503" s="55"/>
      <c r="X1503" s="55"/>
      <c r="Y1503" s="55"/>
    </row>
    <row r="1504" spans="1:25" x14ac:dyDescent="0.2">
      <c r="A1504" s="55"/>
      <c r="B1504" s="55"/>
      <c r="C1504" s="55"/>
      <c r="D1504" s="55"/>
      <c r="E1504" s="55"/>
      <c r="F1504" s="55"/>
      <c r="G1504" s="55"/>
      <c r="H1504" s="55"/>
      <c r="I1504" s="55"/>
      <c r="J1504" s="55"/>
      <c r="K1504" s="55"/>
      <c r="L1504" s="55"/>
      <c r="M1504" s="55"/>
      <c r="N1504" s="55"/>
      <c r="O1504" s="55"/>
      <c r="P1504" s="55"/>
      <c r="Q1504" s="55"/>
      <c r="R1504" s="55"/>
      <c r="S1504" s="55"/>
      <c r="T1504" s="55"/>
      <c r="U1504" s="55"/>
      <c r="V1504" s="55"/>
      <c r="W1504" s="55"/>
      <c r="X1504" s="55"/>
      <c r="Y1504" s="55"/>
    </row>
    <row r="1505" spans="1:25" x14ac:dyDescent="0.2">
      <c r="A1505" s="55"/>
      <c r="B1505" s="55"/>
      <c r="C1505" s="55"/>
      <c r="D1505" s="55"/>
      <c r="E1505" s="55"/>
      <c r="F1505" s="55"/>
      <c r="G1505" s="55"/>
      <c r="H1505" s="55"/>
      <c r="I1505" s="55"/>
      <c r="J1505" s="55"/>
      <c r="K1505" s="55"/>
      <c r="L1505" s="55"/>
      <c r="M1505" s="55"/>
      <c r="N1505" s="55"/>
      <c r="O1505" s="55"/>
      <c r="P1505" s="55"/>
      <c r="Q1505" s="55"/>
      <c r="R1505" s="55"/>
      <c r="S1505" s="55"/>
      <c r="T1505" s="55"/>
      <c r="U1505" s="55"/>
      <c r="V1505" s="55"/>
      <c r="W1505" s="55"/>
      <c r="X1505" s="55"/>
      <c r="Y1505" s="55"/>
    </row>
    <row r="1506" spans="1:25" x14ac:dyDescent="0.2">
      <c r="A1506" s="55"/>
      <c r="B1506" s="55"/>
      <c r="C1506" s="55"/>
      <c r="D1506" s="55"/>
      <c r="E1506" s="55"/>
      <c r="F1506" s="55"/>
      <c r="G1506" s="55"/>
      <c r="H1506" s="55"/>
      <c r="I1506" s="55"/>
      <c r="J1506" s="55"/>
      <c r="K1506" s="55"/>
      <c r="L1506" s="55"/>
      <c r="M1506" s="55"/>
      <c r="N1506" s="55"/>
      <c r="O1506" s="55"/>
      <c r="P1506" s="55"/>
      <c r="Q1506" s="55"/>
      <c r="R1506" s="55"/>
      <c r="S1506" s="55"/>
      <c r="T1506" s="55"/>
      <c r="U1506" s="55"/>
      <c r="V1506" s="55"/>
      <c r="W1506" s="55"/>
      <c r="X1506" s="55"/>
      <c r="Y1506" s="55"/>
    </row>
    <row r="1507" spans="1:25" x14ac:dyDescent="0.2">
      <c r="A1507" s="55"/>
      <c r="B1507" s="55"/>
      <c r="C1507" s="55"/>
      <c r="D1507" s="55"/>
      <c r="E1507" s="55"/>
      <c r="F1507" s="55"/>
      <c r="G1507" s="55"/>
      <c r="H1507" s="55"/>
      <c r="I1507" s="55"/>
      <c r="J1507" s="55"/>
      <c r="K1507" s="55"/>
      <c r="L1507" s="55"/>
      <c r="M1507" s="55"/>
      <c r="N1507" s="55"/>
      <c r="O1507" s="55"/>
      <c r="P1507" s="55"/>
      <c r="Q1507" s="55"/>
      <c r="R1507" s="55"/>
      <c r="S1507" s="55"/>
      <c r="T1507" s="55"/>
      <c r="U1507" s="55"/>
      <c r="V1507" s="55"/>
      <c r="W1507" s="55"/>
      <c r="X1507" s="55"/>
      <c r="Y1507" s="55"/>
    </row>
    <row r="1508" spans="1:25" x14ac:dyDescent="0.2">
      <c r="A1508" s="55"/>
      <c r="B1508" s="55"/>
      <c r="C1508" s="55"/>
      <c r="D1508" s="55"/>
      <c r="E1508" s="55"/>
      <c r="F1508" s="55"/>
      <c r="G1508" s="55"/>
      <c r="H1508" s="55"/>
      <c r="I1508" s="55"/>
      <c r="J1508" s="55"/>
      <c r="K1508" s="55"/>
      <c r="L1508" s="55"/>
      <c r="M1508" s="55"/>
      <c r="N1508" s="55"/>
      <c r="O1508" s="55"/>
      <c r="P1508" s="55"/>
      <c r="Q1508" s="55"/>
      <c r="R1508" s="55"/>
      <c r="S1508" s="55"/>
      <c r="T1508" s="55"/>
      <c r="U1508" s="55"/>
      <c r="V1508" s="55"/>
      <c r="W1508" s="55"/>
      <c r="X1508" s="55"/>
      <c r="Y1508" s="55"/>
    </row>
    <row r="1509" spans="1:25" x14ac:dyDescent="0.2">
      <c r="A1509" s="55"/>
      <c r="B1509" s="55"/>
      <c r="C1509" s="55"/>
      <c r="D1509" s="55"/>
      <c r="E1509" s="55"/>
      <c r="F1509" s="55"/>
      <c r="G1509" s="55"/>
      <c r="H1509" s="55"/>
      <c r="I1509" s="55"/>
      <c r="J1509" s="55"/>
      <c r="K1509" s="55"/>
      <c r="L1509" s="55"/>
      <c r="M1509" s="55"/>
      <c r="N1509" s="55"/>
      <c r="O1509" s="55"/>
      <c r="P1509" s="55"/>
      <c r="Q1509" s="55"/>
      <c r="R1509" s="55"/>
      <c r="S1509" s="55"/>
      <c r="T1509" s="55"/>
      <c r="U1509" s="55"/>
      <c r="V1509" s="55"/>
      <c r="W1509" s="55"/>
      <c r="X1509" s="55"/>
      <c r="Y1509" s="55"/>
    </row>
    <row r="1510" spans="1:25" x14ac:dyDescent="0.2">
      <c r="A1510" s="55"/>
      <c r="B1510" s="55"/>
      <c r="C1510" s="55"/>
      <c r="D1510" s="55"/>
      <c r="E1510" s="55"/>
      <c r="F1510" s="55"/>
      <c r="G1510" s="55"/>
      <c r="H1510" s="55"/>
      <c r="I1510" s="55"/>
      <c r="J1510" s="55"/>
      <c r="K1510" s="55"/>
      <c r="L1510" s="55"/>
      <c r="M1510" s="55"/>
      <c r="N1510" s="55"/>
      <c r="O1510" s="55"/>
      <c r="P1510" s="55"/>
      <c r="Q1510" s="55"/>
      <c r="R1510" s="55"/>
      <c r="S1510" s="55"/>
      <c r="T1510" s="55"/>
      <c r="U1510" s="55"/>
      <c r="V1510" s="55"/>
      <c r="W1510" s="55"/>
      <c r="X1510" s="55"/>
      <c r="Y1510" s="55"/>
    </row>
    <row r="1511" spans="1:25" x14ac:dyDescent="0.2">
      <c r="A1511" s="55"/>
      <c r="B1511" s="55"/>
      <c r="C1511" s="55"/>
      <c r="D1511" s="55"/>
      <c r="E1511" s="55"/>
      <c r="F1511" s="55"/>
      <c r="G1511" s="55"/>
      <c r="H1511" s="55"/>
      <c r="I1511" s="55"/>
      <c r="J1511" s="55"/>
      <c r="K1511" s="55"/>
      <c r="L1511" s="55"/>
      <c r="M1511" s="55"/>
      <c r="N1511" s="55"/>
      <c r="O1511" s="55"/>
      <c r="P1511" s="55"/>
      <c r="Q1511" s="55"/>
      <c r="R1511" s="55"/>
      <c r="S1511" s="55"/>
      <c r="T1511" s="55"/>
      <c r="U1511" s="55"/>
      <c r="V1511" s="55"/>
      <c r="W1511" s="55"/>
      <c r="X1511" s="55"/>
      <c r="Y1511" s="55"/>
    </row>
    <row r="1512" spans="1:25" x14ac:dyDescent="0.2">
      <c r="A1512" s="55"/>
      <c r="B1512" s="55"/>
      <c r="C1512" s="55"/>
      <c r="D1512" s="55"/>
      <c r="E1512" s="55"/>
      <c r="F1512" s="55"/>
      <c r="G1512" s="55"/>
      <c r="H1512" s="55"/>
      <c r="I1512" s="55"/>
      <c r="J1512" s="55"/>
      <c r="K1512" s="55"/>
      <c r="L1512" s="55"/>
      <c r="M1512" s="55"/>
      <c r="N1512" s="55"/>
      <c r="O1512" s="55"/>
      <c r="P1512" s="55"/>
      <c r="Q1512" s="55"/>
      <c r="R1512" s="55"/>
      <c r="S1512" s="55"/>
      <c r="T1512" s="55"/>
      <c r="U1512" s="55"/>
      <c r="V1512" s="55"/>
      <c r="W1512" s="55"/>
      <c r="X1512" s="55"/>
      <c r="Y1512" s="55"/>
    </row>
    <row r="1513" spans="1:25" x14ac:dyDescent="0.2">
      <c r="A1513" s="55"/>
      <c r="B1513" s="55"/>
      <c r="C1513" s="55"/>
      <c r="D1513" s="55"/>
      <c r="E1513" s="55"/>
      <c r="F1513" s="55"/>
      <c r="G1513" s="55"/>
      <c r="H1513" s="55"/>
      <c r="I1513" s="55"/>
      <c r="J1513" s="55"/>
      <c r="K1513" s="55"/>
      <c r="L1513" s="55"/>
      <c r="M1513" s="55"/>
      <c r="N1513" s="55"/>
      <c r="O1513" s="55"/>
      <c r="P1513" s="55"/>
      <c r="Q1513" s="55"/>
      <c r="R1513" s="55"/>
      <c r="S1513" s="55"/>
      <c r="T1513" s="55"/>
      <c r="U1513" s="55"/>
      <c r="V1513" s="55"/>
      <c r="W1513" s="55"/>
      <c r="X1513" s="55"/>
      <c r="Y1513" s="55"/>
    </row>
    <row r="1514" spans="1:25" x14ac:dyDescent="0.2">
      <c r="A1514" s="55"/>
      <c r="B1514" s="55"/>
      <c r="C1514" s="55"/>
      <c r="D1514" s="55"/>
      <c r="E1514" s="55"/>
      <c r="F1514" s="55"/>
      <c r="G1514" s="55"/>
      <c r="H1514" s="55"/>
      <c r="I1514" s="55"/>
      <c r="J1514" s="55"/>
      <c r="K1514" s="55"/>
      <c r="L1514" s="55"/>
      <c r="M1514" s="55"/>
      <c r="N1514" s="55"/>
      <c r="O1514" s="55"/>
      <c r="P1514" s="55"/>
      <c r="Q1514" s="55"/>
      <c r="R1514" s="55"/>
      <c r="S1514" s="55"/>
      <c r="T1514" s="55"/>
      <c r="U1514" s="55"/>
      <c r="V1514" s="55"/>
      <c r="W1514" s="55"/>
      <c r="X1514" s="55"/>
      <c r="Y1514" s="55"/>
    </row>
    <row r="1515" spans="1:25" x14ac:dyDescent="0.2">
      <c r="A1515" s="55"/>
      <c r="B1515" s="55"/>
      <c r="C1515" s="55"/>
      <c r="D1515" s="55"/>
      <c r="E1515" s="55"/>
      <c r="F1515" s="55"/>
      <c r="G1515" s="55"/>
      <c r="H1515" s="55"/>
      <c r="I1515" s="55"/>
      <c r="J1515" s="55"/>
      <c r="K1515" s="55"/>
      <c r="L1515" s="55"/>
      <c r="M1515" s="55"/>
      <c r="N1515" s="55"/>
      <c r="O1515" s="55"/>
      <c r="P1515" s="55"/>
      <c r="Q1515" s="55"/>
      <c r="R1515" s="55"/>
      <c r="S1515" s="55"/>
      <c r="T1515" s="55"/>
      <c r="U1515" s="55"/>
      <c r="V1515" s="55"/>
      <c r="W1515" s="55"/>
      <c r="X1515" s="55"/>
      <c r="Y1515" s="55"/>
    </row>
    <row r="1516" spans="1:25" x14ac:dyDescent="0.2">
      <c r="A1516" s="55"/>
      <c r="B1516" s="55"/>
      <c r="C1516" s="55"/>
      <c r="D1516" s="55"/>
      <c r="E1516" s="55"/>
      <c r="F1516" s="55"/>
      <c r="G1516" s="55"/>
      <c r="H1516" s="55"/>
      <c r="I1516" s="55"/>
      <c r="J1516" s="55"/>
      <c r="K1516" s="55"/>
      <c r="L1516" s="55"/>
      <c r="M1516" s="55"/>
      <c r="N1516" s="55"/>
      <c r="O1516" s="55"/>
      <c r="P1516" s="55"/>
      <c r="Q1516" s="55"/>
      <c r="R1516" s="55"/>
      <c r="S1516" s="55"/>
      <c r="T1516" s="55"/>
      <c r="U1516" s="55"/>
      <c r="V1516" s="55"/>
      <c r="W1516" s="55"/>
      <c r="X1516" s="55"/>
      <c r="Y1516" s="55"/>
    </row>
    <row r="1517" spans="1:25" x14ac:dyDescent="0.2">
      <c r="A1517" s="55"/>
      <c r="B1517" s="55"/>
      <c r="C1517" s="55"/>
      <c r="D1517" s="55"/>
      <c r="E1517" s="55"/>
      <c r="F1517" s="55"/>
      <c r="G1517" s="55"/>
      <c r="H1517" s="55"/>
      <c r="I1517" s="55"/>
      <c r="J1517" s="55"/>
      <c r="K1517" s="55"/>
      <c r="L1517" s="55"/>
      <c r="M1517" s="55"/>
      <c r="N1517" s="55"/>
      <c r="O1517" s="55"/>
      <c r="P1517" s="55"/>
      <c r="Q1517" s="55"/>
      <c r="R1517" s="55"/>
      <c r="S1517" s="55"/>
      <c r="T1517" s="55"/>
      <c r="U1517" s="55"/>
      <c r="V1517" s="55"/>
      <c r="W1517" s="55"/>
      <c r="X1517" s="55"/>
      <c r="Y1517" s="55"/>
    </row>
    <row r="1518" spans="1:25" x14ac:dyDescent="0.2">
      <c r="A1518" s="55"/>
      <c r="B1518" s="55"/>
      <c r="C1518" s="55"/>
      <c r="D1518" s="55"/>
      <c r="E1518" s="55"/>
      <c r="F1518" s="55"/>
      <c r="G1518" s="55"/>
      <c r="H1518" s="55"/>
      <c r="I1518" s="55"/>
      <c r="J1518" s="55"/>
      <c r="K1518" s="55"/>
      <c r="L1518" s="55"/>
      <c r="M1518" s="55"/>
      <c r="N1518" s="55"/>
      <c r="O1518" s="55"/>
      <c r="P1518" s="55"/>
      <c r="Q1518" s="55"/>
      <c r="R1518" s="55"/>
      <c r="S1518" s="55"/>
      <c r="T1518" s="55"/>
      <c r="U1518" s="55"/>
      <c r="V1518" s="55"/>
      <c r="W1518" s="55"/>
      <c r="X1518" s="55"/>
      <c r="Y1518" s="55"/>
    </row>
    <row r="1519" spans="1:25" x14ac:dyDescent="0.2">
      <c r="A1519" s="55"/>
      <c r="B1519" s="55"/>
      <c r="C1519" s="55"/>
      <c r="D1519" s="55"/>
      <c r="E1519" s="55"/>
      <c r="F1519" s="55"/>
      <c r="G1519" s="55"/>
      <c r="H1519" s="55"/>
      <c r="I1519" s="55"/>
      <c r="J1519" s="55"/>
      <c r="K1519" s="55"/>
      <c r="L1519" s="55"/>
      <c r="M1519" s="55"/>
      <c r="N1519" s="55"/>
      <c r="O1519" s="55"/>
      <c r="P1519" s="55"/>
      <c r="Q1519" s="55"/>
      <c r="R1519" s="55"/>
      <c r="S1519" s="55"/>
      <c r="T1519" s="55"/>
      <c r="U1519" s="55"/>
      <c r="V1519" s="55"/>
      <c r="W1519" s="55"/>
      <c r="X1519" s="55"/>
      <c r="Y1519" s="55"/>
    </row>
    <row r="1520" spans="1:25" x14ac:dyDescent="0.2">
      <c r="A1520" s="55"/>
      <c r="B1520" s="55"/>
      <c r="C1520" s="55"/>
      <c r="D1520" s="55"/>
      <c r="E1520" s="55"/>
      <c r="F1520" s="55"/>
      <c r="G1520" s="55"/>
      <c r="H1520" s="55"/>
      <c r="I1520" s="55"/>
      <c r="J1520" s="55"/>
      <c r="K1520" s="55"/>
      <c r="L1520" s="55"/>
      <c r="M1520" s="55"/>
      <c r="N1520" s="55"/>
      <c r="O1520" s="55"/>
      <c r="P1520" s="55"/>
      <c r="Q1520" s="55"/>
      <c r="R1520" s="55"/>
      <c r="S1520" s="55"/>
      <c r="T1520" s="55"/>
      <c r="U1520" s="55"/>
      <c r="V1520" s="55"/>
      <c r="W1520" s="55"/>
      <c r="X1520" s="55"/>
      <c r="Y1520" s="55"/>
    </row>
    <row r="1521" spans="1:25" x14ac:dyDescent="0.2">
      <c r="A1521" s="55"/>
      <c r="B1521" s="55"/>
      <c r="C1521" s="55"/>
      <c r="D1521" s="55"/>
      <c r="E1521" s="55"/>
      <c r="F1521" s="55"/>
      <c r="G1521" s="55"/>
      <c r="H1521" s="55"/>
      <c r="I1521" s="55"/>
      <c r="J1521" s="55"/>
      <c r="K1521" s="55"/>
      <c r="L1521" s="55"/>
      <c r="M1521" s="55"/>
      <c r="N1521" s="55"/>
      <c r="O1521" s="55"/>
      <c r="P1521" s="55"/>
      <c r="Q1521" s="55"/>
      <c r="R1521" s="55"/>
      <c r="S1521" s="55"/>
      <c r="T1521" s="55"/>
      <c r="U1521" s="55"/>
      <c r="V1521" s="55"/>
      <c r="W1521" s="55"/>
      <c r="X1521" s="55"/>
      <c r="Y1521" s="55"/>
    </row>
    <row r="1522" spans="1:25" x14ac:dyDescent="0.2">
      <c r="A1522" s="55"/>
      <c r="B1522" s="55"/>
      <c r="C1522" s="55"/>
      <c r="D1522" s="55"/>
      <c r="E1522" s="55"/>
      <c r="F1522" s="55"/>
      <c r="G1522" s="55"/>
      <c r="H1522" s="55"/>
      <c r="I1522" s="55"/>
      <c r="J1522" s="55"/>
      <c r="K1522" s="55"/>
      <c r="L1522" s="55"/>
      <c r="M1522" s="55"/>
      <c r="N1522" s="55"/>
      <c r="O1522" s="55"/>
      <c r="P1522" s="55"/>
      <c r="Q1522" s="55"/>
      <c r="R1522" s="55"/>
      <c r="S1522" s="55"/>
      <c r="T1522" s="55"/>
      <c r="U1522" s="55"/>
      <c r="V1522" s="55"/>
      <c r="W1522" s="55"/>
      <c r="X1522" s="55"/>
      <c r="Y1522" s="55"/>
    </row>
    <row r="1523" spans="1:25" x14ac:dyDescent="0.2">
      <c r="A1523" s="55"/>
      <c r="B1523" s="55"/>
      <c r="C1523" s="55"/>
      <c r="D1523" s="55"/>
      <c r="E1523" s="55"/>
      <c r="F1523" s="55"/>
      <c r="G1523" s="55"/>
      <c r="H1523" s="55"/>
      <c r="I1523" s="55"/>
      <c r="J1523" s="55"/>
      <c r="K1523" s="55"/>
      <c r="L1523" s="55"/>
      <c r="M1523" s="55"/>
      <c r="N1523" s="55"/>
      <c r="O1523" s="55"/>
      <c r="P1523" s="55"/>
      <c r="Q1523" s="55"/>
      <c r="R1523" s="55"/>
      <c r="S1523" s="55"/>
      <c r="T1523" s="55"/>
      <c r="U1523" s="55"/>
      <c r="V1523" s="55"/>
      <c r="W1523" s="55"/>
      <c r="X1523" s="55"/>
      <c r="Y1523" s="55"/>
    </row>
    <row r="1524" spans="1:25" x14ac:dyDescent="0.2">
      <c r="A1524" s="55"/>
      <c r="B1524" s="55"/>
      <c r="C1524" s="55"/>
      <c r="D1524" s="55"/>
      <c r="E1524" s="55"/>
      <c r="F1524" s="55"/>
      <c r="G1524" s="55"/>
      <c r="H1524" s="55"/>
      <c r="I1524" s="55"/>
      <c r="J1524" s="55"/>
      <c r="K1524" s="55"/>
      <c r="L1524" s="55"/>
      <c r="M1524" s="55"/>
      <c r="N1524" s="55"/>
      <c r="O1524" s="55"/>
      <c r="P1524" s="55"/>
      <c r="Q1524" s="55"/>
      <c r="R1524" s="55"/>
      <c r="S1524" s="55"/>
      <c r="T1524" s="55"/>
      <c r="U1524" s="55"/>
      <c r="V1524" s="55"/>
      <c r="W1524" s="55"/>
      <c r="X1524" s="55"/>
      <c r="Y1524" s="55"/>
    </row>
    <row r="1525" spans="1:25" x14ac:dyDescent="0.2">
      <c r="A1525" s="55"/>
      <c r="B1525" s="55"/>
      <c r="C1525" s="55"/>
      <c r="D1525" s="55"/>
      <c r="E1525" s="55"/>
      <c r="F1525" s="55"/>
      <c r="G1525" s="55"/>
      <c r="H1525" s="55"/>
      <c r="I1525" s="55"/>
      <c r="J1525" s="55"/>
      <c r="K1525" s="55"/>
      <c r="L1525" s="55"/>
      <c r="M1525" s="55"/>
      <c r="N1525" s="55"/>
      <c r="O1525" s="55"/>
      <c r="P1525" s="55"/>
      <c r="Q1525" s="55"/>
      <c r="R1525" s="55"/>
      <c r="S1525" s="55"/>
      <c r="T1525" s="55"/>
      <c r="U1525" s="55"/>
      <c r="V1525" s="55"/>
      <c r="W1525" s="55"/>
      <c r="X1525" s="55"/>
      <c r="Y1525" s="55"/>
    </row>
    <row r="1526" spans="1:25" x14ac:dyDescent="0.2">
      <c r="A1526" s="55"/>
      <c r="B1526" s="55"/>
      <c r="C1526" s="55"/>
      <c r="D1526" s="55"/>
      <c r="E1526" s="55"/>
      <c r="F1526" s="55"/>
      <c r="G1526" s="55"/>
      <c r="H1526" s="55"/>
      <c r="I1526" s="55"/>
      <c r="J1526" s="55"/>
      <c r="K1526" s="55"/>
      <c r="L1526" s="55"/>
      <c r="M1526" s="55"/>
      <c r="N1526" s="55"/>
      <c r="O1526" s="55"/>
      <c r="P1526" s="55"/>
      <c r="Q1526" s="55"/>
      <c r="R1526" s="55"/>
      <c r="S1526" s="55"/>
      <c r="T1526" s="55"/>
      <c r="U1526" s="55"/>
      <c r="V1526" s="55"/>
      <c r="W1526" s="55"/>
      <c r="X1526" s="55"/>
      <c r="Y1526" s="55"/>
    </row>
    <row r="1527" spans="1:25" x14ac:dyDescent="0.2">
      <c r="A1527" s="55"/>
      <c r="B1527" s="55"/>
      <c r="C1527" s="55"/>
      <c r="D1527" s="55"/>
      <c r="E1527" s="55"/>
      <c r="F1527" s="55"/>
      <c r="G1527" s="55"/>
      <c r="H1527" s="55"/>
      <c r="I1527" s="55"/>
      <c r="J1527" s="55"/>
      <c r="K1527" s="55"/>
      <c r="L1527" s="55"/>
      <c r="M1527" s="55"/>
      <c r="N1527" s="55"/>
      <c r="O1527" s="55"/>
      <c r="P1527" s="55"/>
      <c r="Q1527" s="55"/>
      <c r="R1527" s="55"/>
      <c r="S1527" s="55"/>
      <c r="T1527" s="55"/>
      <c r="U1527" s="55"/>
      <c r="V1527" s="55"/>
      <c r="W1527" s="55"/>
      <c r="X1527" s="55"/>
      <c r="Y1527" s="55"/>
    </row>
    <row r="1528" spans="1:25" x14ac:dyDescent="0.2">
      <c r="A1528" s="55"/>
      <c r="B1528" s="55"/>
      <c r="C1528" s="55"/>
      <c r="D1528" s="55"/>
      <c r="E1528" s="55"/>
      <c r="F1528" s="55"/>
      <c r="G1528" s="55"/>
      <c r="H1528" s="55"/>
      <c r="I1528" s="55"/>
      <c r="J1528" s="55"/>
      <c r="K1528" s="55"/>
      <c r="L1528" s="55"/>
      <c r="M1528" s="55"/>
      <c r="N1528" s="55"/>
      <c r="O1528" s="55"/>
      <c r="P1528" s="55"/>
      <c r="Q1528" s="55"/>
      <c r="R1528" s="55"/>
      <c r="S1528" s="55"/>
      <c r="T1528" s="55"/>
      <c r="U1528" s="55"/>
      <c r="V1528" s="55"/>
      <c r="W1528" s="55"/>
      <c r="X1528" s="55"/>
      <c r="Y1528" s="55"/>
    </row>
    <row r="1529" spans="1:25" x14ac:dyDescent="0.2">
      <c r="A1529" s="55"/>
      <c r="B1529" s="55"/>
      <c r="C1529" s="55"/>
      <c r="D1529" s="55"/>
      <c r="E1529" s="55"/>
      <c r="F1529" s="55"/>
      <c r="G1529" s="55"/>
      <c r="H1529" s="55"/>
      <c r="I1529" s="55"/>
      <c r="J1529" s="55"/>
      <c r="K1529" s="55"/>
      <c r="L1529" s="55"/>
      <c r="M1529" s="55"/>
      <c r="N1529" s="55"/>
      <c r="O1529" s="55"/>
      <c r="P1529" s="55"/>
      <c r="Q1529" s="55"/>
      <c r="R1529" s="55"/>
      <c r="S1529" s="55"/>
      <c r="T1529" s="55"/>
      <c r="U1529" s="55"/>
      <c r="V1529" s="55"/>
      <c r="W1529" s="55"/>
      <c r="X1529" s="55"/>
      <c r="Y1529" s="55"/>
    </row>
    <row r="1530" spans="1:25" x14ac:dyDescent="0.2">
      <c r="A1530" s="55"/>
      <c r="B1530" s="55"/>
      <c r="C1530" s="55"/>
      <c r="D1530" s="55"/>
      <c r="E1530" s="55"/>
      <c r="F1530" s="55"/>
      <c r="G1530" s="55"/>
      <c r="H1530" s="55"/>
      <c r="I1530" s="55"/>
      <c r="J1530" s="55"/>
      <c r="K1530" s="55"/>
      <c r="L1530" s="55"/>
      <c r="M1530" s="55"/>
      <c r="N1530" s="55"/>
      <c r="O1530" s="55"/>
      <c r="P1530" s="55"/>
      <c r="Q1530" s="55"/>
      <c r="R1530" s="55"/>
      <c r="S1530" s="55"/>
      <c r="T1530" s="55"/>
      <c r="U1530" s="55"/>
      <c r="V1530" s="55"/>
      <c r="W1530" s="55"/>
      <c r="X1530" s="55"/>
      <c r="Y1530" s="55"/>
    </row>
    <row r="1531" spans="1:25" x14ac:dyDescent="0.2">
      <c r="A1531" s="55"/>
      <c r="B1531" s="55"/>
      <c r="C1531" s="55"/>
      <c r="D1531" s="55"/>
      <c r="E1531" s="55"/>
      <c r="F1531" s="55"/>
      <c r="G1531" s="55"/>
      <c r="H1531" s="55"/>
      <c r="I1531" s="55"/>
      <c r="J1531" s="55"/>
      <c r="K1531" s="55"/>
      <c r="L1531" s="55"/>
      <c r="M1531" s="55"/>
      <c r="N1531" s="55"/>
      <c r="O1531" s="55"/>
      <c r="P1531" s="55"/>
      <c r="Q1531" s="55"/>
      <c r="R1531" s="55"/>
      <c r="S1531" s="55"/>
      <c r="T1531" s="55"/>
      <c r="U1531" s="55"/>
      <c r="V1531" s="55"/>
      <c r="W1531" s="55"/>
      <c r="X1531" s="55"/>
      <c r="Y1531" s="55"/>
    </row>
    <row r="1532" spans="1:25" x14ac:dyDescent="0.2">
      <c r="A1532" s="55"/>
      <c r="B1532" s="55"/>
      <c r="C1532" s="55"/>
      <c r="D1532" s="55"/>
      <c r="E1532" s="55"/>
      <c r="F1532" s="55"/>
      <c r="G1532" s="55"/>
      <c r="H1532" s="55"/>
      <c r="I1532" s="55"/>
      <c r="J1532" s="55"/>
      <c r="K1532" s="55"/>
      <c r="L1532" s="55"/>
      <c r="M1532" s="55"/>
      <c r="N1532" s="55"/>
      <c r="O1532" s="55"/>
      <c r="P1532" s="55"/>
      <c r="Q1532" s="55"/>
      <c r="R1532" s="55"/>
      <c r="S1532" s="55"/>
      <c r="T1532" s="55"/>
      <c r="U1532" s="55"/>
      <c r="V1532" s="55"/>
      <c r="W1532" s="55"/>
      <c r="X1532" s="55"/>
      <c r="Y1532" s="55"/>
    </row>
    <row r="1533" spans="1:25" x14ac:dyDescent="0.2">
      <c r="A1533" s="55"/>
      <c r="B1533" s="55"/>
      <c r="C1533" s="55"/>
      <c r="D1533" s="55"/>
      <c r="E1533" s="55"/>
      <c r="F1533" s="55"/>
      <c r="G1533" s="55"/>
      <c r="H1533" s="55"/>
      <c r="I1533" s="55"/>
      <c r="J1533" s="55"/>
      <c r="K1533" s="55"/>
      <c r="L1533" s="55"/>
      <c r="M1533" s="55"/>
      <c r="N1533" s="55"/>
      <c r="O1533" s="55"/>
      <c r="P1533" s="55"/>
      <c r="Q1533" s="55"/>
      <c r="R1533" s="55"/>
      <c r="S1533" s="55"/>
      <c r="T1533" s="55"/>
      <c r="U1533" s="55"/>
      <c r="V1533" s="55"/>
      <c r="W1533" s="55"/>
      <c r="X1533" s="55"/>
      <c r="Y1533" s="55"/>
    </row>
    <row r="1534" spans="1:25" x14ac:dyDescent="0.2">
      <c r="A1534" s="55"/>
      <c r="B1534" s="55"/>
      <c r="C1534" s="55"/>
      <c r="D1534" s="55"/>
      <c r="E1534" s="55"/>
      <c r="F1534" s="55"/>
      <c r="G1534" s="55"/>
      <c r="H1534" s="55"/>
      <c r="I1534" s="55"/>
      <c r="J1534" s="55"/>
      <c r="K1534" s="55"/>
      <c r="L1534" s="55"/>
      <c r="M1534" s="55"/>
      <c r="N1534" s="55"/>
      <c r="O1534" s="55"/>
      <c r="P1534" s="55"/>
      <c r="Q1534" s="55"/>
      <c r="R1534" s="55"/>
      <c r="S1534" s="55"/>
      <c r="T1534" s="55"/>
      <c r="U1534" s="55"/>
      <c r="V1534" s="55"/>
      <c r="W1534" s="55"/>
      <c r="X1534" s="55"/>
      <c r="Y1534" s="55"/>
    </row>
    <row r="1535" spans="1:25" x14ac:dyDescent="0.2">
      <c r="A1535" s="55"/>
      <c r="B1535" s="55"/>
      <c r="C1535" s="55"/>
      <c r="D1535" s="55"/>
      <c r="E1535" s="55"/>
      <c r="F1535" s="55"/>
      <c r="G1535" s="55"/>
      <c r="H1535" s="55"/>
      <c r="I1535" s="55"/>
      <c r="J1535" s="55"/>
      <c r="K1535" s="55"/>
      <c r="L1535" s="55"/>
      <c r="M1535" s="55"/>
      <c r="N1535" s="55"/>
      <c r="O1535" s="55"/>
      <c r="P1535" s="55"/>
      <c r="Q1535" s="55"/>
      <c r="R1535" s="55"/>
      <c r="S1535" s="55"/>
      <c r="T1535" s="55"/>
      <c r="U1535" s="55"/>
      <c r="V1535" s="55"/>
      <c r="W1535" s="55"/>
      <c r="X1535" s="55"/>
      <c r="Y1535" s="55"/>
    </row>
    <row r="1536" spans="1:25" x14ac:dyDescent="0.2">
      <c r="A1536" s="55"/>
      <c r="B1536" s="55"/>
      <c r="C1536" s="55"/>
      <c r="D1536" s="55"/>
      <c r="E1536" s="55"/>
      <c r="F1536" s="55"/>
      <c r="G1536" s="55"/>
      <c r="H1536" s="55"/>
      <c r="I1536" s="55"/>
      <c r="J1536" s="55"/>
      <c r="K1536" s="55"/>
      <c r="L1536" s="55"/>
      <c r="M1536" s="55"/>
      <c r="N1536" s="55"/>
      <c r="O1536" s="55"/>
      <c r="P1536" s="55"/>
      <c r="Q1536" s="55"/>
      <c r="R1536" s="55"/>
      <c r="S1536" s="55"/>
      <c r="T1536" s="55"/>
      <c r="U1536" s="55"/>
      <c r="V1536" s="55"/>
      <c r="W1536" s="55"/>
      <c r="X1536" s="55"/>
      <c r="Y1536" s="55"/>
    </row>
    <row r="1537" spans="1:25" x14ac:dyDescent="0.2">
      <c r="A1537" s="55"/>
      <c r="B1537" s="55"/>
      <c r="C1537" s="55"/>
      <c r="D1537" s="55"/>
      <c r="E1537" s="55"/>
      <c r="F1537" s="55"/>
      <c r="G1537" s="55"/>
      <c r="H1537" s="55"/>
      <c r="I1537" s="55"/>
      <c r="J1537" s="55"/>
      <c r="K1537" s="55"/>
      <c r="L1537" s="55"/>
      <c r="M1537" s="55"/>
      <c r="N1537" s="55"/>
      <c r="O1537" s="55"/>
      <c r="P1537" s="55"/>
      <c r="Q1537" s="55"/>
      <c r="R1537" s="55"/>
      <c r="S1537" s="55"/>
      <c r="T1537" s="55"/>
      <c r="U1537" s="55"/>
      <c r="V1537" s="55"/>
      <c r="W1537" s="55"/>
      <c r="X1537" s="55"/>
      <c r="Y1537" s="55"/>
    </row>
    <row r="1538" spans="1:25" x14ac:dyDescent="0.2">
      <c r="A1538" s="55"/>
      <c r="B1538" s="55"/>
      <c r="C1538" s="55"/>
      <c r="D1538" s="55"/>
      <c r="E1538" s="55"/>
      <c r="F1538" s="55"/>
      <c r="G1538" s="55"/>
      <c r="H1538" s="55"/>
      <c r="I1538" s="55"/>
      <c r="J1538" s="55"/>
      <c r="K1538" s="55"/>
      <c r="L1538" s="55"/>
      <c r="M1538" s="55"/>
      <c r="N1538" s="55"/>
      <c r="O1538" s="55"/>
      <c r="P1538" s="55"/>
      <c r="Q1538" s="55"/>
      <c r="R1538" s="55"/>
      <c r="S1538" s="55"/>
      <c r="T1538" s="55"/>
      <c r="U1538" s="55"/>
      <c r="V1538" s="55"/>
      <c r="W1538" s="55"/>
      <c r="X1538" s="55"/>
      <c r="Y1538" s="55"/>
    </row>
    <row r="1539" spans="1:25" x14ac:dyDescent="0.2">
      <c r="A1539" s="55"/>
      <c r="B1539" s="55"/>
      <c r="C1539" s="55"/>
      <c r="D1539" s="55"/>
      <c r="E1539" s="55"/>
      <c r="F1539" s="55"/>
      <c r="G1539" s="55"/>
      <c r="H1539" s="55"/>
      <c r="I1539" s="55"/>
      <c r="J1539" s="55"/>
      <c r="K1539" s="55"/>
      <c r="L1539" s="55"/>
      <c r="M1539" s="55"/>
      <c r="N1539" s="55"/>
      <c r="O1539" s="55"/>
      <c r="P1539" s="55"/>
      <c r="Q1539" s="55"/>
      <c r="R1539" s="55"/>
      <c r="S1539" s="55"/>
      <c r="T1539" s="55"/>
      <c r="U1539" s="55"/>
      <c r="V1539" s="55"/>
      <c r="W1539" s="55"/>
      <c r="X1539" s="55"/>
      <c r="Y1539" s="55"/>
    </row>
    <row r="1540" spans="1:25" x14ac:dyDescent="0.2">
      <c r="A1540" s="55"/>
      <c r="B1540" s="55"/>
      <c r="C1540" s="55"/>
      <c r="D1540" s="55"/>
      <c r="E1540" s="55"/>
      <c r="F1540" s="55"/>
      <c r="G1540" s="55"/>
      <c r="H1540" s="55"/>
      <c r="I1540" s="55"/>
      <c r="J1540" s="55"/>
      <c r="K1540" s="55"/>
      <c r="L1540" s="55"/>
      <c r="M1540" s="55"/>
      <c r="N1540" s="55"/>
      <c r="O1540" s="55"/>
      <c r="P1540" s="55"/>
      <c r="Q1540" s="55"/>
      <c r="R1540" s="55"/>
      <c r="S1540" s="55"/>
      <c r="T1540" s="55"/>
      <c r="U1540" s="55"/>
      <c r="V1540" s="55"/>
      <c r="W1540" s="55"/>
      <c r="X1540" s="55"/>
      <c r="Y1540" s="55"/>
    </row>
    <row r="1541" spans="1:25" x14ac:dyDescent="0.2">
      <c r="A1541" s="55"/>
      <c r="B1541" s="55"/>
      <c r="C1541" s="55"/>
      <c r="D1541" s="55"/>
      <c r="E1541" s="55"/>
      <c r="F1541" s="55"/>
      <c r="G1541" s="55"/>
      <c r="H1541" s="55"/>
      <c r="I1541" s="55"/>
      <c r="J1541" s="55"/>
      <c r="K1541" s="55"/>
      <c r="L1541" s="55"/>
      <c r="M1541" s="55"/>
      <c r="N1541" s="55"/>
      <c r="O1541" s="55"/>
      <c r="P1541" s="55"/>
      <c r="Q1541" s="55"/>
      <c r="R1541" s="55"/>
      <c r="S1541" s="55"/>
      <c r="T1541" s="55"/>
      <c r="U1541" s="55"/>
      <c r="V1541" s="55"/>
      <c r="W1541" s="55"/>
      <c r="X1541" s="55"/>
      <c r="Y1541" s="55"/>
    </row>
    <row r="1542" spans="1:25" x14ac:dyDescent="0.2">
      <c r="A1542" s="55"/>
      <c r="B1542" s="55"/>
      <c r="C1542" s="55"/>
      <c r="D1542" s="55"/>
      <c r="E1542" s="55"/>
      <c r="F1542" s="55"/>
      <c r="G1542" s="55"/>
      <c r="H1542" s="55"/>
      <c r="I1542" s="55"/>
      <c r="J1542" s="55"/>
      <c r="K1542" s="55"/>
      <c r="L1542" s="55"/>
      <c r="M1542" s="55"/>
      <c r="N1542" s="55"/>
      <c r="O1542" s="55"/>
      <c r="P1542" s="55"/>
      <c r="Q1542" s="55"/>
      <c r="R1542" s="55"/>
      <c r="S1542" s="55"/>
      <c r="T1542" s="55"/>
      <c r="U1542" s="55"/>
      <c r="V1542" s="55"/>
      <c r="W1542" s="55"/>
      <c r="X1542" s="55"/>
      <c r="Y1542" s="55"/>
    </row>
    <row r="1543" spans="1:25" x14ac:dyDescent="0.2">
      <c r="A1543" s="55"/>
      <c r="B1543" s="55"/>
      <c r="C1543" s="55"/>
      <c r="D1543" s="55"/>
      <c r="E1543" s="55"/>
      <c r="F1543" s="55"/>
      <c r="G1543" s="55"/>
      <c r="H1543" s="55"/>
      <c r="I1543" s="55"/>
      <c r="J1543" s="55"/>
      <c r="K1543" s="55"/>
      <c r="L1543" s="55"/>
      <c r="M1543" s="55"/>
      <c r="N1543" s="55"/>
      <c r="O1543" s="55"/>
      <c r="P1543" s="55"/>
      <c r="Q1543" s="55"/>
      <c r="R1543" s="55"/>
      <c r="S1543" s="55"/>
      <c r="T1543" s="55"/>
      <c r="U1543" s="55"/>
      <c r="V1543" s="55"/>
      <c r="W1543" s="55"/>
      <c r="X1543" s="55"/>
      <c r="Y1543" s="55"/>
    </row>
    <row r="1544" spans="1:25" x14ac:dyDescent="0.2">
      <c r="A1544" s="55"/>
      <c r="B1544" s="55"/>
      <c r="C1544" s="55"/>
      <c r="D1544" s="55"/>
      <c r="E1544" s="55"/>
      <c r="F1544" s="55"/>
      <c r="G1544" s="55"/>
      <c r="H1544" s="55"/>
      <c r="I1544" s="55"/>
      <c r="J1544" s="55"/>
      <c r="K1544" s="55"/>
      <c r="L1544" s="55"/>
      <c r="M1544" s="55"/>
      <c r="N1544" s="55"/>
      <c r="O1544" s="55"/>
      <c r="P1544" s="55"/>
      <c r="Q1544" s="55"/>
      <c r="R1544" s="55"/>
      <c r="S1544" s="55"/>
      <c r="T1544" s="55"/>
      <c r="U1544" s="55"/>
      <c r="V1544" s="55"/>
      <c r="W1544" s="55"/>
      <c r="X1544" s="55"/>
      <c r="Y1544" s="55"/>
    </row>
    <row r="1545" spans="1:25" x14ac:dyDescent="0.2">
      <c r="A1545" s="55"/>
      <c r="B1545" s="55"/>
      <c r="C1545" s="55"/>
      <c r="D1545" s="55"/>
      <c r="E1545" s="55"/>
      <c r="F1545" s="55"/>
      <c r="G1545" s="55"/>
      <c r="H1545" s="55"/>
      <c r="I1545" s="55"/>
      <c r="J1545" s="55"/>
      <c r="K1545" s="55"/>
      <c r="L1545" s="55"/>
      <c r="M1545" s="55"/>
      <c r="N1545" s="55"/>
      <c r="O1545" s="55"/>
      <c r="P1545" s="55"/>
      <c r="Q1545" s="55"/>
      <c r="R1545" s="55"/>
      <c r="S1545" s="55"/>
      <c r="T1545" s="55"/>
      <c r="U1545" s="55"/>
      <c r="V1545" s="55"/>
      <c r="W1545" s="55"/>
      <c r="X1545" s="55"/>
      <c r="Y1545" s="55"/>
    </row>
    <row r="1546" spans="1:25" x14ac:dyDescent="0.2">
      <c r="A1546" s="55"/>
      <c r="B1546" s="55"/>
      <c r="C1546" s="55"/>
      <c r="D1546" s="55"/>
      <c r="E1546" s="55"/>
      <c r="F1546" s="55"/>
      <c r="G1546" s="55"/>
      <c r="H1546" s="55"/>
      <c r="I1546" s="55"/>
      <c r="J1546" s="55"/>
      <c r="K1546" s="55"/>
      <c r="L1546" s="55"/>
      <c r="M1546" s="55"/>
      <c r="N1546" s="55"/>
      <c r="O1546" s="55"/>
      <c r="P1546" s="55"/>
      <c r="Q1546" s="55"/>
      <c r="R1546" s="55"/>
      <c r="S1546" s="55"/>
      <c r="T1546" s="55"/>
      <c r="U1546" s="55"/>
      <c r="V1546" s="55"/>
      <c r="W1546" s="55"/>
      <c r="X1546" s="55"/>
      <c r="Y1546" s="55"/>
    </row>
    <row r="1547" spans="1:25" x14ac:dyDescent="0.2">
      <c r="A1547" s="55"/>
      <c r="B1547" s="55"/>
      <c r="C1547" s="55"/>
      <c r="D1547" s="55"/>
      <c r="E1547" s="55"/>
      <c r="F1547" s="55"/>
      <c r="G1547" s="55"/>
      <c r="H1547" s="55"/>
      <c r="I1547" s="55"/>
      <c r="J1547" s="55"/>
      <c r="K1547" s="55"/>
      <c r="L1547" s="55"/>
      <c r="M1547" s="55"/>
      <c r="N1547" s="55"/>
      <c r="O1547" s="55"/>
      <c r="P1547" s="55"/>
      <c r="Q1547" s="55"/>
      <c r="R1547" s="55"/>
      <c r="S1547" s="55"/>
      <c r="T1547" s="55"/>
      <c r="U1547" s="55"/>
      <c r="V1547" s="55"/>
      <c r="W1547" s="55"/>
      <c r="X1547" s="55"/>
      <c r="Y1547" s="55"/>
    </row>
    <row r="1548" spans="1:25" x14ac:dyDescent="0.2">
      <c r="A1548" s="55"/>
      <c r="B1548" s="55"/>
      <c r="C1548" s="55"/>
      <c r="D1548" s="55"/>
      <c r="E1548" s="55"/>
      <c r="F1548" s="55"/>
      <c r="G1548" s="55"/>
      <c r="H1548" s="55"/>
      <c r="I1548" s="55"/>
      <c r="J1548" s="55"/>
      <c r="K1548" s="55"/>
      <c r="L1548" s="55"/>
      <c r="M1548" s="55"/>
      <c r="N1548" s="55"/>
      <c r="O1548" s="55"/>
      <c r="P1548" s="55"/>
      <c r="Q1548" s="55"/>
      <c r="R1548" s="55"/>
      <c r="S1548" s="55"/>
      <c r="T1548" s="55"/>
      <c r="U1548" s="55"/>
      <c r="V1548" s="55"/>
      <c r="W1548" s="55"/>
      <c r="X1548" s="55"/>
      <c r="Y1548" s="55"/>
    </row>
    <row r="1549" spans="1:25" x14ac:dyDescent="0.2">
      <c r="A1549" s="55"/>
      <c r="B1549" s="55"/>
      <c r="C1549" s="55"/>
      <c r="D1549" s="55"/>
      <c r="E1549" s="55"/>
      <c r="F1549" s="55"/>
      <c r="G1549" s="55"/>
      <c r="H1549" s="55"/>
      <c r="I1549" s="55"/>
      <c r="J1549" s="55"/>
      <c r="K1549" s="55"/>
      <c r="L1549" s="55"/>
      <c r="M1549" s="55"/>
      <c r="N1549" s="55"/>
      <c r="O1549" s="55"/>
      <c r="P1549" s="55"/>
      <c r="Q1549" s="55"/>
      <c r="R1549" s="55"/>
      <c r="S1549" s="55"/>
      <c r="T1549" s="55"/>
      <c r="U1549" s="55"/>
      <c r="V1549" s="55"/>
      <c r="W1549" s="55"/>
      <c r="X1549" s="55"/>
      <c r="Y1549" s="55"/>
    </row>
    <row r="1550" spans="1:25" x14ac:dyDescent="0.2">
      <c r="A1550" s="55"/>
      <c r="B1550" s="55"/>
      <c r="C1550" s="55"/>
      <c r="D1550" s="55"/>
      <c r="E1550" s="55"/>
      <c r="F1550" s="55"/>
      <c r="G1550" s="55"/>
      <c r="H1550" s="55"/>
      <c r="I1550" s="55"/>
      <c r="J1550" s="55"/>
      <c r="K1550" s="55"/>
      <c r="L1550" s="55"/>
      <c r="M1550" s="55"/>
      <c r="N1550" s="55"/>
      <c r="O1550" s="55"/>
      <c r="P1550" s="55"/>
      <c r="Q1550" s="55"/>
      <c r="R1550" s="55"/>
      <c r="S1550" s="55"/>
      <c r="T1550" s="55"/>
      <c r="U1550" s="55"/>
      <c r="V1550" s="55"/>
      <c r="W1550" s="55"/>
      <c r="X1550" s="55"/>
      <c r="Y1550" s="55"/>
    </row>
    <row r="1551" spans="1:25" x14ac:dyDescent="0.2">
      <c r="A1551" s="55"/>
      <c r="B1551" s="55"/>
      <c r="C1551" s="55"/>
      <c r="D1551" s="55"/>
      <c r="E1551" s="55"/>
      <c r="F1551" s="55"/>
      <c r="G1551" s="55"/>
      <c r="H1551" s="55"/>
      <c r="I1551" s="55"/>
      <c r="J1551" s="55"/>
      <c r="K1551" s="55"/>
      <c r="L1551" s="55"/>
      <c r="M1551" s="55"/>
      <c r="N1551" s="55"/>
      <c r="O1551" s="55"/>
      <c r="P1551" s="55"/>
      <c r="Q1551" s="55"/>
      <c r="R1551" s="55"/>
      <c r="S1551" s="55"/>
      <c r="T1551" s="55"/>
      <c r="U1551" s="55"/>
      <c r="V1551" s="55"/>
      <c r="W1551" s="55"/>
      <c r="X1551" s="55"/>
      <c r="Y1551" s="55"/>
    </row>
    <row r="1552" spans="1:25" x14ac:dyDescent="0.2">
      <c r="A1552" s="55"/>
      <c r="B1552" s="55"/>
      <c r="C1552" s="55"/>
      <c r="D1552" s="55"/>
      <c r="E1552" s="55"/>
      <c r="F1552" s="55"/>
      <c r="G1552" s="55"/>
      <c r="H1552" s="55"/>
      <c r="I1552" s="55"/>
      <c r="J1552" s="55"/>
      <c r="K1552" s="55"/>
      <c r="L1552" s="55"/>
      <c r="M1552" s="55"/>
      <c r="N1552" s="55"/>
      <c r="O1552" s="55"/>
      <c r="P1552" s="55"/>
      <c r="Q1552" s="55"/>
      <c r="R1552" s="55"/>
      <c r="S1552" s="55"/>
      <c r="T1552" s="55"/>
      <c r="U1552" s="55"/>
      <c r="V1552" s="55"/>
      <c r="W1552" s="55"/>
      <c r="X1552" s="55"/>
      <c r="Y1552" s="55"/>
    </row>
    <row r="1553" spans="1:25" x14ac:dyDescent="0.2">
      <c r="A1553" s="55"/>
      <c r="B1553" s="55"/>
      <c r="C1553" s="55"/>
      <c r="D1553" s="55"/>
      <c r="E1553" s="55"/>
      <c r="F1553" s="55"/>
      <c r="G1553" s="55"/>
      <c r="H1553" s="55"/>
      <c r="I1553" s="55"/>
      <c r="J1553" s="55"/>
      <c r="K1553" s="55"/>
      <c r="L1553" s="55"/>
      <c r="M1553" s="55"/>
      <c r="N1553" s="55"/>
      <c r="O1553" s="55"/>
      <c r="P1553" s="55"/>
      <c r="Q1553" s="55"/>
      <c r="R1553" s="55"/>
      <c r="S1553" s="55"/>
      <c r="T1553" s="55"/>
      <c r="U1553" s="55"/>
      <c r="V1553" s="55"/>
      <c r="W1553" s="55"/>
      <c r="X1553" s="55"/>
      <c r="Y1553" s="55"/>
    </row>
    <row r="1554" spans="1:25" x14ac:dyDescent="0.2">
      <c r="A1554" s="55"/>
      <c r="B1554" s="55"/>
      <c r="C1554" s="55"/>
      <c r="D1554" s="55"/>
      <c r="E1554" s="55"/>
      <c r="F1554" s="55"/>
      <c r="G1554" s="55"/>
      <c r="H1554" s="55"/>
      <c r="I1554" s="55"/>
      <c r="J1554" s="55"/>
      <c r="K1554" s="55"/>
      <c r="L1554" s="55"/>
      <c r="M1554" s="55"/>
      <c r="N1554" s="55"/>
      <c r="O1554" s="55"/>
      <c r="P1554" s="55"/>
      <c r="Q1554" s="55"/>
      <c r="R1554" s="55"/>
      <c r="S1554" s="55"/>
      <c r="T1554" s="55"/>
      <c r="U1554" s="55"/>
      <c r="V1554" s="55"/>
      <c r="W1554" s="55"/>
      <c r="X1554" s="55"/>
      <c r="Y1554" s="55"/>
    </row>
    <row r="1555" spans="1:25" x14ac:dyDescent="0.2">
      <c r="A1555" s="55"/>
      <c r="B1555" s="55"/>
      <c r="C1555" s="55"/>
      <c r="D1555" s="55"/>
      <c r="E1555" s="55"/>
      <c r="F1555" s="55"/>
      <c r="G1555" s="55"/>
      <c r="H1555" s="55"/>
      <c r="I1555" s="55"/>
      <c r="J1555" s="55"/>
      <c r="K1555" s="55"/>
      <c r="L1555" s="55"/>
      <c r="M1555" s="55"/>
      <c r="N1555" s="55"/>
      <c r="O1555" s="55"/>
      <c r="P1555" s="55"/>
      <c r="Q1555" s="55"/>
      <c r="R1555" s="55"/>
      <c r="S1555" s="55"/>
      <c r="T1555" s="55"/>
      <c r="U1555" s="55"/>
      <c r="V1555" s="55"/>
      <c r="W1555" s="55"/>
      <c r="X1555" s="55"/>
      <c r="Y1555" s="55"/>
    </row>
    <row r="1556" spans="1:25" x14ac:dyDescent="0.2">
      <c r="A1556" s="55"/>
      <c r="B1556" s="55"/>
      <c r="C1556" s="55"/>
      <c r="D1556" s="55"/>
      <c r="E1556" s="55"/>
      <c r="F1556" s="55"/>
      <c r="G1556" s="55"/>
      <c r="H1556" s="55"/>
      <c r="I1556" s="55"/>
      <c r="J1556" s="55"/>
      <c r="K1556" s="55"/>
      <c r="L1556" s="55"/>
      <c r="M1556" s="55"/>
      <c r="N1556" s="55"/>
      <c r="O1556" s="55"/>
      <c r="P1556" s="55"/>
      <c r="Q1556" s="55"/>
      <c r="R1556" s="55"/>
      <c r="S1556" s="55"/>
      <c r="T1556" s="55"/>
      <c r="U1556" s="55"/>
      <c r="V1556" s="55"/>
      <c r="W1556" s="55"/>
      <c r="X1556" s="55"/>
      <c r="Y1556" s="55"/>
    </row>
    <row r="1557" spans="1:25" x14ac:dyDescent="0.2">
      <c r="A1557" s="55"/>
      <c r="B1557" s="55"/>
      <c r="C1557" s="55"/>
      <c r="D1557" s="55"/>
      <c r="E1557" s="55"/>
      <c r="F1557" s="55"/>
      <c r="G1557" s="55"/>
      <c r="H1557" s="55"/>
      <c r="I1557" s="55"/>
      <c r="J1557" s="55"/>
      <c r="K1557" s="55"/>
      <c r="L1557" s="55"/>
      <c r="M1557" s="55"/>
      <c r="N1557" s="55"/>
      <c r="O1557" s="55"/>
      <c r="P1557" s="55"/>
      <c r="Q1557" s="55"/>
      <c r="R1557" s="55"/>
      <c r="S1557" s="55"/>
      <c r="T1557" s="55"/>
      <c r="U1557" s="55"/>
      <c r="V1557" s="55"/>
      <c r="W1557" s="55"/>
      <c r="X1557" s="55"/>
      <c r="Y1557" s="55"/>
    </row>
    <row r="1558" spans="1:25" x14ac:dyDescent="0.2">
      <c r="A1558" s="55"/>
      <c r="B1558" s="55"/>
      <c r="C1558" s="55"/>
      <c r="D1558" s="55"/>
      <c r="E1558" s="55"/>
      <c r="F1558" s="55"/>
      <c r="G1558" s="55"/>
      <c r="H1558" s="55"/>
      <c r="I1558" s="55"/>
      <c r="J1558" s="55"/>
      <c r="K1558" s="55"/>
      <c r="L1558" s="55"/>
      <c r="M1558" s="55"/>
      <c r="N1558" s="55"/>
      <c r="O1558" s="55"/>
      <c r="P1558" s="55"/>
      <c r="Q1558" s="55"/>
      <c r="R1558" s="55"/>
      <c r="S1558" s="55"/>
      <c r="T1558" s="55"/>
      <c r="U1558" s="55"/>
      <c r="V1558" s="55"/>
      <c r="W1558" s="55"/>
      <c r="X1558" s="55"/>
      <c r="Y1558" s="55"/>
    </row>
    <row r="1559" spans="1:25" x14ac:dyDescent="0.2">
      <c r="A1559" s="55"/>
      <c r="B1559" s="55"/>
      <c r="C1559" s="55"/>
      <c r="D1559" s="55"/>
      <c r="E1559" s="55"/>
      <c r="F1559" s="55"/>
      <c r="G1559" s="55"/>
      <c r="H1559" s="55"/>
      <c r="I1559" s="55"/>
      <c r="J1559" s="55"/>
      <c r="K1559" s="55"/>
      <c r="L1559" s="55"/>
      <c r="M1559" s="55"/>
      <c r="N1559" s="55"/>
      <c r="O1559" s="55"/>
      <c r="P1559" s="55"/>
      <c r="Q1559" s="55"/>
      <c r="R1559" s="55"/>
      <c r="S1559" s="55"/>
      <c r="T1559" s="55"/>
      <c r="U1559" s="55"/>
      <c r="V1559" s="55"/>
      <c r="W1559" s="55"/>
      <c r="X1559" s="55"/>
      <c r="Y1559" s="55"/>
    </row>
    <row r="1560" spans="1:25" x14ac:dyDescent="0.2">
      <c r="A1560" s="55"/>
      <c r="B1560" s="55"/>
      <c r="C1560" s="55"/>
      <c r="D1560" s="55"/>
      <c r="E1560" s="55"/>
      <c r="F1560" s="55"/>
      <c r="G1560" s="55"/>
      <c r="H1560" s="55"/>
      <c r="I1560" s="55"/>
      <c r="J1560" s="55"/>
      <c r="K1560" s="55"/>
      <c r="L1560" s="55"/>
      <c r="M1560" s="55"/>
      <c r="N1560" s="55"/>
      <c r="O1560" s="55"/>
      <c r="P1560" s="55"/>
      <c r="Q1560" s="55"/>
      <c r="R1560" s="55"/>
      <c r="S1560" s="55"/>
      <c r="T1560" s="55"/>
      <c r="U1560" s="55"/>
      <c r="V1560" s="55"/>
      <c r="W1560" s="55"/>
      <c r="X1560" s="55"/>
      <c r="Y1560" s="55"/>
    </row>
    <row r="1561" spans="1:25" x14ac:dyDescent="0.2">
      <c r="A1561" s="55"/>
      <c r="B1561" s="55"/>
      <c r="C1561" s="55"/>
      <c r="D1561" s="55"/>
      <c r="E1561" s="55"/>
      <c r="F1561" s="55"/>
      <c r="G1561" s="55"/>
      <c r="H1561" s="55"/>
      <c r="I1561" s="55"/>
      <c r="J1561" s="55"/>
      <c r="K1561" s="55"/>
      <c r="L1561" s="55"/>
      <c r="M1561" s="55"/>
      <c r="N1561" s="55"/>
      <c r="O1561" s="55"/>
      <c r="P1561" s="55"/>
      <c r="Q1561" s="55"/>
      <c r="R1561" s="55"/>
      <c r="S1561" s="55"/>
      <c r="T1561" s="55"/>
      <c r="U1561" s="55"/>
      <c r="V1561" s="55"/>
      <c r="W1561" s="55"/>
      <c r="X1561" s="55"/>
      <c r="Y1561" s="55"/>
    </row>
    <row r="1562" spans="1:25" x14ac:dyDescent="0.2">
      <c r="A1562" s="55"/>
      <c r="B1562" s="55"/>
      <c r="C1562" s="55"/>
      <c r="D1562" s="55"/>
      <c r="E1562" s="55"/>
      <c r="F1562" s="55"/>
      <c r="G1562" s="55"/>
      <c r="H1562" s="55"/>
      <c r="I1562" s="55"/>
      <c r="J1562" s="55"/>
      <c r="K1562" s="55"/>
      <c r="L1562" s="55"/>
      <c r="M1562" s="55"/>
      <c r="N1562" s="55"/>
      <c r="O1562" s="55"/>
      <c r="P1562" s="55"/>
      <c r="Q1562" s="55"/>
      <c r="R1562" s="55"/>
      <c r="S1562" s="55"/>
      <c r="T1562" s="55"/>
      <c r="U1562" s="55"/>
      <c r="V1562" s="55"/>
      <c r="W1562" s="55"/>
      <c r="X1562" s="55"/>
      <c r="Y1562" s="55"/>
    </row>
    <row r="1563" spans="1:25" x14ac:dyDescent="0.2">
      <c r="A1563" s="55"/>
      <c r="B1563" s="55"/>
      <c r="C1563" s="55"/>
      <c r="D1563" s="55"/>
      <c r="E1563" s="55"/>
      <c r="F1563" s="55"/>
      <c r="G1563" s="55"/>
      <c r="H1563" s="55"/>
      <c r="I1563" s="55"/>
      <c r="J1563" s="55"/>
      <c r="K1563" s="55"/>
      <c r="L1563" s="55"/>
      <c r="M1563" s="55"/>
      <c r="N1563" s="55"/>
      <c r="O1563" s="55"/>
      <c r="P1563" s="55"/>
      <c r="Q1563" s="55"/>
      <c r="R1563" s="55"/>
      <c r="S1563" s="55"/>
      <c r="T1563" s="55"/>
      <c r="U1563" s="55"/>
      <c r="V1563" s="55"/>
      <c r="W1563" s="55"/>
      <c r="X1563" s="55"/>
      <c r="Y1563" s="55"/>
    </row>
    <row r="1564" spans="1:25" x14ac:dyDescent="0.2">
      <c r="A1564" s="55"/>
      <c r="B1564" s="55"/>
      <c r="C1564" s="55"/>
      <c r="D1564" s="55"/>
      <c r="E1564" s="55"/>
      <c r="F1564" s="55"/>
      <c r="G1564" s="55"/>
      <c r="H1564" s="55"/>
      <c r="I1564" s="55"/>
      <c r="J1564" s="55"/>
      <c r="K1564" s="55"/>
      <c r="L1564" s="55"/>
      <c r="M1564" s="55"/>
      <c r="N1564" s="55"/>
      <c r="O1564" s="55"/>
      <c r="P1564" s="55"/>
      <c r="Q1564" s="55"/>
      <c r="R1564" s="55"/>
      <c r="S1564" s="55"/>
      <c r="T1564" s="55"/>
      <c r="U1564" s="55"/>
      <c r="V1564" s="55"/>
      <c r="W1564" s="55"/>
      <c r="X1564" s="55"/>
      <c r="Y1564" s="55"/>
    </row>
    <row r="1565" spans="1:25" x14ac:dyDescent="0.2">
      <c r="A1565" s="55"/>
      <c r="B1565" s="55"/>
      <c r="C1565" s="55"/>
      <c r="D1565" s="55"/>
      <c r="E1565" s="55"/>
      <c r="F1565" s="55"/>
      <c r="G1565" s="55"/>
      <c r="H1565" s="55"/>
      <c r="I1565" s="55"/>
      <c r="J1565" s="55"/>
      <c r="K1565" s="55"/>
      <c r="L1565" s="55"/>
      <c r="M1565" s="55"/>
      <c r="N1565" s="55"/>
      <c r="O1565" s="55"/>
      <c r="P1565" s="55"/>
      <c r="Q1565" s="55"/>
      <c r="R1565" s="55"/>
      <c r="S1565" s="55"/>
      <c r="T1565" s="55"/>
      <c r="U1565" s="55"/>
      <c r="V1565" s="55"/>
      <c r="W1565" s="55"/>
      <c r="X1565" s="55"/>
      <c r="Y1565" s="55"/>
    </row>
    <row r="1566" spans="1:25" x14ac:dyDescent="0.2">
      <c r="A1566" s="55"/>
      <c r="B1566" s="55"/>
      <c r="C1566" s="55"/>
      <c r="D1566" s="55"/>
      <c r="E1566" s="55"/>
      <c r="F1566" s="55"/>
      <c r="G1566" s="55"/>
      <c r="H1566" s="55"/>
      <c r="I1566" s="55"/>
      <c r="J1566" s="55"/>
      <c r="K1566" s="55"/>
      <c r="L1566" s="55"/>
      <c r="M1566" s="55"/>
      <c r="N1566" s="55"/>
      <c r="O1566" s="55"/>
      <c r="P1566" s="55"/>
      <c r="Q1566" s="55"/>
      <c r="R1566" s="55"/>
      <c r="S1566" s="55"/>
      <c r="T1566" s="55"/>
      <c r="U1566" s="55"/>
      <c r="V1566" s="55"/>
      <c r="W1566" s="55"/>
      <c r="X1566" s="55"/>
      <c r="Y1566" s="55"/>
    </row>
    <row r="1567" spans="1:25" x14ac:dyDescent="0.2">
      <c r="A1567" s="55"/>
      <c r="B1567" s="55"/>
      <c r="C1567" s="55"/>
      <c r="D1567" s="55"/>
      <c r="E1567" s="55"/>
      <c r="F1567" s="55"/>
      <c r="G1567" s="55"/>
      <c r="H1567" s="55"/>
      <c r="I1567" s="55"/>
      <c r="J1567" s="55"/>
      <c r="K1567" s="55"/>
      <c r="L1567" s="55"/>
      <c r="M1567" s="55"/>
      <c r="N1567" s="55"/>
      <c r="O1567" s="55"/>
      <c r="P1567" s="55"/>
      <c r="Q1567" s="55"/>
      <c r="R1567" s="55"/>
      <c r="S1567" s="55"/>
      <c r="T1567" s="55"/>
      <c r="U1567" s="55"/>
      <c r="V1567" s="55"/>
      <c r="W1567" s="55"/>
      <c r="X1567" s="55"/>
      <c r="Y1567" s="55"/>
    </row>
    <row r="1568" spans="1:25" x14ac:dyDescent="0.2">
      <c r="A1568" s="55"/>
      <c r="B1568" s="55"/>
      <c r="C1568" s="55"/>
      <c r="D1568" s="55"/>
      <c r="E1568" s="55"/>
      <c r="F1568" s="55"/>
      <c r="G1568" s="55"/>
      <c r="H1568" s="55"/>
      <c r="I1568" s="55"/>
      <c r="J1568" s="55"/>
      <c r="K1568" s="55"/>
      <c r="L1568" s="55"/>
      <c r="M1568" s="55"/>
      <c r="N1568" s="55"/>
      <c r="O1568" s="55"/>
      <c r="P1568" s="55"/>
      <c r="Q1568" s="55"/>
      <c r="R1568" s="55"/>
      <c r="S1568" s="55"/>
      <c r="T1568" s="55"/>
      <c r="U1568" s="55"/>
      <c r="V1568" s="55"/>
      <c r="W1568" s="55"/>
      <c r="X1568" s="55"/>
      <c r="Y1568" s="55"/>
    </row>
    <row r="1569" spans="1:25" x14ac:dyDescent="0.2">
      <c r="A1569" s="55"/>
      <c r="B1569" s="55"/>
      <c r="C1569" s="55"/>
      <c r="D1569" s="55"/>
      <c r="E1569" s="55"/>
      <c r="F1569" s="55"/>
      <c r="G1569" s="55"/>
      <c r="H1569" s="55"/>
      <c r="I1569" s="55"/>
      <c r="J1569" s="55"/>
      <c r="K1569" s="55"/>
      <c r="L1569" s="55"/>
      <c r="M1569" s="55"/>
      <c r="N1569" s="55"/>
      <c r="O1569" s="55"/>
      <c r="P1569" s="55"/>
      <c r="Q1569" s="55"/>
      <c r="R1569" s="55"/>
      <c r="S1569" s="55"/>
      <c r="T1569" s="55"/>
      <c r="U1569" s="55"/>
      <c r="V1569" s="55"/>
      <c r="W1569" s="55"/>
      <c r="X1569" s="55"/>
      <c r="Y1569" s="55"/>
    </row>
    <row r="1570" spans="1:25" x14ac:dyDescent="0.2">
      <c r="A1570" s="55"/>
      <c r="B1570" s="55"/>
      <c r="C1570" s="55"/>
      <c r="D1570" s="55"/>
      <c r="E1570" s="55"/>
      <c r="F1570" s="55"/>
      <c r="G1570" s="55"/>
      <c r="H1570" s="55"/>
      <c r="I1570" s="55"/>
      <c r="J1570" s="55"/>
      <c r="K1570" s="55"/>
      <c r="L1570" s="55"/>
      <c r="M1570" s="55"/>
      <c r="N1570" s="55"/>
      <c r="O1570" s="55"/>
      <c r="P1570" s="55"/>
      <c r="Q1570" s="55"/>
      <c r="R1570" s="55"/>
      <c r="S1570" s="55"/>
      <c r="T1570" s="55"/>
      <c r="U1570" s="55"/>
      <c r="V1570" s="55"/>
      <c r="W1570" s="55"/>
      <c r="X1570" s="55"/>
      <c r="Y1570" s="55"/>
    </row>
    <row r="1571" spans="1:25" x14ac:dyDescent="0.2">
      <c r="A1571" s="55"/>
      <c r="B1571" s="55"/>
      <c r="C1571" s="55"/>
      <c r="D1571" s="55"/>
      <c r="E1571" s="55"/>
      <c r="F1571" s="55"/>
      <c r="G1571" s="55"/>
      <c r="H1571" s="55"/>
      <c r="I1571" s="55"/>
      <c r="J1571" s="55"/>
      <c r="K1571" s="55"/>
      <c r="L1571" s="55"/>
      <c r="M1571" s="55"/>
      <c r="N1571" s="55"/>
      <c r="O1571" s="55"/>
      <c r="P1571" s="55"/>
      <c r="Q1571" s="55"/>
      <c r="R1571" s="55"/>
      <c r="S1571" s="55"/>
      <c r="T1571" s="55"/>
      <c r="U1571" s="55"/>
      <c r="V1571" s="55"/>
      <c r="W1571" s="55"/>
      <c r="X1571" s="55"/>
      <c r="Y1571" s="55"/>
    </row>
    <row r="1572" spans="1:25" x14ac:dyDescent="0.2">
      <c r="A1572" s="55"/>
      <c r="B1572" s="55"/>
      <c r="C1572" s="55"/>
      <c r="D1572" s="55"/>
      <c r="E1572" s="55"/>
      <c r="F1572" s="55"/>
      <c r="G1572" s="55"/>
      <c r="H1572" s="55"/>
      <c r="I1572" s="55"/>
      <c r="J1572" s="55"/>
      <c r="K1572" s="55"/>
      <c r="L1572" s="55"/>
      <c r="M1572" s="55"/>
      <c r="N1572" s="55"/>
      <c r="O1572" s="55"/>
      <c r="P1572" s="55"/>
      <c r="Q1572" s="55"/>
      <c r="R1572" s="55"/>
      <c r="S1572" s="55"/>
      <c r="T1572" s="55"/>
      <c r="U1572" s="55"/>
      <c r="V1572" s="55"/>
      <c r="W1572" s="55"/>
      <c r="X1572" s="55"/>
      <c r="Y1572" s="55"/>
    </row>
    <row r="1573" spans="1:25" x14ac:dyDescent="0.2">
      <c r="A1573" s="55"/>
      <c r="B1573" s="55"/>
      <c r="C1573" s="55"/>
      <c r="D1573" s="55"/>
      <c r="E1573" s="55"/>
      <c r="F1573" s="55"/>
      <c r="G1573" s="55"/>
      <c r="H1573" s="55"/>
      <c r="I1573" s="55"/>
      <c r="J1573" s="55"/>
      <c r="K1573" s="55"/>
      <c r="L1573" s="55"/>
      <c r="M1573" s="55"/>
      <c r="N1573" s="55"/>
      <c r="O1573" s="55"/>
      <c r="P1573" s="55"/>
      <c r="Q1573" s="55"/>
      <c r="R1573" s="55"/>
      <c r="S1573" s="55"/>
      <c r="T1573" s="55"/>
      <c r="U1573" s="55"/>
      <c r="V1573" s="55"/>
      <c r="W1573" s="55"/>
      <c r="X1573" s="55"/>
      <c r="Y1573" s="55"/>
    </row>
    <row r="1574" spans="1:25" x14ac:dyDescent="0.2">
      <c r="A1574" s="55"/>
      <c r="B1574" s="55"/>
      <c r="C1574" s="55"/>
      <c r="D1574" s="55"/>
      <c r="E1574" s="55"/>
      <c r="F1574" s="55"/>
      <c r="G1574" s="55"/>
      <c r="H1574" s="55"/>
      <c r="I1574" s="55"/>
      <c r="J1574" s="55"/>
      <c r="K1574" s="55"/>
      <c r="L1574" s="55"/>
      <c r="M1574" s="55"/>
      <c r="N1574" s="55"/>
      <c r="O1574" s="55"/>
      <c r="P1574" s="55"/>
      <c r="Q1574" s="55"/>
      <c r="R1574" s="55"/>
      <c r="S1574" s="55"/>
      <c r="T1574" s="55"/>
      <c r="U1574" s="55"/>
      <c r="V1574" s="55"/>
      <c r="W1574" s="55"/>
      <c r="X1574" s="55"/>
      <c r="Y1574" s="55"/>
    </row>
    <row r="1575" spans="1:25" x14ac:dyDescent="0.2">
      <c r="A1575" s="55"/>
      <c r="B1575" s="55"/>
      <c r="C1575" s="55"/>
      <c r="D1575" s="55"/>
      <c r="E1575" s="55"/>
      <c r="F1575" s="55"/>
      <c r="G1575" s="55"/>
      <c r="H1575" s="55"/>
      <c r="I1575" s="55"/>
      <c r="J1575" s="55"/>
      <c r="K1575" s="55"/>
      <c r="L1575" s="55"/>
      <c r="M1575" s="55"/>
      <c r="N1575" s="55"/>
      <c r="O1575" s="55"/>
      <c r="P1575" s="55"/>
      <c r="Q1575" s="55"/>
      <c r="R1575" s="55"/>
      <c r="S1575" s="55"/>
      <c r="T1575" s="55"/>
      <c r="U1575" s="55"/>
      <c r="V1575" s="55"/>
      <c r="W1575" s="55"/>
      <c r="X1575" s="55"/>
      <c r="Y1575" s="55"/>
    </row>
    <row r="1576" spans="1:25" x14ac:dyDescent="0.2">
      <c r="A1576" s="55"/>
      <c r="B1576" s="55"/>
      <c r="C1576" s="55"/>
      <c r="D1576" s="55"/>
      <c r="E1576" s="55"/>
      <c r="F1576" s="55"/>
      <c r="G1576" s="55"/>
      <c r="H1576" s="55"/>
      <c r="I1576" s="55"/>
      <c r="J1576" s="55"/>
      <c r="K1576" s="55"/>
      <c r="L1576" s="55"/>
      <c r="M1576" s="55"/>
      <c r="N1576" s="55"/>
      <c r="O1576" s="55"/>
      <c r="P1576" s="55"/>
      <c r="Q1576" s="55"/>
      <c r="R1576" s="55"/>
      <c r="S1576" s="55"/>
      <c r="T1576" s="55"/>
      <c r="U1576" s="55"/>
      <c r="V1576" s="55"/>
      <c r="W1576" s="55"/>
      <c r="X1576" s="55"/>
      <c r="Y1576" s="55"/>
    </row>
    <row r="1577" spans="1:25" x14ac:dyDescent="0.2">
      <c r="A1577" s="55"/>
      <c r="B1577" s="55"/>
      <c r="C1577" s="55"/>
      <c r="D1577" s="55"/>
      <c r="E1577" s="55"/>
      <c r="F1577" s="55"/>
      <c r="G1577" s="55"/>
      <c r="H1577" s="55"/>
      <c r="I1577" s="55"/>
      <c r="J1577" s="55"/>
      <c r="K1577" s="55"/>
      <c r="L1577" s="55"/>
      <c r="M1577" s="55"/>
      <c r="N1577" s="55"/>
      <c r="O1577" s="55"/>
      <c r="P1577" s="55"/>
      <c r="Q1577" s="55"/>
      <c r="R1577" s="55"/>
      <c r="S1577" s="55"/>
      <c r="T1577" s="55"/>
      <c r="U1577" s="55"/>
      <c r="V1577" s="55"/>
      <c r="W1577" s="55"/>
      <c r="X1577" s="55"/>
      <c r="Y1577" s="55"/>
    </row>
    <row r="1578" spans="1:25" x14ac:dyDescent="0.2">
      <c r="A1578" s="55"/>
      <c r="B1578" s="55"/>
      <c r="C1578" s="55"/>
      <c r="D1578" s="55"/>
      <c r="E1578" s="55"/>
      <c r="F1578" s="55"/>
      <c r="G1578" s="55"/>
      <c r="H1578" s="55"/>
      <c r="I1578" s="55"/>
      <c r="J1578" s="55"/>
      <c r="K1578" s="55"/>
      <c r="L1578" s="55"/>
      <c r="M1578" s="55"/>
      <c r="N1578" s="55"/>
      <c r="O1578" s="55"/>
      <c r="P1578" s="55"/>
      <c r="Q1578" s="55"/>
      <c r="R1578" s="55"/>
      <c r="S1578" s="55"/>
      <c r="T1578" s="55"/>
      <c r="U1578" s="55"/>
      <c r="V1578" s="55"/>
      <c r="W1578" s="55"/>
      <c r="X1578" s="55"/>
      <c r="Y1578" s="55"/>
    </row>
    <row r="1579" spans="1:25" x14ac:dyDescent="0.2">
      <c r="A1579" s="55"/>
      <c r="B1579" s="55"/>
      <c r="C1579" s="55"/>
      <c r="D1579" s="55"/>
      <c r="E1579" s="55"/>
      <c r="F1579" s="55"/>
      <c r="G1579" s="55"/>
      <c r="H1579" s="55"/>
      <c r="I1579" s="55"/>
      <c r="J1579" s="55"/>
      <c r="K1579" s="55"/>
      <c r="L1579" s="55"/>
      <c r="M1579" s="55"/>
      <c r="N1579" s="55"/>
      <c r="O1579" s="55"/>
      <c r="P1579" s="55"/>
      <c r="Q1579" s="55"/>
      <c r="R1579" s="55"/>
      <c r="S1579" s="55"/>
      <c r="T1579" s="55"/>
      <c r="U1579" s="55"/>
      <c r="V1579" s="55"/>
      <c r="W1579" s="55"/>
      <c r="X1579" s="55"/>
      <c r="Y1579" s="55"/>
    </row>
    <row r="1580" spans="1:25" x14ac:dyDescent="0.2">
      <c r="A1580" s="55"/>
      <c r="B1580" s="55"/>
      <c r="C1580" s="55"/>
      <c r="D1580" s="55"/>
      <c r="E1580" s="55"/>
      <c r="F1580" s="55"/>
      <c r="G1580" s="55"/>
      <c r="H1580" s="55"/>
      <c r="I1580" s="55"/>
      <c r="J1580" s="55"/>
      <c r="K1580" s="55"/>
      <c r="L1580" s="55"/>
      <c r="M1580" s="55"/>
      <c r="N1580" s="55"/>
      <c r="O1580" s="55"/>
      <c r="P1580" s="55"/>
      <c r="Q1580" s="55"/>
      <c r="R1580" s="55"/>
      <c r="S1580" s="55"/>
      <c r="T1580" s="55"/>
      <c r="U1580" s="55"/>
      <c r="V1580" s="55"/>
      <c r="W1580" s="55"/>
      <c r="X1580" s="55"/>
      <c r="Y1580" s="55"/>
    </row>
    <row r="1581" spans="1:25" x14ac:dyDescent="0.2">
      <c r="A1581" s="55"/>
      <c r="B1581" s="55"/>
      <c r="C1581" s="55"/>
      <c r="D1581" s="55"/>
      <c r="E1581" s="55"/>
      <c r="F1581" s="55"/>
      <c r="G1581" s="55"/>
      <c r="H1581" s="55"/>
      <c r="I1581" s="55"/>
      <c r="J1581" s="55"/>
      <c r="K1581" s="55"/>
      <c r="L1581" s="55"/>
      <c r="M1581" s="55"/>
      <c r="N1581" s="55"/>
      <c r="O1581" s="55"/>
      <c r="P1581" s="55"/>
      <c r="Q1581" s="55"/>
      <c r="R1581" s="55"/>
      <c r="S1581" s="55"/>
      <c r="T1581" s="55"/>
      <c r="U1581" s="55"/>
      <c r="V1581" s="55"/>
      <c r="W1581" s="55"/>
      <c r="X1581" s="55"/>
      <c r="Y1581" s="55"/>
    </row>
    <row r="1582" spans="1:25" x14ac:dyDescent="0.2">
      <c r="A1582" s="55"/>
      <c r="B1582" s="55"/>
      <c r="C1582" s="55"/>
      <c r="D1582" s="55"/>
      <c r="E1582" s="55"/>
      <c r="F1582" s="55"/>
      <c r="G1582" s="55"/>
      <c r="H1582" s="55"/>
      <c r="I1582" s="55"/>
      <c r="J1582" s="55"/>
      <c r="K1582" s="55"/>
      <c r="L1582" s="55"/>
      <c r="M1582" s="55"/>
      <c r="N1582" s="55"/>
      <c r="O1582" s="55"/>
      <c r="P1582" s="55"/>
      <c r="Q1582" s="55"/>
      <c r="R1582" s="55"/>
      <c r="S1582" s="55"/>
      <c r="T1582" s="55"/>
      <c r="U1582" s="55"/>
      <c r="V1582" s="55"/>
      <c r="W1582" s="55"/>
      <c r="X1582" s="55"/>
      <c r="Y1582" s="55"/>
    </row>
    <row r="1583" spans="1:25" x14ac:dyDescent="0.2">
      <c r="A1583" s="55"/>
      <c r="B1583" s="55"/>
      <c r="C1583" s="55"/>
      <c r="D1583" s="55"/>
      <c r="E1583" s="55"/>
      <c r="F1583" s="55"/>
      <c r="G1583" s="55"/>
      <c r="H1583" s="55"/>
      <c r="I1583" s="55"/>
      <c r="J1583" s="55"/>
      <c r="K1583" s="55"/>
      <c r="L1583" s="55"/>
      <c r="M1583" s="55"/>
      <c r="N1583" s="55"/>
      <c r="O1583" s="55"/>
      <c r="P1583" s="55"/>
      <c r="Q1583" s="55"/>
      <c r="R1583" s="55"/>
      <c r="S1583" s="55"/>
      <c r="T1583" s="55"/>
      <c r="U1583" s="55"/>
      <c r="V1583" s="55"/>
      <c r="W1583" s="55"/>
      <c r="X1583" s="55"/>
      <c r="Y1583" s="55"/>
    </row>
    <row r="1584" spans="1:25" x14ac:dyDescent="0.2">
      <c r="A1584" s="55"/>
      <c r="B1584" s="55"/>
      <c r="C1584" s="55"/>
      <c r="D1584" s="55"/>
      <c r="E1584" s="55"/>
      <c r="F1584" s="55"/>
      <c r="G1584" s="55"/>
      <c r="H1584" s="55"/>
      <c r="I1584" s="55"/>
      <c r="J1584" s="55"/>
      <c r="K1584" s="55"/>
      <c r="L1584" s="55"/>
      <c r="M1584" s="55"/>
      <c r="N1584" s="55"/>
      <c r="O1584" s="55"/>
      <c r="P1584" s="55"/>
      <c r="Q1584" s="55"/>
      <c r="R1584" s="55"/>
      <c r="S1584" s="55"/>
      <c r="T1584" s="55"/>
      <c r="U1584" s="55"/>
      <c r="V1584" s="55"/>
      <c r="W1584" s="55"/>
      <c r="X1584" s="55"/>
      <c r="Y1584" s="55"/>
    </row>
    <row r="1585" spans="1:25" x14ac:dyDescent="0.2">
      <c r="A1585" s="55"/>
      <c r="B1585" s="55"/>
      <c r="C1585" s="55"/>
      <c r="D1585" s="55"/>
      <c r="E1585" s="55"/>
      <c r="F1585" s="55"/>
      <c r="G1585" s="55"/>
      <c r="H1585" s="55"/>
      <c r="I1585" s="55"/>
      <c r="J1585" s="55"/>
      <c r="K1585" s="55"/>
      <c r="L1585" s="55"/>
      <c r="M1585" s="55"/>
      <c r="N1585" s="55"/>
      <c r="O1585" s="55"/>
      <c r="P1585" s="55"/>
      <c r="Q1585" s="55"/>
      <c r="R1585" s="55"/>
      <c r="S1585" s="55"/>
      <c r="T1585" s="55"/>
      <c r="U1585" s="55"/>
      <c r="V1585" s="55"/>
      <c r="W1585" s="55"/>
      <c r="X1585" s="55"/>
      <c r="Y1585" s="55"/>
    </row>
    <row r="1586" spans="1:25" x14ac:dyDescent="0.2">
      <c r="A1586" s="55"/>
      <c r="B1586" s="55"/>
      <c r="C1586" s="55"/>
      <c r="D1586" s="55"/>
      <c r="E1586" s="55"/>
      <c r="F1586" s="55"/>
      <c r="G1586" s="55"/>
      <c r="H1586" s="55"/>
      <c r="I1586" s="55"/>
      <c r="J1586" s="55"/>
      <c r="K1586" s="55"/>
      <c r="L1586" s="55"/>
      <c r="M1586" s="55"/>
      <c r="N1586" s="55"/>
      <c r="O1586" s="55"/>
      <c r="P1586" s="55"/>
      <c r="Q1586" s="55"/>
      <c r="R1586" s="55"/>
      <c r="S1586" s="55"/>
      <c r="T1586" s="55"/>
      <c r="U1586" s="55"/>
      <c r="V1586" s="55"/>
      <c r="W1586" s="55"/>
      <c r="X1586" s="55"/>
      <c r="Y1586" s="55"/>
    </row>
    <row r="1587" spans="1:25" x14ac:dyDescent="0.2">
      <c r="A1587" s="55"/>
      <c r="B1587" s="55"/>
      <c r="C1587" s="55"/>
      <c r="D1587" s="55"/>
      <c r="E1587" s="55"/>
      <c r="F1587" s="55"/>
      <c r="G1587" s="55"/>
      <c r="H1587" s="55"/>
      <c r="I1587" s="55"/>
      <c r="J1587" s="55"/>
      <c r="K1587" s="55"/>
      <c r="L1587" s="55"/>
      <c r="M1587" s="55"/>
      <c r="N1587" s="55"/>
      <c r="O1587" s="55"/>
      <c r="P1587" s="55"/>
      <c r="Q1587" s="55"/>
      <c r="R1587" s="55"/>
      <c r="S1587" s="55"/>
      <c r="T1587" s="55"/>
      <c r="U1587" s="55"/>
      <c r="V1587" s="55"/>
      <c r="W1587" s="55"/>
      <c r="X1587" s="55"/>
      <c r="Y1587" s="55"/>
    </row>
    <row r="1588" spans="1:25" x14ac:dyDescent="0.2">
      <c r="A1588" s="55"/>
      <c r="B1588" s="55"/>
      <c r="C1588" s="55"/>
      <c r="D1588" s="55"/>
      <c r="E1588" s="55"/>
      <c r="F1588" s="55"/>
      <c r="G1588" s="55"/>
      <c r="H1588" s="55"/>
      <c r="I1588" s="55"/>
      <c r="J1588" s="55"/>
      <c r="K1588" s="55"/>
      <c r="L1588" s="55"/>
      <c r="M1588" s="55"/>
      <c r="N1588" s="55"/>
      <c r="O1588" s="55"/>
      <c r="P1588" s="55"/>
      <c r="Q1588" s="55"/>
      <c r="R1588" s="55"/>
      <c r="S1588" s="55"/>
      <c r="T1588" s="55"/>
      <c r="U1588" s="55"/>
      <c r="V1588" s="55"/>
      <c r="W1588" s="55"/>
      <c r="X1588" s="55"/>
      <c r="Y1588" s="55"/>
    </row>
    <row r="1589" spans="1:25" x14ac:dyDescent="0.2">
      <c r="A1589" s="55"/>
      <c r="B1589" s="55"/>
      <c r="C1589" s="55"/>
      <c r="D1589" s="55"/>
      <c r="E1589" s="55"/>
      <c r="F1589" s="55"/>
      <c r="G1589" s="55"/>
      <c r="H1589" s="55"/>
      <c r="I1589" s="55"/>
      <c r="J1589" s="55"/>
      <c r="K1589" s="55"/>
      <c r="L1589" s="55"/>
      <c r="M1589" s="55"/>
      <c r="N1589" s="55"/>
      <c r="O1589" s="55"/>
      <c r="P1589" s="55"/>
      <c r="Q1589" s="55"/>
      <c r="R1589" s="55"/>
      <c r="S1589" s="55"/>
      <c r="T1589" s="55"/>
      <c r="U1589" s="55"/>
      <c r="V1589" s="55"/>
      <c r="W1589" s="55"/>
      <c r="X1589" s="55"/>
      <c r="Y1589" s="55"/>
    </row>
    <row r="1590" spans="1:25" x14ac:dyDescent="0.2">
      <c r="A1590" s="55"/>
      <c r="B1590" s="55"/>
      <c r="C1590" s="55"/>
      <c r="D1590" s="55"/>
      <c r="E1590" s="55"/>
      <c r="F1590" s="55"/>
      <c r="G1590" s="55"/>
      <c r="H1590" s="55"/>
      <c r="I1590" s="55"/>
      <c r="J1590" s="55"/>
      <c r="K1590" s="55"/>
      <c r="L1590" s="55"/>
      <c r="M1590" s="55"/>
      <c r="N1590" s="55"/>
      <c r="O1590" s="55"/>
      <c r="P1590" s="55"/>
      <c r="Q1590" s="55"/>
      <c r="R1590" s="55"/>
      <c r="S1590" s="55"/>
      <c r="T1590" s="55"/>
      <c r="U1590" s="55"/>
      <c r="V1590" s="55"/>
      <c r="W1590" s="55"/>
      <c r="X1590" s="55"/>
      <c r="Y1590" s="55"/>
    </row>
    <row r="1591" spans="1:25" x14ac:dyDescent="0.2">
      <c r="A1591" s="55"/>
      <c r="B1591" s="55"/>
      <c r="C1591" s="55"/>
      <c r="D1591" s="55"/>
      <c r="E1591" s="55"/>
      <c r="F1591" s="55"/>
      <c r="G1591" s="55"/>
      <c r="H1591" s="55"/>
      <c r="I1591" s="55"/>
      <c r="J1591" s="55"/>
      <c r="K1591" s="55"/>
      <c r="L1591" s="55"/>
      <c r="M1591" s="55"/>
      <c r="N1591" s="55"/>
      <c r="O1591" s="55"/>
      <c r="P1591" s="55"/>
      <c r="Q1591" s="55"/>
      <c r="R1591" s="55"/>
      <c r="S1591" s="55"/>
      <c r="T1591" s="55"/>
      <c r="U1591" s="55"/>
      <c r="V1591" s="55"/>
      <c r="W1591" s="55"/>
      <c r="X1591" s="55"/>
      <c r="Y1591" s="55"/>
    </row>
    <row r="1592" spans="1:25" x14ac:dyDescent="0.2">
      <c r="A1592" s="55"/>
      <c r="B1592" s="55"/>
      <c r="C1592" s="55"/>
      <c r="D1592" s="55"/>
      <c r="E1592" s="55"/>
      <c r="F1592" s="55"/>
      <c r="G1592" s="55"/>
      <c r="H1592" s="55"/>
      <c r="I1592" s="55"/>
      <c r="J1592" s="55"/>
      <c r="K1592" s="55"/>
      <c r="L1592" s="55"/>
      <c r="M1592" s="55"/>
      <c r="N1592" s="55"/>
      <c r="O1592" s="55"/>
      <c r="P1592" s="55"/>
      <c r="Q1592" s="55"/>
      <c r="R1592" s="55"/>
      <c r="S1592" s="55"/>
      <c r="T1592" s="55"/>
      <c r="U1592" s="55"/>
      <c r="V1592" s="55"/>
      <c r="W1592" s="55"/>
      <c r="X1592" s="55"/>
      <c r="Y1592" s="55"/>
    </row>
    <row r="1593" spans="1:25" x14ac:dyDescent="0.2">
      <c r="A1593" s="55"/>
      <c r="B1593" s="55"/>
      <c r="C1593" s="55"/>
      <c r="D1593" s="55"/>
      <c r="E1593" s="55"/>
      <c r="F1593" s="55"/>
      <c r="G1593" s="55"/>
      <c r="H1593" s="55"/>
      <c r="I1593" s="55"/>
      <c r="J1593" s="55"/>
      <c r="K1593" s="55"/>
      <c r="L1593" s="55"/>
      <c r="M1593" s="55"/>
      <c r="N1593" s="55"/>
      <c r="O1593" s="55"/>
      <c r="P1593" s="55"/>
      <c r="Q1593" s="55"/>
      <c r="R1593" s="55"/>
      <c r="S1593" s="55"/>
      <c r="T1593" s="55"/>
      <c r="U1593" s="55"/>
      <c r="V1593" s="55"/>
      <c r="W1593" s="55"/>
      <c r="X1593" s="55"/>
      <c r="Y1593" s="55"/>
    </row>
    <row r="1594" spans="1:25" x14ac:dyDescent="0.2">
      <c r="A1594" s="55"/>
      <c r="B1594" s="55"/>
      <c r="C1594" s="55"/>
      <c r="D1594" s="55"/>
      <c r="E1594" s="55"/>
      <c r="F1594" s="55"/>
      <c r="G1594" s="55"/>
      <c r="H1594" s="55"/>
      <c r="I1594" s="55"/>
      <c r="J1594" s="55"/>
      <c r="K1594" s="55"/>
      <c r="L1594" s="55"/>
      <c r="M1594" s="55"/>
      <c r="N1594" s="55"/>
      <c r="O1594" s="55"/>
      <c r="P1594" s="55"/>
      <c r="Q1594" s="55"/>
      <c r="R1594" s="55"/>
      <c r="S1594" s="55"/>
      <c r="T1594" s="55"/>
      <c r="U1594" s="55"/>
      <c r="V1594" s="55"/>
      <c r="W1594" s="55"/>
      <c r="X1594" s="55"/>
      <c r="Y1594" s="55"/>
    </row>
    <row r="1595" spans="1:25" x14ac:dyDescent="0.2">
      <c r="A1595" s="55"/>
      <c r="B1595" s="55"/>
      <c r="C1595" s="55"/>
      <c r="D1595" s="55"/>
      <c r="E1595" s="55"/>
      <c r="F1595" s="55"/>
      <c r="G1595" s="55"/>
      <c r="H1595" s="55"/>
      <c r="I1595" s="55"/>
      <c r="J1595" s="55"/>
      <c r="K1595" s="55"/>
      <c r="L1595" s="55"/>
      <c r="M1595" s="55"/>
      <c r="N1595" s="55"/>
      <c r="O1595" s="55"/>
      <c r="P1595" s="55"/>
      <c r="Q1595" s="55"/>
      <c r="R1595" s="55"/>
      <c r="S1595" s="55"/>
      <c r="T1595" s="55"/>
      <c r="U1595" s="55"/>
      <c r="V1595" s="55"/>
      <c r="W1595" s="55"/>
      <c r="X1595" s="55"/>
      <c r="Y1595" s="55"/>
    </row>
    <row r="1596" spans="1:25" x14ac:dyDescent="0.2">
      <c r="A1596" s="55"/>
      <c r="B1596" s="55"/>
      <c r="C1596" s="55"/>
      <c r="D1596" s="55"/>
      <c r="E1596" s="55"/>
      <c r="F1596" s="55"/>
      <c r="G1596" s="55"/>
      <c r="H1596" s="55"/>
      <c r="I1596" s="55"/>
      <c r="J1596" s="55"/>
      <c r="K1596" s="55"/>
      <c r="L1596" s="55"/>
      <c r="M1596" s="55"/>
      <c r="N1596" s="55"/>
      <c r="O1596" s="55"/>
      <c r="P1596" s="55"/>
      <c r="Q1596" s="55"/>
      <c r="R1596" s="55"/>
      <c r="S1596" s="55"/>
      <c r="T1596" s="55"/>
      <c r="U1596" s="55"/>
      <c r="V1596" s="55"/>
      <c r="W1596" s="55"/>
      <c r="X1596" s="55"/>
      <c r="Y1596" s="55"/>
    </row>
    <row r="1597" spans="1:25" x14ac:dyDescent="0.2">
      <c r="A1597" s="55"/>
      <c r="B1597" s="55"/>
      <c r="C1597" s="55"/>
      <c r="D1597" s="55"/>
      <c r="E1597" s="55"/>
      <c r="F1597" s="55"/>
      <c r="G1597" s="55"/>
      <c r="H1597" s="55"/>
      <c r="I1597" s="55"/>
      <c r="J1597" s="55"/>
      <c r="K1597" s="55"/>
      <c r="L1597" s="55"/>
      <c r="M1597" s="55"/>
      <c r="N1597" s="55"/>
      <c r="O1597" s="55"/>
      <c r="P1597" s="55"/>
      <c r="Q1597" s="55"/>
      <c r="R1597" s="55"/>
      <c r="S1597" s="55"/>
      <c r="T1597" s="55"/>
      <c r="U1597" s="55"/>
      <c r="V1597" s="55"/>
      <c r="W1597" s="55"/>
      <c r="X1597" s="55"/>
      <c r="Y1597" s="55"/>
    </row>
    <row r="1598" spans="1:25" x14ac:dyDescent="0.2">
      <c r="A1598" s="55"/>
      <c r="B1598" s="55"/>
      <c r="C1598" s="55"/>
      <c r="D1598" s="55"/>
      <c r="E1598" s="55"/>
      <c r="F1598" s="55"/>
      <c r="G1598" s="55"/>
      <c r="H1598" s="55"/>
      <c r="I1598" s="55"/>
      <c r="J1598" s="55"/>
      <c r="K1598" s="55"/>
      <c r="L1598" s="55"/>
      <c r="M1598" s="55"/>
      <c r="N1598" s="55"/>
      <c r="O1598" s="55"/>
      <c r="P1598" s="55"/>
      <c r="Q1598" s="55"/>
      <c r="R1598" s="55"/>
      <c r="S1598" s="55"/>
      <c r="T1598" s="55"/>
      <c r="U1598" s="55"/>
      <c r="V1598" s="55"/>
      <c r="W1598" s="55"/>
      <c r="X1598" s="55"/>
      <c r="Y1598" s="55"/>
    </row>
    <row r="1599" spans="1:25" x14ac:dyDescent="0.2">
      <c r="A1599" s="55"/>
      <c r="B1599" s="55"/>
      <c r="C1599" s="55"/>
      <c r="D1599" s="55"/>
      <c r="E1599" s="55"/>
      <c r="F1599" s="55"/>
      <c r="G1599" s="55"/>
      <c r="H1599" s="55"/>
      <c r="I1599" s="55"/>
      <c r="J1599" s="55"/>
      <c r="K1599" s="55"/>
      <c r="L1599" s="55"/>
      <c r="M1599" s="55"/>
      <c r="N1599" s="55"/>
      <c r="O1599" s="55"/>
      <c r="P1599" s="55"/>
      <c r="Q1599" s="55"/>
      <c r="R1599" s="55"/>
      <c r="S1599" s="55"/>
      <c r="T1599" s="55"/>
      <c r="U1599" s="55"/>
      <c r="V1599" s="55"/>
      <c r="W1599" s="55"/>
      <c r="X1599" s="55"/>
      <c r="Y1599" s="55"/>
    </row>
    <row r="1600" spans="1:25" x14ac:dyDescent="0.2">
      <c r="A1600" s="55"/>
      <c r="B1600" s="55"/>
      <c r="C1600" s="55"/>
      <c r="D1600" s="55"/>
      <c r="E1600" s="55"/>
      <c r="F1600" s="55"/>
      <c r="G1600" s="55"/>
      <c r="H1600" s="55"/>
      <c r="I1600" s="55"/>
      <c r="J1600" s="55"/>
      <c r="K1600" s="55"/>
      <c r="L1600" s="55"/>
      <c r="M1600" s="55"/>
      <c r="N1600" s="55"/>
      <c r="O1600" s="55"/>
      <c r="P1600" s="55"/>
      <c r="Q1600" s="55"/>
      <c r="R1600" s="55"/>
      <c r="S1600" s="55"/>
      <c r="T1600" s="55"/>
      <c r="U1600" s="55"/>
      <c r="V1600" s="55"/>
      <c r="W1600" s="55"/>
      <c r="X1600" s="55"/>
      <c r="Y1600" s="55"/>
    </row>
    <row r="1601" spans="1:25" x14ac:dyDescent="0.2">
      <c r="A1601" s="55"/>
      <c r="B1601" s="55"/>
      <c r="C1601" s="55"/>
      <c r="D1601" s="55"/>
      <c r="E1601" s="55"/>
      <c r="F1601" s="55"/>
      <c r="G1601" s="55"/>
      <c r="H1601" s="55"/>
      <c r="I1601" s="55"/>
      <c r="J1601" s="55"/>
      <c r="K1601" s="55"/>
      <c r="L1601" s="55"/>
      <c r="M1601" s="55"/>
      <c r="N1601" s="55"/>
      <c r="O1601" s="55"/>
      <c r="P1601" s="55"/>
      <c r="Q1601" s="55"/>
      <c r="R1601" s="55"/>
      <c r="S1601" s="55"/>
      <c r="T1601" s="55"/>
      <c r="U1601" s="55"/>
      <c r="V1601" s="55"/>
      <c r="W1601" s="55"/>
      <c r="X1601" s="55"/>
      <c r="Y1601" s="55"/>
    </row>
    <row r="1602" spans="1:25" x14ac:dyDescent="0.2">
      <c r="A1602" s="55"/>
      <c r="B1602" s="55"/>
      <c r="C1602" s="55"/>
      <c r="D1602" s="55"/>
      <c r="E1602" s="55"/>
      <c r="F1602" s="55"/>
      <c r="G1602" s="55"/>
      <c r="H1602" s="55"/>
      <c r="I1602" s="55"/>
      <c r="J1602" s="55"/>
      <c r="K1602" s="55"/>
      <c r="L1602" s="55"/>
      <c r="M1602" s="55"/>
      <c r="N1602" s="55"/>
      <c r="O1602" s="55"/>
      <c r="P1602" s="55"/>
      <c r="Q1602" s="55"/>
      <c r="R1602" s="55"/>
      <c r="S1602" s="55"/>
      <c r="T1602" s="55"/>
      <c r="U1602" s="55"/>
      <c r="V1602" s="55"/>
      <c r="W1602" s="55"/>
      <c r="X1602" s="55"/>
      <c r="Y1602" s="55"/>
    </row>
    <row r="1603" spans="1:25" x14ac:dyDescent="0.2">
      <c r="A1603" s="55"/>
      <c r="B1603" s="55"/>
      <c r="C1603" s="55"/>
      <c r="D1603" s="55"/>
      <c r="E1603" s="55"/>
      <c r="F1603" s="55"/>
      <c r="G1603" s="55"/>
      <c r="H1603" s="55"/>
      <c r="I1603" s="55"/>
      <c r="J1603" s="55"/>
      <c r="K1603" s="55"/>
      <c r="L1603" s="55"/>
      <c r="M1603" s="55"/>
      <c r="N1603" s="55"/>
      <c r="O1603" s="55"/>
      <c r="P1603" s="55"/>
      <c r="Q1603" s="55"/>
      <c r="R1603" s="55"/>
      <c r="S1603" s="55"/>
      <c r="T1603" s="55"/>
      <c r="U1603" s="55"/>
      <c r="V1603" s="55"/>
      <c r="W1603" s="55"/>
      <c r="X1603" s="55"/>
      <c r="Y1603" s="55"/>
    </row>
    <row r="1604" spans="1:25" x14ac:dyDescent="0.2">
      <c r="A1604" s="55"/>
      <c r="B1604" s="55"/>
      <c r="C1604" s="55"/>
      <c r="D1604" s="55"/>
      <c r="E1604" s="55"/>
      <c r="F1604" s="55"/>
      <c r="G1604" s="55"/>
      <c r="H1604" s="55"/>
      <c r="I1604" s="55"/>
      <c r="J1604" s="55"/>
      <c r="K1604" s="55"/>
      <c r="L1604" s="55"/>
      <c r="M1604" s="55"/>
      <c r="N1604" s="55"/>
      <c r="O1604" s="55"/>
      <c r="P1604" s="55"/>
      <c r="Q1604" s="55"/>
      <c r="R1604" s="55"/>
      <c r="S1604" s="55"/>
      <c r="T1604" s="55"/>
      <c r="U1604" s="55"/>
      <c r="V1604" s="55"/>
      <c r="W1604" s="55"/>
      <c r="X1604" s="55"/>
      <c r="Y1604" s="55"/>
    </row>
    <row r="1605" spans="1:25" x14ac:dyDescent="0.2">
      <c r="A1605" s="55"/>
      <c r="B1605" s="55"/>
      <c r="C1605" s="55"/>
      <c r="D1605" s="55"/>
      <c r="E1605" s="55"/>
      <c r="F1605" s="55"/>
      <c r="G1605" s="55"/>
      <c r="H1605" s="55"/>
      <c r="I1605" s="55"/>
      <c r="J1605" s="55"/>
      <c r="K1605" s="55"/>
      <c r="L1605" s="55"/>
      <c r="M1605" s="55"/>
      <c r="N1605" s="55"/>
      <c r="O1605" s="55"/>
      <c r="P1605" s="55"/>
      <c r="Q1605" s="55"/>
      <c r="R1605" s="55"/>
      <c r="S1605" s="55"/>
      <c r="T1605" s="55"/>
      <c r="U1605" s="55"/>
      <c r="V1605" s="55"/>
      <c r="W1605" s="55"/>
      <c r="X1605" s="55"/>
      <c r="Y1605" s="55"/>
    </row>
    <row r="1606" spans="1:25" x14ac:dyDescent="0.2">
      <c r="A1606" s="55"/>
      <c r="B1606" s="55"/>
      <c r="C1606" s="55"/>
      <c r="D1606" s="55"/>
      <c r="E1606" s="55"/>
      <c r="F1606" s="55"/>
      <c r="G1606" s="55"/>
      <c r="H1606" s="55"/>
      <c r="I1606" s="55"/>
      <c r="J1606" s="55"/>
      <c r="K1606" s="55"/>
      <c r="L1606" s="55"/>
      <c r="M1606" s="55"/>
      <c r="N1606" s="55"/>
      <c r="O1606" s="55"/>
      <c r="P1606" s="55"/>
      <c r="Q1606" s="55"/>
      <c r="R1606" s="55"/>
      <c r="S1606" s="55"/>
      <c r="T1606" s="55"/>
      <c r="U1606" s="55"/>
      <c r="V1606" s="55"/>
      <c r="W1606" s="55"/>
      <c r="X1606" s="55"/>
      <c r="Y1606" s="55"/>
    </row>
    <row r="1607" spans="1:25" x14ac:dyDescent="0.2">
      <c r="A1607" s="55"/>
      <c r="B1607" s="55"/>
      <c r="C1607" s="55"/>
      <c r="D1607" s="55"/>
      <c r="E1607" s="55"/>
      <c r="F1607" s="55"/>
      <c r="G1607" s="55"/>
      <c r="H1607" s="55"/>
      <c r="I1607" s="55"/>
      <c r="J1607" s="55"/>
      <c r="K1607" s="55"/>
      <c r="L1607" s="55"/>
      <c r="M1607" s="55"/>
      <c r="N1607" s="55"/>
      <c r="O1607" s="55"/>
      <c r="P1607" s="55"/>
      <c r="Q1607" s="55"/>
      <c r="R1607" s="55"/>
      <c r="S1607" s="55"/>
      <c r="T1607" s="55"/>
      <c r="U1607" s="55"/>
      <c r="V1607" s="55"/>
      <c r="W1607" s="55"/>
      <c r="X1607" s="55"/>
      <c r="Y1607" s="55"/>
    </row>
    <row r="1608" spans="1:25" x14ac:dyDescent="0.2">
      <c r="A1608" s="55"/>
      <c r="B1608" s="55"/>
      <c r="C1608" s="55"/>
      <c r="D1608" s="55"/>
      <c r="E1608" s="55"/>
      <c r="F1608" s="55"/>
      <c r="G1608" s="55"/>
      <c r="H1608" s="55"/>
      <c r="I1608" s="55"/>
      <c r="J1608" s="55"/>
      <c r="K1608" s="55"/>
      <c r="L1608" s="55"/>
      <c r="M1608" s="55"/>
      <c r="N1608" s="55"/>
      <c r="O1608" s="55"/>
      <c r="P1608" s="55"/>
      <c r="Q1608" s="55"/>
      <c r="R1608" s="55"/>
      <c r="S1608" s="55"/>
      <c r="T1608" s="55"/>
      <c r="U1608" s="55"/>
      <c r="V1608" s="55"/>
      <c r="W1608" s="55"/>
      <c r="X1608" s="55"/>
      <c r="Y1608" s="55"/>
    </row>
    <row r="1609" spans="1:25" x14ac:dyDescent="0.2">
      <c r="A1609" s="55"/>
      <c r="B1609" s="55"/>
      <c r="C1609" s="55"/>
      <c r="D1609" s="55"/>
      <c r="E1609" s="55"/>
      <c r="F1609" s="55"/>
      <c r="G1609" s="55"/>
      <c r="H1609" s="55"/>
      <c r="I1609" s="55"/>
      <c r="J1609" s="55"/>
      <c r="K1609" s="55"/>
      <c r="L1609" s="55"/>
      <c r="M1609" s="55"/>
      <c r="N1609" s="55"/>
      <c r="O1609" s="55"/>
      <c r="P1609" s="55"/>
      <c r="Q1609" s="55"/>
      <c r="R1609" s="55"/>
      <c r="S1609" s="55"/>
      <c r="T1609" s="55"/>
      <c r="U1609" s="55"/>
      <c r="V1609" s="55"/>
      <c r="W1609" s="55"/>
      <c r="X1609" s="55"/>
      <c r="Y1609" s="55"/>
    </row>
    <row r="1610" spans="1:25" x14ac:dyDescent="0.2">
      <c r="A1610" s="55"/>
      <c r="B1610" s="55"/>
      <c r="C1610" s="55"/>
      <c r="D1610" s="55"/>
      <c r="E1610" s="55"/>
      <c r="F1610" s="55"/>
      <c r="G1610" s="55"/>
      <c r="H1610" s="55"/>
      <c r="I1610" s="55"/>
      <c r="J1610" s="55"/>
      <c r="K1610" s="55"/>
      <c r="L1610" s="55"/>
      <c r="M1610" s="55"/>
      <c r="N1610" s="55"/>
      <c r="O1610" s="55"/>
      <c r="P1610" s="55"/>
      <c r="Q1610" s="55"/>
      <c r="R1610" s="55"/>
      <c r="S1610" s="55"/>
      <c r="T1610" s="55"/>
      <c r="U1610" s="55"/>
      <c r="V1610" s="55"/>
      <c r="W1610" s="55"/>
      <c r="X1610" s="55"/>
      <c r="Y1610" s="55"/>
    </row>
    <row r="1611" spans="1:25" x14ac:dyDescent="0.2">
      <c r="A1611" s="55"/>
      <c r="B1611" s="55"/>
      <c r="C1611" s="55"/>
      <c r="D1611" s="55"/>
      <c r="E1611" s="55"/>
      <c r="F1611" s="55"/>
      <c r="G1611" s="55"/>
      <c r="H1611" s="55"/>
      <c r="I1611" s="55"/>
      <c r="J1611" s="55"/>
      <c r="K1611" s="55"/>
      <c r="L1611" s="55"/>
      <c r="M1611" s="55"/>
      <c r="N1611" s="55"/>
      <c r="O1611" s="55"/>
      <c r="P1611" s="55"/>
      <c r="Q1611" s="55"/>
      <c r="R1611" s="55"/>
      <c r="S1611" s="55"/>
      <c r="T1611" s="55"/>
      <c r="U1611" s="55"/>
      <c r="V1611" s="55"/>
      <c r="W1611" s="55"/>
      <c r="X1611" s="55"/>
      <c r="Y1611" s="55"/>
    </row>
    <row r="1612" spans="1:25" x14ac:dyDescent="0.2">
      <c r="A1612" s="55"/>
      <c r="B1612" s="55"/>
      <c r="C1612" s="55"/>
      <c r="D1612" s="55"/>
      <c r="E1612" s="55"/>
      <c r="F1612" s="55"/>
      <c r="G1612" s="55"/>
      <c r="H1612" s="55"/>
      <c r="I1612" s="55"/>
      <c r="J1612" s="55"/>
      <c r="K1612" s="55"/>
      <c r="L1612" s="55"/>
      <c r="M1612" s="55"/>
      <c r="N1612" s="55"/>
      <c r="O1612" s="55"/>
      <c r="P1612" s="55"/>
      <c r="Q1612" s="55"/>
      <c r="R1612" s="55"/>
      <c r="S1612" s="55"/>
      <c r="T1612" s="55"/>
      <c r="U1612" s="55"/>
      <c r="V1612" s="55"/>
      <c r="W1612" s="55"/>
      <c r="X1612" s="55"/>
      <c r="Y1612" s="55"/>
    </row>
    <row r="1613" spans="1:25" x14ac:dyDescent="0.2">
      <c r="A1613" s="55"/>
      <c r="B1613" s="55"/>
      <c r="C1613" s="55"/>
      <c r="D1613" s="55"/>
      <c r="E1613" s="55"/>
      <c r="F1613" s="55"/>
      <c r="G1613" s="55"/>
      <c r="H1613" s="55"/>
      <c r="I1613" s="55"/>
      <c r="J1613" s="55"/>
      <c r="K1613" s="55"/>
      <c r="L1613" s="55"/>
      <c r="M1613" s="55"/>
      <c r="N1613" s="55"/>
      <c r="O1613" s="55"/>
      <c r="P1613" s="55"/>
      <c r="Q1613" s="55"/>
      <c r="R1613" s="55"/>
      <c r="S1613" s="55"/>
      <c r="T1613" s="55"/>
      <c r="U1613" s="55"/>
      <c r="V1613" s="55"/>
      <c r="W1613" s="55"/>
      <c r="X1613" s="55"/>
      <c r="Y1613" s="55"/>
    </row>
    <row r="1614" spans="1:25" x14ac:dyDescent="0.2">
      <c r="A1614" s="55"/>
      <c r="B1614" s="55"/>
      <c r="C1614" s="55"/>
      <c r="D1614" s="55"/>
      <c r="E1614" s="55"/>
      <c r="F1614" s="55"/>
      <c r="G1614" s="55"/>
      <c r="H1614" s="55"/>
      <c r="I1614" s="55"/>
      <c r="J1614" s="55"/>
      <c r="K1614" s="55"/>
      <c r="L1614" s="55"/>
      <c r="M1614" s="55"/>
      <c r="N1614" s="55"/>
      <c r="O1614" s="55"/>
      <c r="P1614" s="55"/>
      <c r="Q1614" s="55"/>
      <c r="R1614" s="55"/>
      <c r="S1614" s="55"/>
      <c r="T1614" s="55"/>
      <c r="U1614" s="55"/>
      <c r="V1614" s="55"/>
      <c r="W1614" s="55"/>
      <c r="X1614" s="55"/>
      <c r="Y1614" s="55"/>
    </row>
    <row r="1615" spans="1:25" x14ac:dyDescent="0.2">
      <c r="A1615" s="55"/>
      <c r="B1615" s="55"/>
      <c r="C1615" s="55"/>
      <c r="D1615" s="55"/>
      <c r="E1615" s="55"/>
      <c r="F1615" s="55"/>
      <c r="G1615" s="55"/>
      <c r="H1615" s="55"/>
      <c r="I1615" s="55"/>
      <c r="J1615" s="55"/>
      <c r="K1615" s="55"/>
      <c r="L1615" s="55"/>
      <c r="M1615" s="55"/>
      <c r="N1615" s="55"/>
      <c r="O1615" s="55"/>
      <c r="P1615" s="55"/>
      <c r="Q1615" s="55"/>
      <c r="R1615" s="55"/>
      <c r="S1615" s="55"/>
      <c r="T1615" s="55"/>
      <c r="U1615" s="55"/>
      <c r="V1615" s="55"/>
      <c r="W1615" s="55"/>
      <c r="X1615" s="55"/>
      <c r="Y1615" s="55"/>
    </row>
    <row r="1616" spans="1:25" x14ac:dyDescent="0.2">
      <c r="A1616" s="55"/>
      <c r="B1616" s="55"/>
      <c r="C1616" s="55"/>
      <c r="D1616" s="55"/>
      <c r="E1616" s="55"/>
      <c r="F1616" s="55"/>
      <c r="G1616" s="55"/>
      <c r="H1616" s="55"/>
      <c r="I1616" s="55"/>
      <c r="J1616" s="55"/>
      <c r="K1616" s="55"/>
      <c r="L1616" s="55"/>
      <c r="M1616" s="55"/>
      <c r="N1616" s="55"/>
      <c r="O1616" s="55"/>
      <c r="P1616" s="55"/>
      <c r="Q1616" s="55"/>
      <c r="R1616" s="55"/>
      <c r="S1616" s="55"/>
      <c r="T1616" s="55"/>
      <c r="U1616" s="55"/>
      <c r="V1616" s="55"/>
      <c r="W1616" s="55"/>
      <c r="X1616" s="55"/>
      <c r="Y1616" s="55"/>
    </row>
    <row r="1617" spans="1:25" x14ac:dyDescent="0.2">
      <c r="A1617" s="55"/>
      <c r="B1617" s="55"/>
      <c r="C1617" s="55"/>
      <c r="D1617" s="55"/>
      <c r="E1617" s="55"/>
      <c r="F1617" s="55"/>
      <c r="G1617" s="55"/>
      <c r="H1617" s="55"/>
      <c r="I1617" s="55"/>
      <c r="J1617" s="55"/>
      <c r="K1617" s="55"/>
      <c r="L1617" s="55"/>
      <c r="M1617" s="55"/>
      <c r="N1617" s="55"/>
      <c r="O1617" s="55"/>
      <c r="P1617" s="55"/>
      <c r="Q1617" s="55"/>
      <c r="R1617" s="55"/>
      <c r="S1617" s="55"/>
      <c r="T1617" s="55"/>
      <c r="U1617" s="55"/>
      <c r="V1617" s="55"/>
      <c r="W1617" s="55"/>
      <c r="X1617" s="55"/>
      <c r="Y1617" s="55"/>
    </row>
    <row r="1618" spans="1:25" x14ac:dyDescent="0.2">
      <c r="A1618" s="55"/>
      <c r="B1618" s="55"/>
      <c r="C1618" s="55"/>
      <c r="D1618" s="55"/>
      <c r="E1618" s="55"/>
      <c r="F1618" s="55"/>
      <c r="G1618" s="55"/>
      <c r="H1618" s="55"/>
      <c r="I1618" s="55"/>
      <c r="J1618" s="55"/>
      <c r="K1618" s="55"/>
      <c r="L1618" s="55"/>
      <c r="M1618" s="55"/>
      <c r="N1618" s="55"/>
      <c r="O1618" s="55"/>
      <c r="P1618" s="55"/>
      <c r="Q1618" s="55"/>
      <c r="R1618" s="55"/>
      <c r="S1618" s="55"/>
      <c r="T1618" s="55"/>
      <c r="U1618" s="55"/>
      <c r="V1618" s="55"/>
      <c r="W1618" s="55"/>
      <c r="X1618" s="55"/>
      <c r="Y1618" s="55"/>
    </row>
    <row r="1619" spans="1:25" x14ac:dyDescent="0.2">
      <c r="A1619" s="55"/>
      <c r="B1619" s="55"/>
      <c r="C1619" s="55"/>
      <c r="D1619" s="55"/>
      <c r="E1619" s="55"/>
      <c r="F1619" s="55"/>
      <c r="G1619" s="55"/>
      <c r="H1619" s="55"/>
      <c r="I1619" s="55"/>
      <c r="J1619" s="55"/>
      <c r="K1619" s="55"/>
      <c r="L1619" s="55"/>
      <c r="M1619" s="55"/>
      <c r="N1619" s="55"/>
      <c r="O1619" s="55"/>
      <c r="P1619" s="55"/>
      <c r="Q1619" s="55"/>
      <c r="R1619" s="55"/>
      <c r="S1619" s="55"/>
      <c r="T1619" s="55"/>
      <c r="U1619" s="55"/>
      <c r="V1619" s="55"/>
      <c r="W1619" s="55"/>
      <c r="X1619" s="55"/>
      <c r="Y1619" s="55"/>
    </row>
    <row r="1620" spans="1:25" x14ac:dyDescent="0.2">
      <c r="A1620" s="55"/>
      <c r="B1620" s="55"/>
      <c r="C1620" s="55"/>
      <c r="D1620" s="55"/>
      <c r="E1620" s="55"/>
      <c r="F1620" s="55"/>
      <c r="G1620" s="55"/>
      <c r="H1620" s="55"/>
      <c r="I1620" s="55"/>
      <c r="J1620" s="55"/>
      <c r="K1620" s="55"/>
      <c r="L1620" s="55"/>
      <c r="M1620" s="55"/>
      <c r="N1620" s="55"/>
      <c r="O1620" s="55"/>
      <c r="P1620" s="55"/>
      <c r="Q1620" s="55"/>
      <c r="R1620" s="55"/>
      <c r="S1620" s="55"/>
      <c r="T1620" s="55"/>
      <c r="U1620" s="55"/>
      <c r="V1620" s="55"/>
      <c r="W1620" s="55"/>
      <c r="X1620" s="55"/>
      <c r="Y1620" s="55"/>
    </row>
    <row r="1621" spans="1:25" x14ac:dyDescent="0.2">
      <c r="A1621" s="55"/>
      <c r="B1621" s="55"/>
      <c r="C1621" s="55"/>
      <c r="D1621" s="55"/>
      <c r="E1621" s="55"/>
      <c r="F1621" s="55"/>
      <c r="G1621" s="55"/>
      <c r="H1621" s="55"/>
      <c r="I1621" s="55"/>
      <c r="J1621" s="55"/>
      <c r="K1621" s="55"/>
      <c r="L1621" s="55"/>
      <c r="M1621" s="55"/>
      <c r="N1621" s="55"/>
      <c r="O1621" s="55"/>
      <c r="P1621" s="55"/>
      <c r="Q1621" s="55"/>
      <c r="R1621" s="55"/>
      <c r="S1621" s="55"/>
      <c r="T1621" s="55"/>
      <c r="U1621" s="55"/>
      <c r="V1621" s="55"/>
      <c r="W1621" s="55"/>
      <c r="X1621" s="55"/>
      <c r="Y1621" s="55"/>
    </row>
    <row r="1622" spans="1:25" x14ac:dyDescent="0.2">
      <c r="A1622" s="55"/>
      <c r="B1622" s="55"/>
      <c r="C1622" s="55"/>
      <c r="D1622" s="55"/>
      <c r="E1622" s="55"/>
      <c r="F1622" s="55"/>
      <c r="G1622" s="55"/>
      <c r="H1622" s="55"/>
      <c r="I1622" s="55"/>
      <c r="J1622" s="55"/>
      <c r="K1622" s="55"/>
      <c r="L1622" s="55"/>
      <c r="M1622" s="55"/>
      <c r="N1622" s="55"/>
      <c r="O1622" s="55"/>
      <c r="P1622" s="55"/>
      <c r="Q1622" s="55"/>
      <c r="R1622" s="55"/>
      <c r="S1622" s="55"/>
      <c r="T1622" s="55"/>
      <c r="U1622" s="55"/>
      <c r="V1622" s="55"/>
      <c r="W1622" s="55"/>
      <c r="X1622" s="55"/>
      <c r="Y1622" s="55"/>
    </row>
    <row r="1623" spans="1:25" x14ac:dyDescent="0.2">
      <c r="A1623" s="55"/>
      <c r="B1623" s="55"/>
      <c r="C1623" s="55"/>
      <c r="D1623" s="55"/>
      <c r="E1623" s="55"/>
      <c r="F1623" s="55"/>
      <c r="G1623" s="55"/>
      <c r="H1623" s="55"/>
      <c r="I1623" s="55"/>
      <c r="J1623" s="55"/>
      <c r="K1623" s="55"/>
      <c r="L1623" s="55"/>
      <c r="M1623" s="55"/>
      <c r="N1623" s="55"/>
      <c r="O1623" s="55"/>
      <c r="P1623" s="55"/>
      <c r="Q1623" s="55"/>
      <c r="R1623" s="55"/>
      <c r="S1623" s="55"/>
      <c r="T1623" s="55"/>
      <c r="U1623" s="55"/>
      <c r="V1623" s="55"/>
      <c r="W1623" s="55"/>
      <c r="X1623" s="55"/>
      <c r="Y1623" s="55"/>
    </row>
    <row r="1624" spans="1:25" x14ac:dyDescent="0.2">
      <c r="A1624" s="55"/>
      <c r="B1624" s="55"/>
      <c r="C1624" s="55"/>
      <c r="D1624" s="55"/>
      <c r="E1624" s="55"/>
      <c r="F1624" s="55"/>
      <c r="G1624" s="55"/>
      <c r="H1624" s="55"/>
      <c r="I1624" s="55"/>
      <c r="J1624" s="55"/>
      <c r="K1624" s="55"/>
      <c r="L1624" s="55"/>
      <c r="M1624" s="55"/>
      <c r="N1624" s="55"/>
      <c r="O1624" s="55"/>
      <c r="P1624" s="55"/>
      <c r="Q1624" s="55"/>
      <c r="R1624" s="55"/>
      <c r="S1624" s="55"/>
      <c r="T1624" s="55"/>
      <c r="U1624" s="55"/>
      <c r="V1624" s="55"/>
      <c r="W1624" s="55"/>
      <c r="X1624" s="55"/>
      <c r="Y1624" s="55"/>
    </row>
    <row r="1625" spans="1:25" x14ac:dyDescent="0.2">
      <c r="A1625" s="55"/>
      <c r="B1625" s="55"/>
      <c r="C1625" s="55"/>
      <c r="D1625" s="55"/>
      <c r="E1625" s="55"/>
      <c r="F1625" s="55"/>
      <c r="G1625" s="55"/>
      <c r="H1625" s="55"/>
      <c r="I1625" s="55"/>
      <c r="J1625" s="55"/>
      <c r="K1625" s="55"/>
      <c r="L1625" s="55"/>
      <c r="M1625" s="55"/>
      <c r="N1625" s="55"/>
      <c r="O1625" s="55"/>
      <c r="P1625" s="55"/>
      <c r="Q1625" s="55"/>
      <c r="R1625" s="55"/>
      <c r="S1625" s="55"/>
      <c r="T1625" s="55"/>
      <c r="U1625" s="55"/>
      <c r="V1625" s="55"/>
      <c r="W1625" s="55"/>
      <c r="X1625" s="55"/>
      <c r="Y1625" s="55"/>
    </row>
    <row r="1626" spans="1:25" x14ac:dyDescent="0.2">
      <c r="A1626" s="55"/>
      <c r="B1626" s="55"/>
      <c r="C1626" s="55"/>
      <c r="D1626" s="55"/>
      <c r="E1626" s="55"/>
      <c r="F1626" s="55"/>
      <c r="G1626" s="55"/>
      <c r="H1626" s="55"/>
      <c r="I1626" s="55"/>
      <c r="J1626" s="55"/>
      <c r="K1626" s="55"/>
      <c r="L1626" s="55"/>
      <c r="M1626" s="55"/>
      <c r="N1626" s="55"/>
      <c r="O1626" s="55"/>
      <c r="P1626" s="55"/>
      <c r="Q1626" s="55"/>
      <c r="R1626" s="55"/>
      <c r="S1626" s="55"/>
      <c r="T1626" s="55"/>
      <c r="U1626" s="55"/>
      <c r="V1626" s="55"/>
      <c r="W1626" s="55"/>
      <c r="X1626" s="55"/>
      <c r="Y1626" s="55"/>
    </row>
    <row r="1627" spans="1:25" x14ac:dyDescent="0.2">
      <c r="A1627" s="55"/>
      <c r="B1627" s="55"/>
      <c r="C1627" s="55"/>
      <c r="D1627" s="55"/>
      <c r="E1627" s="55"/>
      <c r="F1627" s="55"/>
      <c r="G1627" s="55"/>
      <c r="H1627" s="55"/>
      <c r="I1627" s="55"/>
      <c r="J1627" s="55"/>
      <c r="K1627" s="55"/>
      <c r="L1627" s="55"/>
      <c r="M1627" s="55"/>
      <c r="N1627" s="55"/>
      <c r="O1627" s="55"/>
      <c r="P1627" s="55"/>
      <c r="Q1627" s="55"/>
      <c r="R1627" s="55"/>
      <c r="S1627" s="55"/>
      <c r="T1627" s="55"/>
      <c r="U1627" s="55"/>
      <c r="V1627" s="55"/>
      <c r="W1627" s="55"/>
      <c r="X1627" s="55"/>
      <c r="Y1627" s="55"/>
    </row>
    <row r="1628" spans="1:25" x14ac:dyDescent="0.2">
      <c r="A1628" s="55"/>
      <c r="B1628" s="55"/>
      <c r="C1628" s="55"/>
      <c r="D1628" s="55"/>
      <c r="E1628" s="55"/>
      <c r="F1628" s="55"/>
      <c r="G1628" s="55"/>
      <c r="H1628" s="55"/>
      <c r="I1628" s="55"/>
      <c r="J1628" s="55"/>
      <c r="K1628" s="55"/>
      <c r="L1628" s="55"/>
      <c r="M1628" s="55"/>
      <c r="N1628" s="55"/>
      <c r="O1628" s="55"/>
      <c r="P1628" s="55"/>
      <c r="Q1628" s="55"/>
      <c r="R1628" s="55"/>
      <c r="S1628" s="55"/>
      <c r="T1628" s="55"/>
      <c r="U1628" s="55"/>
      <c r="V1628" s="55"/>
      <c r="W1628" s="55"/>
      <c r="X1628" s="55"/>
      <c r="Y1628" s="55"/>
    </row>
    <row r="1629" spans="1:25" x14ac:dyDescent="0.2">
      <c r="A1629" s="55"/>
      <c r="B1629" s="55"/>
      <c r="C1629" s="55"/>
      <c r="D1629" s="55"/>
      <c r="E1629" s="55"/>
      <c r="F1629" s="55"/>
      <c r="G1629" s="55"/>
      <c r="H1629" s="55"/>
      <c r="I1629" s="55"/>
      <c r="J1629" s="55"/>
      <c r="K1629" s="55"/>
      <c r="L1629" s="55"/>
      <c r="M1629" s="55"/>
      <c r="N1629" s="55"/>
      <c r="O1629" s="55"/>
      <c r="P1629" s="55"/>
      <c r="Q1629" s="55"/>
      <c r="R1629" s="55"/>
      <c r="S1629" s="55"/>
      <c r="T1629" s="55"/>
      <c r="U1629" s="55"/>
      <c r="V1629" s="55"/>
      <c r="W1629" s="55"/>
      <c r="X1629" s="55"/>
      <c r="Y1629" s="55"/>
    </row>
    <row r="1630" spans="1:25" x14ac:dyDescent="0.2">
      <c r="A1630" s="55"/>
      <c r="B1630" s="55"/>
      <c r="C1630" s="55"/>
      <c r="D1630" s="55"/>
      <c r="E1630" s="55"/>
      <c r="F1630" s="55"/>
      <c r="G1630" s="55"/>
      <c r="H1630" s="55"/>
      <c r="I1630" s="55"/>
      <c r="J1630" s="55"/>
      <c r="K1630" s="55"/>
      <c r="L1630" s="55"/>
      <c r="M1630" s="55"/>
      <c r="N1630" s="55"/>
      <c r="O1630" s="55"/>
      <c r="P1630" s="55"/>
      <c r="Q1630" s="55"/>
      <c r="R1630" s="55"/>
      <c r="S1630" s="55"/>
      <c r="T1630" s="55"/>
      <c r="U1630" s="55"/>
      <c r="V1630" s="55"/>
      <c r="W1630" s="55"/>
      <c r="X1630" s="55"/>
      <c r="Y1630" s="55"/>
    </row>
    <row r="1631" spans="1:25" x14ac:dyDescent="0.2">
      <c r="A1631" s="55"/>
      <c r="B1631" s="55"/>
      <c r="C1631" s="55"/>
      <c r="D1631" s="55"/>
      <c r="E1631" s="55"/>
      <c r="F1631" s="55"/>
      <c r="G1631" s="55"/>
      <c r="H1631" s="55"/>
      <c r="I1631" s="55"/>
      <c r="J1631" s="55"/>
      <c r="K1631" s="55"/>
      <c r="L1631" s="55"/>
      <c r="M1631" s="55"/>
      <c r="N1631" s="55"/>
      <c r="O1631" s="55"/>
      <c r="P1631" s="55"/>
      <c r="Q1631" s="55"/>
      <c r="R1631" s="55"/>
      <c r="S1631" s="55"/>
      <c r="T1631" s="55"/>
      <c r="U1631" s="55"/>
      <c r="V1631" s="55"/>
      <c r="W1631" s="55"/>
      <c r="X1631" s="55"/>
      <c r="Y1631" s="55"/>
    </row>
    <row r="1632" spans="1:25" x14ac:dyDescent="0.2">
      <c r="A1632" s="55"/>
      <c r="B1632" s="55"/>
      <c r="C1632" s="55"/>
      <c r="D1632" s="55"/>
      <c r="E1632" s="55"/>
      <c r="F1632" s="55"/>
      <c r="G1632" s="55"/>
      <c r="H1632" s="55"/>
      <c r="I1632" s="55"/>
      <c r="J1632" s="55"/>
      <c r="K1632" s="55"/>
      <c r="L1632" s="55"/>
      <c r="M1632" s="55"/>
      <c r="N1632" s="55"/>
      <c r="O1632" s="55"/>
      <c r="P1632" s="55"/>
      <c r="Q1632" s="55"/>
      <c r="R1632" s="55"/>
      <c r="S1632" s="55"/>
      <c r="T1632" s="55"/>
      <c r="U1632" s="55"/>
      <c r="V1632" s="55"/>
      <c r="W1632" s="55"/>
      <c r="X1632" s="55"/>
      <c r="Y1632" s="55"/>
    </row>
    <row r="1633" spans="1:25" x14ac:dyDescent="0.2">
      <c r="A1633" s="55"/>
      <c r="B1633" s="55"/>
      <c r="C1633" s="55"/>
      <c r="D1633" s="55"/>
      <c r="E1633" s="55"/>
      <c r="F1633" s="55"/>
      <c r="G1633" s="55"/>
      <c r="H1633" s="55"/>
      <c r="I1633" s="55"/>
      <c r="J1633" s="55"/>
      <c r="K1633" s="55"/>
      <c r="L1633" s="55"/>
      <c r="M1633" s="55"/>
      <c r="N1633" s="55"/>
      <c r="O1633" s="55"/>
      <c r="P1633" s="55"/>
      <c r="Q1633" s="55"/>
      <c r="R1633" s="55"/>
      <c r="S1633" s="55"/>
      <c r="T1633" s="55"/>
      <c r="U1633" s="55"/>
      <c r="V1633" s="55"/>
      <c r="W1633" s="55"/>
      <c r="X1633" s="55"/>
      <c r="Y1633" s="55"/>
    </row>
    <row r="1634" spans="1:25" x14ac:dyDescent="0.2">
      <c r="A1634" s="55"/>
      <c r="B1634" s="55"/>
      <c r="C1634" s="55"/>
      <c r="D1634" s="55"/>
      <c r="E1634" s="55"/>
      <c r="F1634" s="55"/>
      <c r="G1634" s="55"/>
      <c r="H1634" s="55"/>
      <c r="I1634" s="55"/>
      <c r="J1634" s="55"/>
      <c r="K1634" s="55"/>
      <c r="L1634" s="55"/>
      <c r="M1634" s="55"/>
      <c r="N1634" s="55"/>
      <c r="O1634" s="55"/>
      <c r="P1634" s="55"/>
      <c r="Q1634" s="55"/>
      <c r="R1634" s="55"/>
      <c r="S1634" s="55"/>
      <c r="T1634" s="55"/>
      <c r="U1634" s="55"/>
      <c r="V1634" s="55"/>
      <c r="W1634" s="55"/>
      <c r="X1634" s="55"/>
      <c r="Y1634" s="55"/>
    </row>
    <row r="1635" spans="1:25" x14ac:dyDescent="0.2">
      <c r="A1635" s="55"/>
      <c r="B1635" s="55"/>
      <c r="C1635" s="55"/>
      <c r="D1635" s="55"/>
      <c r="E1635" s="55"/>
      <c r="F1635" s="55"/>
      <c r="G1635" s="55"/>
      <c r="H1635" s="55"/>
      <c r="I1635" s="55"/>
      <c r="J1635" s="55"/>
      <c r="K1635" s="55"/>
      <c r="L1635" s="55"/>
      <c r="M1635" s="55"/>
      <c r="N1635" s="55"/>
      <c r="O1635" s="55"/>
      <c r="P1635" s="55"/>
      <c r="Q1635" s="55"/>
      <c r="R1635" s="55"/>
      <c r="S1635" s="55"/>
      <c r="T1635" s="55"/>
      <c r="U1635" s="55"/>
      <c r="V1635" s="55"/>
      <c r="W1635" s="55"/>
      <c r="X1635" s="55"/>
      <c r="Y1635" s="55"/>
    </row>
    <row r="1636" spans="1:25" x14ac:dyDescent="0.2">
      <c r="A1636" s="55"/>
      <c r="B1636" s="55"/>
      <c r="C1636" s="55"/>
      <c r="D1636" s="55"/>
      <c r="E1636" s="55"/>
      <c r="F1636" s="55"/>
      <c r="G1636" s="55"/>
      <c r="H1636" s="55"/>
      <c r="I1636" s="55"/>
      <c r="J1636" s="55"/>
      <c r="K1636" s="55"/>
      <c r="L1636" s="55"/>
      <c r="M1636" s="55"/>
      <c r="N1636" s="55"/>
      <c r="O1636" s="55"/>
      <c r="P1636" s="55"/>
      <c r="Q1636" s="55"/>
      <c r="R1636" s="55"/>
      <c r="S1636" s="55"/>
      <c r="T1636" s="55"/>
      <c r="U1636" s="55"/>
      <c r="V1636" s="55"/>
      <c r="W1636" s="55"/>
      <c r="X1636" s="55"/>
      <c r="Y1636" s="55"/>
    </row>
    <row r="1637" spans="1:25" x14ac:dyDescent="0.2">
      <c r="A1637" s="55"/>
      <c r="B1637" s="55"/>
      <c r="C1637" s="55"/>
      <c r="D1637" s="55"/>
      <c r="E1637" s="55"/>
      <c r="F1637" s="55"/>
      <c r="G1637" s="55"/>
      <c r="H1637" s="55"/>
      <c r="I1637" s="55"/>
      <c r="J1637" s="55"/>
      <c r="K1637" s="55"/>
      <c r="L1637" s="55"/>
      <c r="M1637" s="55"/>
      <c r="N1637" s="55"/>
      <c r="O1637" s="55"/>
      <c r="P1637" s="55"/>
      <c r="Q1637" s="55"/>
      <c r="R1637" s="55"/>
      <c r="S1637" s="55"/>
      <c r="T1637" s="55"/>
      <c r="U1637" s="55"/>
      <c r="V1637" s="55"/>
      <c r="W1637" s="55"/>
      <c r="X1637" s="55"/>
      <c r="Y1637" s="55"/>
    </row>
    <row r="1638" spans="1:25" x14ac:dyDescent="0.2">
      <c r="A1638" s="55"/>
      <c r="B1638" s="55"/>
      <c r="C1638" s="55"/>
      <c r="D1638" s="55"/>
      <c r="E1638" s="55"/>
      <c r="F1638" s="55"/>
      <c r="G1638" s="55"/>
      <c r="H1638" s="55"/>
      <c r="I1638" s="55"/>
      <c r="J1638" s="55"/>
      <c r="K1638" s="55"/>
      <c r="L1638" s="55"/>
      <c r="M1638" s="55"/>
      <c r="N1638" s="55"/>
      <c r="O1638" s="55"/>
      <c r="P1638" s="55"/>
      <c r="Q1638" s="55"/>
      <c r="R1638" s="55"/>
      <c r="S1638" s="55"/>
      <c r="T1638" s="55"/>
      <c r="U1638" s="55"/>
      <c r="V1638" s="55"/>
      <c r="W1638" s="55"/>
      <c r="X1638" s="55"/>
      <c r="Y1638" s="55"/>
    </row>
    <row r="1639" spans="1:25" x14ac:dyDescent="0.2">
      <c r="A1639" s="55"/>
      <c r="B1639" s="55"/>
      <c r="C1639" s="55"/>
      <c r="D1639" s="55"/>
      <c r="E1639" s="55"/>
      <c r="F1639" s="55"/>
      <c r="G1639" s="55"/>
      <c r="H1639" s="55"/>
      <c r="I1639" s="55"/>
      <c r="J1639" s="55"/>
      <c r="K1639" s="55"/>
      <c r="L1639" s="55"/>
      <c r="M1639" s="55"/>
      <c r="N1639" s="55"/>
      <c r="O1639" s="55"/>
      <c r="P1639" s="55"/>
      <c r="Q1639" s="55"/>
      <c r="R1639" s="55"/>
      <c r="S1639" s="55"/>
      <c r="T1639" s="55"/>
      <c r="U1639" s="55"/>
      <c r="V1639" s="55"/>
      <c r="W1639" s="55"/>
      <c r="X1639" s="55"/>
      <c r="Y1639" s="55"/>
    </row>
    <row r="1640" spans="1:25" x14ac:dyDescent="0.2">
      <c r="A1640" s="55"/>
      <c r="B1640" s="55"/>
      <c r="C1640" s="55"/>
      <c r="D1640" s="55"/>
      <c r="E1640" s="55"/>
      <c r="F1640" s="55"/>
      <c r="G1640" s="55"/>
      <c r="H1640" s="55"/>
      <c r="I1640" s="55"/>
      <c r="J1640" s="55"/>
      <c r="K1640" s="55"/>
      <c r="L1640" s="55"/>
      <c r="M1640" s="55"/>
      <c r="N1640" s="55"/>
      <c r="O1640" s="55"/>
      <c r="P1640" s="55"/>
      <c r="Q1640" s="55"/>
      <c r="R1640" s="55"/>
      <c r="S1640" s="55"/>
      <c r="T1640" s="55"/>
      <c r="U1640" s="55"/>
      <c r="V1640" s="55"/>
      <c r="W1640" s="55"/>
      <c r="X1640" s="55"/>
      <c r="Y1640" s="55"/>
    </row>
    <row r="1641" spans="1:25" x14ac:dyDescent="0.2">
      <c r="A1641" s="55"/>
      <c r="B1641" s="55"/>
      <c r="C1641" s="55"/>
      <c r="D1641" s="55"/>
      <c r="E1641" s="55"/>
      <c r="F1641" s="55"/>
      <c r="G1641" s="55"/>
      <c r="H1641" s="55"/>
      <c r="I1641" s="55"/>
      <c r="J1641" s="55"/>
      <c r="K1641" s="55"/>
      <c r="L1641" s="55"/>
      <c r="M1641" s="55"/>
      <c r="N1641" s="55"/>
      <c r="O1641" s="55"/>
      <c r="P1641" s="55"/>
      <c r="Q1641" s="55"/>
      <c r="R1641" s="55"/>
      <c r="S1641" s="55"/>
      <c r="T1641" s="55"/>
      <c r="U1641" s="55"/>
      <c r="V1641" s="55"/>
      <c r="W1641" s="55"/>
      <c r="X1641" s="55"/>
      <c r="Y1641" s="55"/>
    </row>
    <row r="1642" spans="1:25" x14ac:dyDescent="0.2">
      <c r="A1642" s="55"/>
      <c r="B1642" s="55"/>
      <c r="C1642" s="55"/>
      <c r="D1642" s="55"/>
      <c r="E1642" s="55"/>
      <c r="F1642" s="55"/>
      <c r="G1642" s="55"/>
      <c r="H1642" s="55"/>
      <c r="I1642" s="55"/>
      <c r="J1642" s="55"/>
      <c r="K1642" s="55"/>
      <c r="L1642" s="55"/>
      <c r="M1642" s="55"/>
      <c r="N1642" s="55"/>
      <c r="O1642" s="55"/>
      <c r="P1642" s="55"/>
      <c r="Q1642" s="55"/>
      <c r="R1642" s="55"/>
      <c r="S1642" s="55"/>
      <c r="T1642" s="55"/>
      <c r="U1642" s="55"/>
      <c r="V1642" s="55"/>
      <c r="W1642" s="55"/>
      <c r="X1642" s="55"/>
      <c r="Y1642" s="55"/>
    </row>
    <row r="1643" spans="1:25" x14ac:dyDescent="0.2">
      <c r="A1643" s="55"/>
      <c r="B1643" s="55"/>
      <c r="C1643" s="55"/>
      <c r="D1643" s="55"/>
      <c r="E1643" s="55"/>
      <c r="F1643" s="55"/>
      <c r="G1643" s="55"/>
      <c r="H1643" s="55"/>
      <c r="I1643" s="55"/>
      <c r="J1643" s="55"/>
      <c r="K1643" s="55"/>
      <c r="L1643" s="55"/>
      <c r="M1643" s="55"/>
      <c r="N1643" s="55"/>
      <c r="O1643" s="55"/>
      <c r="P1643" s="55"/>
      <c r="Q1643" s="55"/>
      <c r="R1643" s="55"/>
      <c r="S1643" s="55"/>
      <c r="T1643" s="55"/>
      <c r="U1643" s="55"/>
      <c r="V1643" s="55"/>
      <c r="W1643" s="55"/>
      <c r="X1643" s="55"/>
      <c r="Y1643" s="55"/>
    </row>
    <row r="1644" spans="1:25" x14ac:dyDescent="0.2">
      <c r="A1644" s="55"/>
      <c r="B1644" s="55"/>
      <c r="C1644" s="55"/>
      <c r="D1644" s="55"/>
      <c r="E1644" s="55"/>
      <c r="F1644" s="55"/>
      <c r="G1644" s="55"/>
      <c r="H1644" s="55"/>
      <c r="I1644" s="55"/>
      <c r="J1644" s="55"/>
      <c r="K1644" s="55"/>
      <c r="L1644" s="55"/>
      <c r="M1644" s="55"/>
      <c r="N1644" s="55"/>
      <c r="O1644" s="55"/>
      <c r="P1644" s="55"/>
      <c r="Q1644" s="55"/>
      <c r="R1644" s="55"/>
      <c r="S1644" s="55"/>
      <c r="T1644" s="55"/>
      <c r="U1644" s="55"/>
      <c r="V1644" s="55"/>
      <c r="W1644" s="55"/>
      <c r="X1644" s="55"/>
      <c r="Y1644" s="55"/>
    </row>
    <row r="1645" spans="1:25" x14ac:dyDescent="0.2">
      <c r="A1645" s="55"/>
      <c r="B1645" s="55"/>
      <c r="C1645" s="55"/>
      <c r="D1645" s="55"/>
      <c r="E1645" s="55"/>
      <c r="F1645" s="55"/>
      <c r="G1645" s="55"/>
      <c r="H1645" s="55"/>
      <c r="I1645" s="55"/>
      <c r="J1645" s="55"/>
      <c r="K1645" s="55"/>
      <c r="L1645" s="55"/>
      <c r="M1645" s="55"/>
      <c r="N1645" s="55"/>
      <c r="O1645" s="55"/>
      <c r="P1645" s="55"/>
      <c r="Q1645" s="55"/>
      <c r="R1645" s="55"/>
      <c r="S1645" s="55"/>
      <c r="T1645" s="55"/>
      <c r="U1645" s="55"/>
      <c r="V1645" s="55"/>
      <c r="W1645" s="55"/>
      <c r="X1645" s="55"/>
      <c r="Y1645" s="55"/>
    </row>
    <row r="1646" spans="1:25" x14ac:dyDescent="0.2">
      <c r="A1646" s="55"/>
      <c r="B1646" s="55"/>
      <c r="C1646" s="55"/>
      <c r="D1646" s="55"/>
      <c r="E1646" s="55"/>
      <c r="F1646" s="55"/>
      <c r="G1646" s="55"/>
      <c r="H1646" s="55"/>
      <c r="I1646" s="55"/>
      <c r="J1646" s="55"/>
      <c r="K1646" s="55"/>
      <c r="L1646" s="55"/>
      <c r="M1646" s="55"/>
      <c r="N1646" s="55"/>
      <c r="O1646" s="55"/>
      <c r="P1646" s="55"/>
      <c r="Q1646" s="55"/>
      <c r="R1646" s="55"/>
      <c r="S1646" s="55"/>
      <c r="T1646" s="55"/>
      <c r="U1646" s="55"/>
      <c r="V1646" s="55"/>
      <c r="W1646" s="55"/>
      <c r="X1646" s="55"/>
      <c r="Y1646" s="55"/>
    </row>
    <row r="1647" spans="1:25" x14ac:dyDescent="0.2">
      <c r="A1647" s="55"/>
      <c r="B1647" s="55"/>
      <c r="C1647" s="55"/>
      <c r="D1647" s="55"/>
      <c r="E1647" s="55"/>
      <c r="F1647" s="55"/>
      <c r="G1647" s="55"/>
      <c r="H1647" s="55"/>
      <c r="I1647" s="55"/>
      <c r="J1647" s="55"/>
      <c r="K1647" s="55"/>
      <c r="L1647" s="55"/>
      <c r="M1647" s="55"/>
      <c r="N1647" s="55"/>
      <c r="O1647" s="55"/>
      <c r="P1647" s="55"/>
      <c r="Q1647" s="55"/>
      <c r="R1647" s="55"/>
      <c r="S1647" s="55"/>
      <c r="T1647" s="55"/>
      <c r="U1647" s="55"/>
      <c r="V1647" s="55"/>
      <c r="W1647" s="55"/>
      <c r="X1647" s="55"/>
      <c r="Y1647" s="55"/>
    </row>
    <row r="1648" spans="1:25" x14ac:dyDescent="0.2">
      <c r="A1648" s="55"/>
      <c r="B1648" s="55"/>
      <c r="C1648" s="55"/>
      <c r="D1648" s="55"/>
      <c r="E1648" s="55"/>
      <c r="F1648" s="55"/>
      <c r="G1648" s="55"/>
      <c r="H1648" s="55"/>
      <c r="I1648" s="55"/>
      <c r="J1648" s="55"/>
      <c r="K1648" s="55"/>
      <c r="L1648" s="55"/>
      <c r="M1648" s="55"/>
      <c r="N1648" s="55"/>
      <c r="O1648" s="55"/>
      <c r="P1648" s="55"/>
      <c r="Q1648" s="55"/>
      <c r="R1648" s="55"/>
      <c r="S1648" s="55"/>
      <c r="T1648" s="55"/>
      <c r="U1648" s="55"/>
      <c r="V1648" s="55"/>
      <c r="W1648" s="55"/>
      <c r="X1648" s="55"/>
      <c r="Y1648" s="55"/>
    </row>
    <row r="1649" spans="1:25" x14ac:dyDescent="0.2">
      <c r="A1649" s="55"/>
      <c r="B1649" s="55"/>
      <c r="C1649" s="55"/>
      <c r="D1649" s="55"/>
      <c r="E1649" s="55"/>
      <c r="F1649" s="55"/>
      <c r="G1649" s="55"/>
      <c r="H1649" s="55"/>
      <c r="I1649" s="55"/>
      <c r="J1649" s="55"/>
      <c r="K1649" s="55"/>
      <c r="L1649" s="55"/>
      <c r="M1649" s="55"/>
      <c r="N1649" s="55"/>
      <c r="O1649" s="55"/>
      <c r="P1649" s="55"/>
      <c r="Q1649" s="55"/>
      <c r="R1649" s="55"/>
      <c r="S1649" s="55"/>
      <c r="T1649" s="55"/>
      <c r="U1649" s="55"/>
      <c r="V1649" s="55"/>
      <c r="W1649" s="55"/>
      <c r="X1649" s="55"/>
      <c r="Y1649" s="55"/>
    </row>
    <row r="1650" spans="1:25" x14ac:dyDescent="0.2">
      <c r="A1650" s="55"/>
      <c r="B1650" s="55"/>
      <c r="C1650" s="55"/>
      <c r="D1650" s="55"/>
      <c r="E1650" s="55"/>
      <c r="F1650" s="55"/>
      <c r="G1650" s="55"/>
      <c r="H1650" s="55"/>
      <c r="I1650" s="55"/>
      <c r="J1650" s="55"/>
      <c r="K1650" s="55"/>
      <c r="L1650" s="55"/>
      <c r="M1650" s="55"/>
      <c r="N1650" s="55"/>
      <c r="O1650" s="55"/>
      <c r="P1650" s="55"/>
      <c r="Q1650" s="55"/>
      <c r="R1650" s="55"/>
      <c r="S1650" s="55"/>
      <c r="T1650" s="55"/>
      <c r="U1650" s="55"/>
      <c r="V1650" s="55"/>
      <c r="W1650" s="55"/>
      <c r="X1650" s="55"/>
      <c r="Y1650" s="55"/>
    </row>
    <row r="1651" spans="1:25" x14ac:dyDescent="0.2">
      <c r="A1651" s="55"/>
      <c r="B1651" s="55"/>
      <c r="C1651" s="55"/>
      <c r="D1651" s="55"/>
      <c r="E1651" s="55"/>
      <c r="F1651" s="55"/>
      <c r="G1651" s="55"/>
      <c r="H1651" s="55"/>
      <c r="I1651" s="55"/>
      <c r="J1651" s="55"/>
      <c r="K1651" s="55"/>
      <c r="L1651" s="55"/>
      <c r="M1651" s="55"/>
      <c r="N1651" s="55"/>
      <c r="O1651" s="55"/>
      <c r="P1651" s="55"/>
      <c r="Q1651" s="55"/>
      <c r="R1651" s="55"/>
      <c r="S1651" s="55"/>
      <c r="T1651" s="55"/>
      <c r="U1651" s="55"/>
      <c r="V1651" s="55"/>
      <c r="W1651" s="55"/>
      <c r="X1651" s="55"/>
      <c r="Y1651" s="55"/>
    </row>
    <row r="1652" spans="1:25" x14ac:dyDescent="0.2">
      <c r="A1652" s="55"/>
      <c r="B1652" s="55"/>
      <c r="C1652" s="55"/>
      <c r="D1652" s="55"/>
      <c r="E1652" s="55"/>
      <c r="F1652" s="55"/>
      <c r="G1652" s="55"/>
      <c r="H1652" s="55"/>
      <c r="I1652" s="55"/>
      <c r="J1652" s="55"/>
      <c r="K1652" s="55"/>
      <c r="L1652" s="55"/>
      <c r="M1652" s="55"/>
      <c r="N1652" s="55"/>
      <c r="O1652" s="55"/>
      <c r="P1652" s="55"/>
      <c r="Q1652" s="55"/>
      <c r="R1652" s="55"/>
      <c r="S1652" s="55"/>
      <c r="T1652" s="55"/>
      <c r="U1652" s="55"/>
      <c r="V1652" s="55"/>
      <c r="W1652" s="55"/>
      <c r="X1652" s="55"/>
      <c r="Y1652" s="55"/>
    </row>
    <row r="1653" spans="1:25" x14ac:dyDescent="0.2">
      <c r="A1653" s="55"/>
      <c r="B1653" s="55"/>
      <c r="C1653" s="55"/>
      <c r="D1653" s="55"/>
      <c r="E1653" s="55"/>
      <c r="F1653" s="55"/>
      <c r="G1653" s="55"/>
      <c r="H1653" s="55"/>
      <c r="I1653" s="55"/>
      <c r="J1653" s="55"/>
      <c r="K1653" s="55"/>
      <c r="L1653" s="55"/>
      <c r="M1653" s="55"/>
      <c r="N1653" s="55"/>
      <c r="O1653" s="55"/>
      <c r="P1653" s="55"/>
      <c r="Q1653" s="55"/>
      <c r="R1653" s="55"/>
      <c r="S1653" s="55"/>
      <c r="T1653" s="55"/>
      <c r="U1653" s="55"/>
      <c r="V1653" s="55"/>
      <c r="W1653" s="55"/>
      <c r="X1653" s="55"/>
      <c r="Y1653" s="55"/>
    </row>
    <row r="1654" spans="1:25" x14ac:dyDescent="0.2">
      <c r="A1654" s="55"/>
      <c r="B1654" s="55"/>
      <c r="C1654" s="55"/>
      <c r="D1654" s="55"/>
      <c r="E1654" s="55"/>
      <c r="F1654" s="55"/>
      <c r="G1654" s="55"/>
      <c r="H1654" s="55"/>
      <c r="I1654" s="55"/>
      <c r="J1654" s="55"/>
      <c r="K1654" s="55"/>
      <c r="L1654" s="55"/>
      <c r="M1654" s="55"/>
      <c r="N1654" s="55"/>
      <c r="O1654" s="55"/>
      <c r="P1654" s="55"/>
      <c r="Q1654" s="55"/>
      <c r="R1654" s="55"/>
      <c r="S1654" s="55"/>
      <c r="T1654" s="55"/>
      <c r="U1654" s="55"/>
      <c r="V1654" s="55"/>
      <c r="W1654" s="55"/>
      <c r="X1654" s="55"/>
      <c r="Y1654" s="55"/>
    </row>
    <row r="1655" spans="1:25" x14ac:dyDescent="0.2">
      <c r="A1655" s="55"/>
      <c r="B1655" s="55"/>
      <c r="C1655" s="55"/>
      <c r="D1655" s="55"/>
      <c r="E1655" s="55"/>
      <c r="F1655" s="55"/>
      <c r="G1655" s="55"/>
      <c r="H1655" s="55"/>
      <c r="I1655" s="55"/>
      <c r="J1655" s="55"/>
      <c r="K1655" s="55"/>
      <c r="L1655" s="55"/>
      <c r="M1655" s="55"/>
      <c r="N1655" s="55"/>
      <c r="O1655" s="55"/>
      <c r="P1655" s="55"/>
      <c r="Q1655" s="55"/>
      <c r="R1655" s="55"/>
      <c r="S1655" s="55"/>
      <c r="T1655" s="55"/>
      <c r="U1655" s="55"/>
      <c r="V1655" s="55"/>
      <c r="W1655" s="55"/>
      <c r="X1655" s="55"/>
      <c r="Y1655" s="55"/>
    </row>
    <row r="1656" spans="1:25" x14ac:dyDescent="0.2">
      <c r="A1656" s="55"/>
      <c r="B1656" s="55"/>
      <c r="C1656" s="55"/>
      <c r="D1656" s="55"/>
      <c r="E1656" s="55"/>
      <c r="F1656" s="55"/>
      <c r="G1656" s="55"/>
      <c r="H1656" s="55"/>
      <c r="I1656" s="55"/>
      <c r="J1656" s="55"/>
      <c r="K1656" s="55"/>
      <c r="L1656" s="55"/>
      <c r="M1656" s="55"/>
      <c r="N1656" s="55"/>
      <c r="O1656" s="55"/>
      <c r="P1656" s="55"/>
      <c r="Q1656" s="55"/>
      <c r="R1656" s="55"/>
      <c r="S1656" s="55"/>
      <c r="T1656" s="55"/>
      <c r="U1656" s="55"/>
      <c r="V1656" s="55"/>
      <c r="W1656" s="55"/>
      <c r="X1656" s="55"/>
      <c r="Y1656" s="55"/>
    </row>
    <row r="1657" spans="1:25" x14ac:dyDescent="0.2">
      <c r="A1657" s="55"/>
      <c r="B1657" s="55"/>
      <c r="C1657" s="55"/>
      <c r="D1657" s="55"/>
      <c r="E1657" s="55"/>
      <c r="F1657" s="55"/>
      <c r="G1657" s="55"/>
      <c r="H1657" s="55"/>
      <c r="I1657" s="55"/>
      <c r="J1657" s="55"/>
      <c r="K1657" s="55"/>
      <c r="L1657" s="55"/>
      <c r="M1657" s="55"/>
      <c r="N1657" s="55"/>
      <c r="O1657" s="55"/>
      <c r="P1657" s="55"/>
      <c r="Q1657" s="55"/>
      <c r="R1657" s="55"/>
      <c r="S1657" s="55"/>
      <c r="T1657" s="55"/>
      <c r="U1657" s="55"/>
      <c r="V1657" s="55"/>
      <c r="W1657" s="55"/>
      <c r="X1657" s="55"/>
      <c r="Y1657" s="55"/>
    </row>
    <row r="1658" spans="1:25" x14ac:dyDescent="0.2">
      <c r="A1658" s="55"/>
      <c r="B1658" s="55"/>
      <c r="C1658" s="55"/>
      <c r="D1658" s="55"/>
      <c r="E1658" s="55"/>
      <c r="F1658" s="55"/>
      <c r="G1658" s="55"/>
      <c r="H1658" s="55"/>
      <c r="I1658" s="55"/>
      <c r="J1658" s="55"/>
      <c r="K1658" s="55"/>
      <c r="L1658" s="55"/>
      <c r="M1658" s="55"/>
      <c r="N1658" s="55"/>
      <c r="O1658" s="55"/>
      <c r="P1658" s="55"/>
      <c r="Q1658" s="55"/>
      <c r="R1658" s="55"/>
      <c r="S1658" s="55"/>
      <c r="T1658" s="55"/>
      <c r="U1658" s="55"/>
      <c r="V1658" s="55"/>
      <c r="W1658" s="55"/>
      <c r="X1658" s="55"/>
      <c r="Y1658" s="55"/>
    </row>
    <row r="1659" spans="1:25" x14ac:dyDescent="0.2">
      <c r="A1659" s="55"/>
      <c r="B1659" s="55"/>
      <c r="C1659" s="55"/>
      <c r="D1659" s="55"/>
      <c r="E1659" s="55"/>
      <c r="F1659" s="55"/>
      <c r="G1659" s="55"/>
      <c r="H1659" s="55"/>
      <c r="I1659" s="55"/>
      <c r="J1659" s="55"/>
      <c r="K1659" s="55"/>
      <c r="L1659" s="55"/>
      <c r="M1659" s="55"/>
      <c r="N1659" s="55"/>
      <c r="O1659" s="55"/>
      <c r="P1659" s="55"/>
      <c r="Q1659" s="55"/>
      <c r="R1659" s="55"/>
      <c r="S1659" s="55"/>
      <c r="T1659" s="55"/>
      <c r="U1659" s="55"/>
      <c r="V1659" s="55"/>
      <c r="W1659" s="55"/>
      <c r="X1659" s="55"/>
      <c r="Y1659" s="55"/>
    </row>
    <row r="1660" spans="1:25" x14ac:dyDescent="0.2">
      <c r="A1660" s="55"/>
      <c r="B1660" s="55"/>
      <c r="C1660" s="55"/>
      <c r="D1660" s="55"/>
      <c r="E1660" s="55"/>
      <c r="F1660" s="55"/>
      <c r="G1660" s="55"/>
      <c r="H1660" s="55"/>
      <c r="I1660" s="55"/>
      <c r="J1660" s="55"/>
      <c r="K1660" s="55"/>
      <c r="L1660" s="55"/>
      <c r="M1660" s="55"/>
      <c r="N1660" s="55"/>
      <c r="O1660" s="55"/>
      <c r="P1660" s="55"/>
      <c r="Q1660" s="55"/>
      <c r="R1660" s="55"/>
      <c r="S1660" s="55"/>
      <c r="T1660" s="55"/>
      <c r="U1660" s="55"/>
      <c r="V1660" s="55"/>
      <c r="W1660" s="55"/>
      <c r="X1660" s="55"/>
      <c r="Y1660" s="55"/>
    </row>
    <row r="1661" spans="1:25" x14ac:dyDescent="0.2">
      <c r="A1661" s="55"/>
      <c r="B1661" s="55"/>
      <c r="C1661" s="55"/>
      <c r="D1661" s="55"/>
      <c r="E1661" s="55"/>
      <c r="F1661" s="55"/>
      <c r="G1661" s="55"/>
      <c r="H1661" s="55"/>
      <c r="I1661" s="55"/>
      <c r="J1661" s="55"/>
      <c r="K1661" s="55"/>
      <c r="L1661" s="55"/>
      <c r="M1661" s="55"/>
      <c r="N1661" s="55"/>
      <c r="O1661" s="55"/>
      <c r="P1661" s="55"/>
      <c r="Q1661" s="55"/>
      <c r="R1661" s="55"/>
      <c r="S1661" s="55"/>
      <c r="T1661" s="55"/>
      <c r="U1661" s="55"/>
      <c r="V1661" s="55"/>
      <c r="W1661" s="55"/>
      <c r="X1661" s="55"/>
      <c r="Y1661" s="55"/>
    </row>
    <row r="1662" spans="1:25" x14ac:dyDescent="0.2">
      <c r="A1662" s="55"/>
      <c r="B1662" s="55"/>
      <c r="C1662" s="55"/>
      <c r="D1662" s="55"/>
      <c r="E1662" s="55"/>
      <c r="F1662" s="55"/>
      <c r="G1662" s="55"/>
      <c r="H1662" s="55"/>
      <c r="I1662" s="55"/>
      <c r="J1662" s="55"/>
      <c r="K1662" s="55"/>
      <c r="L1662" s="55"/>
      <c r="M1662" s="55"/>
      <c r="N1662" s="55"/>
      <c r="O1662" s="55"/>
      <c r="P1662" s="55"/>
      <c r="Q1662" s="55"/>
      <c r="R1662" s="55"/>
      <c r="S1662" s="55"/>
      <c r="T1662" s="55"/>
      <c r="U1662" s="55"/>
      <c r="V1662" s="55"/>
      <c r="W1662" s="55"/>
      <c r="X1662" s="55"/>
      <c r="Y1662" s="55"/>
    </row>
  </sheetData>
  <mergeCells count="191">
    <mergeCell ref="F110:F119"/>
    <mergeCell ref="D115:D119"/>
    <mergeCell ref="G115:G119"/>
    <mergeCell ref="G169:G173"/>
    <mergeCell ref="D153:D158"/>
    <mergeCell ref="E153:E158"/>
    <mergeCell ref="D159:D162"/>
    <mergeCell ref="E159:E162"/>
    <mergeCell ref="D163:D167"/>
    <mergeCell ref="E163:E167"/>
    <mergeCell ref="G81:G84"/>
    <mergeCell ref="D85:D88"/>
    <mergeCell ref="E85:E88"/>
    <mergeCell ref="D89:D92"/>
    <mergeCell ref="E89:E92"/>
    <mergeCell ref="D93:D96"/>
    <mergeCell ref="E93:E96"/>
    <mergeCell ref="D97:D101"/>
    <mergeCell ref="E97:E101"/>
    <mergeCell ref="D81:D84"/>
    <mergeCell ref="F152:F166"/>
    <mergeCell ref="G153:G158"/>
    <mergeCell ref="G159:G162"/>
    <mergeCell ref="G163:G167"/>
    <mergeCell ref="D130:D134"/>
    <mergeCell ref="E130:E134"/>
    <mergeCell ref="D135:D138"/>
    <mergeCell ref="E135:E138"/>
    <mergeCell ref="D139:D142"/>
    <mergeCell ref="E139:E142"/>
    <mergeCell ref="D143:D146"/>
    <mergeCell ref="E143:E146"/>
    <mergeCell ref="F143:F146"/>
    <mergeCell ref="G143:G146"/>
    <mergeCell ref="D148:D151"/>
    <mergeCell ref="E148:E151"/>
    <mergeCell ref="F148:F151"/>
    <mergeCell ref="G148:G151"/>
    <mergeCell ref="G77:G80"/>
    <mergeCell ref="G121:G125"/>
    <mergeCell ref="G126:G129"/>
    <mergeCell ref="G130:G134"/>
    <mergeCell ref="G135:G138"/>
    <mergeCell ref="G139:G142"/>
    <mergeCell ref="D121:D125"/>
    <mergeCell ref="E121:E125"/>
    <mergeCell ref="F121:F125"/>
    <mergeCell ref="D126:D129"/>
    <mergeCell ref="E126:E129"/>
    <mergeCell ref="D77:D80"/>
    <mergeCell ref="E77:E80"/>
    <mergeCell ref="G85:G88"/>
    <mergeCell ref="G89:G92"/>
    <mergeCell ref="G93:G96"/>
    <mergeCell ref="G97:G101"/>
    <mergeCell ref="G102:G105"/>
    <mergeCell ref="G106:G109"/>
    <mergeCell ref="G110:G114"/>
    <mergeCell ref="D102:D105"/>
    <mergeCell ref="E102:E105"/>
    <mergeCell ref="E106:E109"/>
    <mergeCell ref="E115:E119"/>
    <mergeCell ref="G72:G76"/>
    <mergeCell ref="D54:D58"/>
    <mergeCell ref="D59:D63"/>
    <mergeCell ref="E59:E63"/>
    <mergeCell ref="F59:F65"/>
    <mergeCell ref="G59:G63"/>
    <mergeCell ref="D64:D71"/>
    <mergeCell ref="E64:E71"/>
    <mergeCell ref="G64:G71"/>
    <mergeCell ref="D72:D76"/>
    <mergeCell ref="E72:E76"/>
    <mergeCell ref="E25:E28"/>
    <mergeCell ref="F25:F28"/>
    <mergeCell ref="G25:G28"/>
    <mergeCell ref="G9:G11"/>
    <mergeCell ref="G12:G16"/>
    <mergeCell ref="D6:E6"/>
    <mergeCell ref="D9:D11"/>
    <mergeCell ref="E9:E11"/>
    <mergeCell ref="D12:D16"/>
    <mergeCell ref="E12:E16"/>
    <mergeCell ref="D18:D23"/>
    <mergeCell ref="E18:E23"/>
    <mergeCell ref="F18:F23"/>
    <mergeCell ref="B2:C2"/>
    <mergeCell ref="B6:B7"/>
    <mergeCell ref="C6:C7"/>
    <mergeCell ref="G6:G7"/>
    <mergeCell ref="D47:D49"/>
    <mergeCell ref="E47:E49"/>
    <mergeCell ref="C53:G53"/>
    <mergeCell ref="E54:E58"/>
    <mergeCell ref="F54:F58"/>
    <mergeCell ref="G54:G58"/>
    <mergeCell ref="D43:D46"/>
    <mergeCell ref="E43:E46"/>
    <mergeCell ref="G43:G46"/>
    <mergeCell ref="G47:G49"/>
    <mergeCell ref="G35:G39"/>
    <mergeCell ref="G40:G42"/>
    <mergeCell ref="D30:D34"/>
    <mergeCell ref="E30:E34"/>
    <mergeCell ref="G30:G34"/>
    <mergeCell ref="G18:G23"/>
    <mergeCell ref="D25:D28"/>
    <mergeCell ref="D35:D39"/>
    <mergeCell ref="E35:E39"/>
    <mergeCell ref="D40:D42"/>
    <mergeCell ref="E40:E42"/>
    <mergeCell ref="A152:A167"/>
    <mergeCell ref="A168:A173"/>
    <mergeCell ref="A120:A146"/>
    <mergeCell ref="B121:B125"/>
    <mergeCell ref="B127:B142"/>
    <mergeCell ref="B143:B146"/>
    <mergeCell ref="A147:A151"/>
    <mergeCell ref="B148:B151"/>
    <mergeCell ref="B154:B167"/>
    <mergeCell ref="B171:B173"/>
    <mergeCell ref="B72:B96"/>
    <mergeCell ref="B97:B109"/>
    <mergeCell ref="C152:E152"/>
    <mergeCell ref="D169:D173"/>
    <mergeCell ref="E169:E173"/>
    <mergeCell ref="E110:E114"/>
    <mergeCell ref="D106:D109"/>
    <mergeCell ref="D110:D114"/>
    <mergeCell ref="E81:E84"/>
    <mergeCell ref="A6:A7"/>
    <mergeCell ref="A8:A23"/>
    <mergeCell ref="B9:B11"/>
    <mergeCell ref="B12:B16"/>
    <mergeCell ref="A24:A28"/>
    <mergeCell ref="A29:A31"/>
    <mergeCell ref="A53:A119"/>
    <mergeCell ref="A32:A52"/>
    <mergeCell ref="B25:B28"/>
    <mergeCell ref="B31:B34"/>
    <mergeCell ref="B18:B23"/>
    <mergeCell ref="B54:B71"/>
    <mergeCell ref="B35:B39"/>
    <mergeCell ref="B40:B42"/>
    <mergeCell ref="B43:B46"/>
    <mergeCell ref="B47:B49"/>
    <mergeCell ref="B50:B52"/>
    <mergeCell ref="H6:H7"/>
    <mergeCell ref="H9:H11"/>
    <mergeCell ref="H12:H16"/>
    <mergeCell ref="H18:H23"/>
    <mergeCell ref="H25:H28"/>
    <mergeCell ref="H30:H34"/>
    <mergeCell ref="H35:H39"/>
    <mergeCell ref="H40:H42"/>
    <mergeCell ref="H43:H46"/>
    <mergeCell ref="H126:H129"/>
    <mergeCell ref="H130:H134"/>
    <mergeCell ref="H47:H49"/>
    <mergeCell ref="H54:H58"/>
    <mergeCell ref="H59:H63"/>
    <mergeCell ref="H64:H71"/>
    <mergeCell ref="H72:H76"/>
    <mergeCell ref="H77:H80"/>
    <mergeCell ref="H81:H84"/>
    <mergeCell ref="H85:H88"/>
    <mergeCell ref="H89:H92"/>
    <mergeCell ref="H135:H138"/>
    <mergeCell ref="H139:H142"/>
    <mergeCell ref="H143:H146"/>
    <mergeCell ref="H148:H151"/>
    <mergeCell ref="H153:H158"/>
    <mergeCell ref="H159:H162"/>
    <mergeCell ref="H163:H167"/>
    <mergeCell ref="H169:H173"/>
    <mergeCell ref="C5:H5"/>
    <mergeCell ref="C8:H8"/>
    <mergeCell ref="C17:H17"/>
    <mergeCell ref="C24:H24"/>
    <mergeCell ref="C29:H29"/>
    <mergeCell ref="C120:H120"/>
    <mergeCell ref="C147:H147"/>
    <mergeCell ref="C168:H168"/>
    <mergeCell ref="G152:H152"/>
    <mergeCell ref="H93:H96"/>
    <mergeCell ref="H97:H101"/>
    <mergeCell ref="H102:H105"/>
    <mergeCell ref="H106:H109"/>
    <mergeCell ref="H110:H114"/>
    <mergeCell ref="H115:H119"/>
    <mergeCell ref="H121:H125"/>
  </mergeCells>
  <dataValidations count="2">
    <dataValidation type="list" allowBlank="1" showErrorMessage="1" sqref="D9:E9 D12:E12 D18:E18 D25:E25 D30:E30 D35:E35 D40:E40 D43:E43 D47:E47 D50:E52 D54:E54 D59:E59 D64:E64 D72:E72 D77:E77 D81:E81 D85:E85 D89:E89 D93:E93 D97:E97 D102:E102 D106:E106 D110:E110 D115:E115 D121:E121 D126:E126 D130:E130 D135:E135 D139:E139 D143:E143 D169:E169" xr:uid="{00000000-0002-0000-0200-000000000000}">
      <formula1>"Yes,No"</formula1>
    </dataValidation>
    <dataValidation type="list" allowBlank="1" showErrorMessage="1" sqref="D148:E148 D153:E153 D159:E159 D163:E163" xr:uid="{00000000-0002-0000-0200-000001000000}">
      <formula1>"No,Yes"</formula1>
    </dataValidation>
  </dataValidations>
  <pageMargins left="0.71" right="0.71" top="0.75" bottom="0.75" header="0" footer="0"/>
  <pageSetup paperSize="9" fitToHeight="0" orientation="landscape"/>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X977"/>
  <sheetViews>
    <sheetView tabSelected="1" topLeftCell="A429" zoomScale="160" zoomScaleNormal="160" workbookViewId="0">
      <pane xSplit="2" topLeftCell="C1" activePane="topRight" state="frozen"/>
      <selection pane="topRight" activeCell="C713" sqref="C713"/>
    </sheetView>
  </sheetViews>
  <sheetFormatPr baseColWidth="10" defaultColWidth="14.5" defaultRowHeight="15" customHeight="1" x14ac:dyDescent="0.2"/>
  <cols>
    <col min="1" max="1" width="14.6640625" customWidth="1"/>
    <col min="2" max="2" width="7.83203125" customWidth="1"/>
    <col min="3" max="3" width="82.33203125" customWidth="1"/>
    <col min="4" max="4" width="11" customWidth="1"/>
    <col min="5" max="5" width="7.83203125" customWidth="1"/>
    <col min="6" max="6" width="7" bestFit="1" customWidth="1"/>
    <col min="7" max="7" width="27.1640625" customWidth="1"/>
    <col min="8" max="8" width="33.33203125" customWidth="1"/>
    <col min="9" max="9" width="30.5" customWidth="1"/>
    <col min="10" max="24" width="8.83203125" customWidth="1"/>
  </cols>
  <sheetData>
    <row r="1" spans="1:24" ht="22.5" customHeight="1" x14ac:dyDescent="0.2">
      <c r="A1" s="143" t="s">
        <v>219</v>
      </c>
      <c r="B1" s="144"/>
      <c r="C1" s="144"/>
      <c r="D1" s="132"/>
      <c r="E1" s="132"/>
      <c r="F1" s="132"/>
      <c r="G1" s="144"/>
      <c r="H1" s="144"/>
      <c r="I1" s="52"/>
      <c r="J1" s="52"/>
      <c r="K1" s="52"/>
      <c r="L1" s="52"/>
      <c r="M1" s="52"/>
      <c r="N1" s="52"/>
      <c r="O1" s="52"/>
      <c r="P1" s="52"/>
      <c r="Q1" s="52"/>
      <c r="R1" s="52"/>
      <c r="S1" s="52"/>
      <c r="T1" s="52"/>
      <c r="U1" s="52"/>
      <c r="V1" s="52"/>
      <c r="W1" s="52"/>
      <c r="X1" s="52"/>
    </row>
    <row r="2" spans="1:24" ht="15" customHeight="1" thickBot="1" x14ac:dyDescent="0.25">
      <c r="A2" s="144"/>
      <c r="B2" s="144"/>
      <c r="C2" s="144"/>
      <c r="D2" s="132"/>
      <c r="E2" s="132"/>
      <c r="F2" s="132"/>
      <c r="G2" s="144"/>
      <c r="H2" s="144"/>
      <c r="I2" s="52"/>
      <c r="J2" s="52"/>
      <c r="K2" s="52"/>
      <c r="L2" s="52"/>
      <c r="M2" s="52"/>
      <c r="N2" s="52"/>
      <c r="O2" s="52"/>
      <c r="P2" s="52"/>
      <c r="Q2" s="52"/>
      <c r="R2" s="52"/>
      <c r="S2" s="52"/>
      <c r="T2" s="52"/>
      <c r="U2" s="52"/>
      <c r="V2" s="52"/>
      <c r="W2" s="52"/>
      <c r="X2" s="52"/>
    </row>
    <row r="3" spans="1:24" ht="84" customHeight="1" x14ac:dyDescent="0.2">
      <c r="A3" s="705" t="s">
        <v>220</v>
      </c>
      <c r="B3" s="706"/>
      <c r="C3" s="707" t="s">
        <v>221</v>
      </c>
      <c r="D3" s="708"/>
      <c r="E3" s="708"/>
      <c r="F3" s="709"/>
      <c r="G3" s="144"/>
      <c r="H3" s="144"/>
      <c r="I3" s="52"/>
      <c r="J3" s="52"/>
      <c r="K3" s="52"/>
      <c r="L3" s="52"/>
      <c r="M3" s="52"/>
      <c r="N3" s="52"/>
      <c r="O3" s="52"/>
      <c r="P3" s="52"/>
      <c r="Q3" s="52"/>
      <c r="R3" s="52"/>
      <c r="S3" s="52"/>
      <c r="T3" s="52"/>
      <c r="U3" s="52"/>
      <c r="V3" s="52"/>
      <c r="W3" s="52"/>
      <c r="X3" s="52"/>
    </row>
    <row r="4" spans="1:24" ht="42.75" customHeight="1" x14ac:dyDescent="0.2">
      <c r="A4" s="710" t="s">
        <v>222</v>
      </c>
      <c r="B4" s="505"/>
      <c r="C4" s="711" t="s">
        <v>223</v>
      </c>
      <c r="D4" s="505"/>
      <c r="E4" s="505"/>
      <c r="F4" s="712"/>
      <c r="G4" s="144"/>
      <c r="H4" s="144"/>
      <c r="I4" s="52"/>
      <c r="J4" s="52"/>
      <c r="K4" s="52"/>
      <c r="L4" s="52"/>
      <c r="M4" s="52"/>
      <c r="N4" s="52"/>
      <c r="O4" s="52"/>
      <c r="P4" s="52"/>
      <c r="Q4" s="52"/>
      <c r="R4" s="52"/>
      <c r="S4" s="52"/>
      <c r="T4" s="52"/>
      <c r="U4" s="52"/>
      <c r="V4" s="52"/>
      <c r="W4" s="52"/>
      <c r="X4" s="52"/>
    </row>
    <row r="5" spans="1:24" ht="12.75" customHeight="1" x14ac:dyDescent="0.2">
      <c r="A5" s="144"/>
      <c r="B5" s="145"/>
      <c r="C5" s="144"/>
      <c r="D5" s="146"/>
      <c r="E5" s="146"/>
      <c r="F5" s="146"/>
      <c r="G5" s="148"/>
      <c r="H5" s="148"/>
      <c r="I5" s="149"/>
      <c r="J5" s="150"/>
      <c r="K5" s="150"/>
      <c r="L5" s="150"/>
      <c r="M5" s="150"/>
      <c r="N5" s="150"/>
      <c r="O5" s="150"/>
      <c r="P5" s="150"/>
      <c r="Q5" s="150"/>
      <c r="R5" s="150"/>
      <c r="S5" s="150"/>
      <c r="T5" s="150"/>
      <c r="U5" s="150"/>
      <c r="V5" s="150"/>
      <c r="W5" s="150"/>
      <c r="X5" s="150"/>
    </row>
    <row r="6" spans="1:24" ht="12.75" customHeight="1" thickBot="1" x14ac:dyDescent="0.25">
      <c r="A6" s="151"/>
      <c r="B6" s="145"/>
      <c r="C6" s="144"/>
      <c r="D6" s="146"/>
      <c r="E6" s="146"/>
      <c r="F6" s="146"/>
      <c r="G6" s="148"/>
      <c r="H6" s="148"/>
      <c r="I6" s="149"/>
      <c r="J6" s="150"/>
      <c r="K6" s="150"/>
      <c r="L6" s="150"/>
      <c r="M6" s="150"/>
      <c r="N6" s="150"/>
      <c r="O6" s="150"/>
      <c r="P6" s="150"/>
      <c r="Q6" s="150"/>
      <c r="R6" s="150"/>
      <c r="S6" s="150"/>
      <c r="T6" s="150"/>
      <c r="U6" s="150"/>
      <c r="V6" s="150"/>
      <c r="W6" s="150"/>
      <c r="X6" s="150"/>
    </row>
    <row r="7" spans="1:24" ht="33.75" customHeight="1" thickBot="1" x14ac:dyDescent="0.25">
      <c r="A7" s="152"/>
      <c r="B7" s="153"/>
      <c r="C7" s="713" t="s">
        <v>224</v>
      </c>
      <c r="D7" s="687"/>
      <c r="E7" s="687"/>
      <c r="F7" s="687"/>
      <c r="G7" s="687"/>
      <c r="H7" s="714"/>
      <c r="I7" s="154"/>
      <c r="J7" s="52"/>
      <c r="K7" s="52"/>
      <c r="L7" s="52"/>
      <c r="M7" s="52"/>
      <c r="N7" s="52"/>
      <c r="O7" s="52"/>
      <c r="P7" s="52"/>
      <c r="Q7" s="52"/>
      <c r="R7" s="52"/>
      <c r="S7" s="52"/>
      <c r="T7" s="52"/>
      <c r="U7" s="52"/>
      <c r="V7" s="52"/>
      <c r="W7" s="52"/>
      <c r="X7" s="52"/>
    </row>
    <row r="8" spans="1:24" ht="18" customHeight="1" thickBot="1" x14ac:dyDescent="0.25">
      <c r="A8" s="715" t="s">
        <v>3</v>
      </c>
      <c r="B8" s="716"/>
      <c r="C8" s="746" t="s">
        <v>134</v>
      </c>
      <c r="D8" s="645" t="s">
        <v>225</v>
      </c>
      <c r="E8" s="724" t="s">
        <v>226</v>
      </c>
      <c r="F8" s="688"/>
      <c r="G8" s="729" t="s">
        <v>1093</v>
      </c>
      <c r="H8" s="715" t="s">
        <v>1094</v>
      </c>
      <c r="I8" s="62"/>
      <c r="J8" s="52"/>
      <c r="K8" s="52"/>
      <c r="L8" s="52"/>
      <c r="M8" s="52"/>
      <c r="N8" s="52"/>
      <c r="O8" s="52"/>
      <c r="P8" s="52"/>
      <c r="Q8" s="52"/>
      <c r="R8" s="52"/>
      <c r="S8" s="52"/>
      <c r="T8" s="52"/>
      <c r="U8" s="52"/>
      <c r="V8" s="52"/>
      <c r="W8" s="52"/>
      <c r="X8" s="52"/>
    </row>
    <row r="9" spans="1:24" ht="57" customHeight="1" thickBot="1" x14ac:dyDescent="0.25">
      <c r="A9" s="612"/>
      <c r="B9" s="653"/>
      <c r="C9" s="653"/>
      <c r="D9" s="612"/>
      <c r="E9" s="63" t="s">
        <v>228</v>
      </c>
      <c r="F9" s="64" t="s">
        <v>229</v>
      </c>
      <c r="G9" s="669"/>
      <c r="H9" s="612"/>
      <c r="I9" s="65"/>
      <c r="J9" s="52"/>
      <c r="K9" s="52"/>
      <c r="L9" s="52"/>
      <c r="M9" s="52"/>
      <c r="N9" s="52"/>
      <c r="O9" s="52"/>
      <c r="P9" s="52"/>
      <c r="Q9" s="52"/>
      <c r="R9" s="52"/>
      <c r="S9" s="52"/>
      <c r="T9" s="52"/>
      <c r="U9" s="52"/>
      <c r="V9" s="52"/>
      <c r="W9" s="52"/>
      <c r="X9" s="52"/>
    </row>
    <row r="10" spans="1:24" ht="18" customHeight="1" thickBot="1" x14ac:dyDescent="0.25">
      <c r="A10" s="743" t="s">
        <v>230</v>
      </c>
      <c r="B10" s="155">
        <v>1.1000000000000001</v>
      </c>
      <c r="C10" s="717" t="s">
        <v>231</v>
      </c>
      <c r="D10" s="687"/>
      <c r="E10" s="687"/>
      <c r="F10" s="687"/>
      <c r="G10" s="714"/>
      <c r="H10" s="156"/>
      <c r="I10" s="157"/>
      <c r="J10" s="150"/>
      <c r="K10" s="150"/>
      <c r="L10" s="150"/>
      <c r="M10" s="150"/>
      <c r="N10" s="150"/>
      <c r="O10" s="150"/>
      <c r="P10" s="150"/>
      <c r="Q10" s="150"/>
      <c r="R10" s="150"/>
      <c r="S10" s="150"/>
      <c r="T10" s="150"/>
      <c r="U10" s="150"/>
      <c r="V10" s="150"/>
      <c r="W10" s="150"/>
      <c r="X10" s="150"/>
    </row>
    <row r="11" spans="1:24" ht="48" customHeight="1" x14ac:dyDescent="0.2">
      <c r="A11" s="632"/>
      <c r="B11" s="718" t="s">
        <v>232</v>
      </c>
      <c r="C11" s="158" t="s">
        <v>233</v>
      </c>
      <c r="D11" s="747">
        <v>5</v>
      </c>
      <c r="E11" s="725"/>
      <c r="F11" s="726"/>
      <c r="G11" s="727"/>
      <c r="H11" s="728"/>
      <c r="I11" s="157"/>
      <c r="J11" s="150"/>
      <c r="K11" s="150"/>
      <c r="L11" s="150"/>
      <c r="M11" s="150"/>
      <c r="N11" s="150"/>
      <c r="O11" s="150"/>
      <c r="P11" s="150"/>
      <c r="Q11" s="150"/>
      <c r="R11" s="150"/>
      <c r="S11" s="150"/>
      <c r="T11" s="150"/>
      <c r="U11" s="150"/>
      <c r="V11" s="150"/>
      <c r="W11" s="150"/>
      <c r="X11" s="150"/>
    </row>
    <row r="12" spans="1:24" ht="18" customHeight="1" x14ac:dyDescent="0.2">
      <c r="A12" s="632"/>
      <c r="B12" s="719"/>
      <c r="C12" s="159" t="s">
        <v>234</v>
      </c>
      <c r="D12" s="611"/>
      <c r="E12" s="611"/>
      <c r="F12" s="611"/>
      <c r="G12" s="611"/>
      <c r="H12" s="611"/>
      <c r="I12" s="157"/>
      <c r="J12" s="150"/>
      <c r="K12" s="150"/>
      <c r="L12" s="150"/>
      <c r="M12" s="150"/>
      <c r="N12" s="150"/>
      <c r="O12" s="150"/>
      <c r="P12" s="150"/>
      <c r="Q12" s="150"/>
      <c r="R12" s="150"/>
      <c r="S12" s="150"/>
      <c r="T12" s="150"/>
      <c r="U12" s="150"/>
      <c r="V12" s="150"/>
      <c r="W12" s="150"/>
      <c r="X12" s="150"/>
    </row>
    <row r="13" spans="1:24" ht="18" customHeight="1" x14ac:dyDescent="0.2">
      <c r="A13" s="632"/>
      <c r="B13" s="719"/>
      <c r="C13" s="159" t="s">
        <v>235</v>
      </c>
      <c r="D13" s="611"/>
      <c r="E13" s="611"/>
      <c r="F13" s="611"/>
      <c r="G13" s="611"/>
      <c r="H13" s="611"/>
      <c r="I13" s="157"/>
      <c r="J13" s="150"/>
      <c r="K13" s="150"/>
      <c r="L13" s="150"/>
      <c r="M13" s="150"/>
      <c r="N13" s="150"/>
      <c r="O13" s="150"/>
      <c r="P13" s="150"/>
      <c r="Q13" s="150"/>
      <c r="R13" s="150"/>
      <c r="S13" s="150"/>
      <c r="T13" s="150"/>
      <c r="U13" s="150"/>
      <c r="V13" s="150"/>
      <c r="W13" s="150"/>
      <c r="X13" s="150"/>
    </row>
    <row r="14" spans="1:24" ht="18" customHeight="1" x14ac:dyDescent="0.2">
      <c r="A14" s="632"/>
      <c r="B14" s="719"/>
      <c r="C14" s="159" t="s">
        <v>236</v>
      </c>
      <c r="D14" s="611"/>
      <c r="E14" s="611"/>
      <c r="F14" s="611"/>
      <c r="G14" s="611"/>
      <c r="H14" s="611"/>
      <c r="I14" s="157"/>
      <c r="J14" s="150"/>
      <c r="K14" s="150"/>
      <c r="L14" s="150"/>
      <c r="M14" s="150"/>
      <c r="N14" s="150"/>
      <c r="O14" s="150"/>
      <c r="P14" s="150"/>
      <c r="Q14" s="150"/>
      <c r="R14" s="150"/>
      <c r="S14" s="150"/>
      <c r="T14" s="150"/>
      <c r="U14" s="150"/>
      <c r="V14" s="150"/>
      <c r="W14" s="150"/>
      <c r="X14" s="150"/>
    </row>
    <row r="15" spans="1:24" ht="18" customHeight="1" x14ac:dyDescent="0.2">
      <c r="A15" s="632"/>
      <c r="B15" s="719"/>
      <c r="C15" s="159" t="s">
        <v>237</v>
      </c>
      <c r="D15" s="611"/>
      <c r="E15" s="611"/>
      <c r="F15" s="611"/>
      <c r="G15" s="611"/>
      <c r="H15" s="611"/>
      <c r="I15" s="157"/>
      <c r="J15" s="150"/>
      <c r="K15" s="150"/>
      <c r="L15" s="150"/>
      <c r="M15" s="150"/>
      <c r="N15" s="150"/>
      <c r="O15" s="150"/>
      <c r="P15" s="150"/>
      <c r="Q15" s="150"/>
      <c r="R15" s="150"/>
      <c r="S15" s="150"/>
      <c r="T15" s="150"/>
      <c r="U15" s="150"/>
      <c r="V15" s="150"/>
      <c r="W15" s="150"/>
      <c r="X15" s="150"/>
    </row>
    <row r="16" spans="1:24" ht="28.5" customHeight="1" x14ac:dyDescent="0.2">
      <c r="A16" s="632"/>
      <c r="B16" s="719"/>
      <c r="C16" s="159" t="s">
        <v>238</v>
      </c>
      <c r="D16" s="611"/>
      <c r="E16" s="611"/>
      <c r="F16" s="611"/>
      <c r="G16" s="611"/>
      <c r="H16" s="611"/>
      <c r="I16" s="157"/>
      <c r="J16" s="150"/>
      <c r="K16" s="150"/>
      <c r="L16" s="150"/>
      <c r="M16" s="150"/>
      <c r="N16" s="150"/>
      <c r="O16" s="150"/>
      <c r="P16" s="150"/>
      <c r="Q16" s="150"/>
      <c r="R16" s="150"/>
      <c r="S16" s="150"/>
      <c r="T16" s="150"/>
      <c r="U16" s="150"/>
      <c r="V16" s="150"/>
      <c r="W16" s="150"/>
      <c r="X16" s="150"/>
    </row>
    <row r="17" spans="1:24" ht="48.75" customHeight="1" x14ac:dyDescent="0.2">
      <c r="A17" s="632"/>
      <c r="B17" s="719"/>
      <c r="C17" s="160" t="s">
        <v>239</v>
      </c>
      <c r="D17" s="611"/>
      <c r="E17" s="611"/>
      <c r="F17" s="611"/>
      <c r="G17" s="611"/>
      <c r="H17" s="611"/>
      <c r="I17" s="157"/>
      <c r="J17" s="150"/>
      <c r="K17" s="150"/>
      <c r="L17" s="150"/>
      <c r="M17" s="150"/>
      <c r="N17" s="150"/>
      <c r="O17" s="150"/>
      <c r="P17" s="150"/>
      <c r="Q17" s="150"/>
      <c r="R17" s="150"/>
      <c r="S17" s="150"/>
      <c r="T17" s="150"/>
      <c r="U17" s="150"/>
      <c r="V17" s="150"/>
      <c r="W17" s="150"/>
      <c r="X17" s="150"/>
    </row>
    <row r="18" spans="1:24" ht="18" customHeight="1" thickBot="1" x14ac:dyDescent="0.25">
      <c r="A18" s="632"/>
      <c r="B18" s="720"/>
      <c r="C18" s="161" t="s">
        <v>240</v>
      </c>
      <c r="D18" s="612"/>
      <c r="E18" s="612"/>
      <c r="F18" s="612"/>
      <c r="G18" s="612"/>
      <c r="H18" s="612"/>
      <c r="I18" s="157"/>
      <c r="J18" s="150"/>
      <c r="K18" s="150"/>
      <c r="L18" s="150"/>
      <c r="M18" s="150"/>
      <c r="N18" s="150"/>
      <c r="O18" s="150"/>
      <c r="P18" s="150"/>
      <c r="Q18" s="150"/>
      <c r="R18" s="150"/>
      <c r="S18" s="150"/>
      <c r="T18" s="150"/>
      <c r="U18" s="150"/>
      <c r="V18" s="150"/>
      <c r="W18" s="150"/>
      <c r="X18" s="150"/>
    </row>
    <row r="19" spans="1:24" ht="31.5" customHeight="1" x14ac:dyDescent="0.2">
      <c r="A19" s="632"/>
      <c r="B19" s="730" t="s">
        <v>241</v>
      </c>
      <c r="C19" s="70" t="s">
        <v>242</v>
      </c>
      <c r="D19" s="745">
        <v>5</v>
      </c>
      <c r="E19" s="722"/>
      <c r="F19" s="722"/>
      <c r="G19" s="723"/>
      <c r="H19" s="723"/>
      <c r="I19" s="157"/>
      <c r="J19" s="150"/>
      <c r="K19" s="150"/>
      <c r="L19" s="150"/>
      <c r="M19" s="150"/>
      <c r="N19" s="150"/>
      <c r="O19" s="150"/>
      <c r="P19" s="150"/>
      <c r="Q19" s="150"/>
      <c r="R19" s="150"/>
      <c r="S19" s="150"/>
      <c r="T19" s="150"/>
      <c r="U19" s="150"/>
      <c r="V19" s="150"/>
      <c r="W19" s="150"/>
      <c r="X19" s="150"/>
    </row>
    <row r="20" spans="1:24" ht="9" customHeight="1" x14ac:dyDescent="0.2">
      <c r="A20" s="632"/>
      <c r="B20" s="611"/>
      <c r="C20" s="162"/>
      <c r="D20" s="611"/>
      <c r="E20" s="611"/>
      <c r="F20" s="611"/>
      <c r="G20" s="611"/>
      <c r="H20" s="611"/>
      <c r="I20" s="157"/>
      <c r="J20" s="150"/>
      <c r="K20" s="150"/>
      <c r="L20" s="150"/>
      <c r="M20" s="150"/>
      <c r="N20" s="150"/>
      <c r="O20" s="150"/>
      <c r="P20" s="150"/>
      <c r="Q20" s="150"/>
      <c r="R20" s="150"/>
      <c r="S20" s="150"/>
      <c r="T20" s="150"/>
      <c r="U20" s="150"/>
      <c r="V20" s="150"/>
      <c r="W20" s="150"/>
      <c r="X20" s="150"/>
    </row>
    <row r="21" spans="1:24" ht="12.75" customHeight="1" x14ac:dyDescent="0.2">
      <c r="A21" s="632"/>
      <c r="B21" s="611"/>
      <c r="C21" s="70" t="s">
        <v>243</v>
      </c>
      <c r="D21" s="611"/>
      <c r="E21" s="611"/>
      <c r="F21" s="611"/>
      <c r="G21" s="611"/>
      <c r="H21" s="611"/>
      <c r="I21" s="157"/>
      <c r="J21" s="150"/>
      <c r="K21" s="150"/>
      <c r="L21" s="150"/>
      <c r="M21" s="150"/>
      <c r="N21" s="150"/>
      <c r="O21" s="150"/>
      <c r="P21" s="150"/>
      <c r="Q21" s="150"/>
      <c r="R21" s="150"/>
      <c r="S21" s="150"/>
      <c r="T21" s="150"/>
      <c r="U21" s="150"/>
      <c r="V21" s="150"/>
      <c r="W21" s="150"/>
      <c r="X21" s="150"/>
    </row>
    <row r="22" spans="1:24" ht="26.25" customHeight="1" x14ac:dyDescent="0.2">
      <c r="A22" s="632"/>
      <c r="B22" s="611"/>
      <c r="C22" s="162" t="s">
        <v>244</v>
      </c>
      <c r="D22" s="611"/>
      <c r="E22" s="611"/>
      <c r="F22" s="611"/>
      <c r="G22" s="611"/>
      <c r="H22" s="611"/>
      <c r="I22" s="157"/>
      <c r="J22" s="150"/>
      <c r="K22" s="150"/>
      <c r="L22" s="150"/>
      <c r="M22" s="150"/>
      <c r="N22" s="150"/>
      <c r="O22" s="150"/>
      <c r="P22" s="150"/>
      <c r="Q22" s="150"/>
      <c r="R22" s="150"/>
      <c r="S22" s="150"/>
      <c r="T22" s="150"/>
      <c r="U22" s="150"/>
      <c r="V22" s="150"/>
      <c r="W22" s="150"/>
      <c r="X22" s="150"/>
    </row>
    <row r="23" spans="1:24" ht="31.5" customHeight="1" x14ac:dyDescent="0.2">
      <c r="A23" s="632"/>
      <c r="B23" s="611"/>
      <c r="C23" s="162" t="s">
        <v>245</v>
      </c>
      <c r="D23" s="611"/>
      <c r="E23" s="611"/>
      <c r="F23" s="611"/>
      <c r="G23" s="611"/>
      <c r="H23" s="611"/>
      <c r="I23" s="157"/>
      <c r="J23" s="150"/>
      <c r="K23" s="150"/>
      <c r="L23" s="150"/>
      <c r="M23" s="150"/>
      <c r="N23" s="150"/>
      <c r="O23" s="150"/>
      <c r="P23" s="150"/>
      <c r="Q23" s="150"/>
      <c r="R23" s="150"/>
      <c r="S23" s="150"/>
      <c r="T23" s="150"/>
      <c r="U23" s="150"/>
      <c r="V23" s="150"/>
      <c r="W23" s="150"/>
      <c r="X23" s="150"/>
    </row>
    <row r="24" spans="1:24" ht="33" customHeight="1" x14ac:dyDescent="0.2">
      <c r="A24" s="632"/>
      <c r="B24" s="611"/>
      <c r="C24" s="162" t="s">
        <v>246</v>
      </c>
      <c r="D24" s="611"/>
      <c r="E24" s="611"/>
      <c r="F24" s="611"/>
      <c r="G24" s="611"/>
      <c r="H24" s="611"/>
      <c r="I24" s="157"/>
      <c r="J24" s="150"/>
      <c r="K24" s="150"/>
      <c r="L24" s="150"/>
      <c r="M24" s="150"/>
      <c r="N24" s="150"/>
      <c r="O24" s="150"/>
      <c r="P24" s="150"/>
      <c r="Q24" s="150"/>
      <c r="R24" s="150"/>
      <c r="S24" s="150"/>
      <c r="T24" s="150"/>
      <c r="U24" s="150"/>
      <c r="V24" s="150"/>
      <c r="W24" s="150"/>
      <c r="X24" s="150"/>
    </row>
    <row r="25" spans="1:24" ht="26.25" customHeight="1" x14ac:dyDescent="0.2">
      <c r="A25" s="632"/>
      <c r="B25" s="611"/>
      <c r="C25" s="162" t="s">
        <v>247</v>
      </c>
      <c r="D25" s="611"/>
      <c r="E25" s="611"/>
      <c r="F25" s="611"/>
      <c r="G25" s="611"/>
      <c r="H25" s="611"/>
      <c r="I25" s="157"/>
      <c r="J25" s="150"/>
      <c r="K25" s="150"/>
      <c r="L25" s="150"/>
      <c r="M25" s="150"/>
      <c r="N25" s="150"/>
      <c r="O25" s="150"/>
      <c r="P25" s="150"/>
      <c r="Q25" s="150"/>
      <c r="R25" s="150"/>
      <c r="S25" s="150"/>
      <c r="T25" s="150"/>
      <c r="U25" s="150"/>
      <c r="V25" s="150"/>
      <c r="W25" s="150"/>
      <c r="X25" s="150"/>
    </row>
    <row r="26" spans="1:24" ht="40.5" customHeight="1" x14ac:dyDescent="0.2">
      <c r="A26" s="632"/>
      <c r="B26" s="611"/>
      <c r="C26" s="162" t="s">
        <v>248</v>
      </c>
      <c r="D26" s="611"/>
      <c r="E26" s="611"/>
      <c r="F26" s="611"/>
      <c r="G26" s="611"/>
      <c r="H26" s="611"/>
      <c r="I26" s="157"/>
      <c r="J26" s="150"/>
      <c r="K26" s="150"/>
      <c r="L26" s="150"/>
      <c r="M26" s="150"/>
      <c r="N26" s="150"/>
      <c r="O26" s="150"/>
      <c r="P26" s="150"/>
      <c r="Q26" s="150"/>
      <c r="R26" s="150"/>
      <c r="S26" s="150"/>
      <c r="T26" s="150"/>
      <c r="U26" s="150"/>
      <c r="V26" s="150"/>
      <c r="W26" s="150"/>
      <c r="X26" s="150"/>
    </row>
    <row r="27" spans="1:24" ht="12.75" customHeight="1" thickBot="1" x14ac:dyDescent="0.25">
      <c r="A27" s="632"/>
      <c r="B27" s="611"/>
      <c r="C27" s="163"/>
      <c r="D27" s="612"/>
      <c r="E27" s="612"/>
      <c r="F27" s="612"/>
      <c r="G27" s="611"/>
      <c r="H27" s="612"/>
      <c r="I27" s="157"/>
      <c r="J27" s="150"/>
      <c r="K27" s="150"/>
      <c r="L27" s="150"/>
      <c r="M27" s="150"/>
      <c r="N27" s="150"/>
      <c r="O27" s="150"/>
      <c r="P27" s="150"/>
      <c r="Q27" s="150"/>
      <c r="R27" s="150"/>
      <c r="S27" s="150"/>
      <c r="T27" s="150"/>
      <c r="U27" s="150"/>
      <c r="V27" s="150"/>
      <c r="W27" s="150"/>
      <c r="X27" s="150"/>
    </row>
    <row r="28" spans="1:24" ht="18.75" customHeight="1" x14ac:dyDescent="0.2">
      <c r="A28" s="632"/>
      <c r="B28" s="611"/>
      <c r="C28" s="70" t="s">
        <v>249</v>
      </c>
      <c r="D28" s="731">
        <v>5</v>
      </c>
      <c r="E28" s="722"/>
      <c r="F28" s="722"/>
      <c r="G28" s="721"/>
      <c r="H28" s="721"/>
      <c r="I28" s="157"/>
      <c r="J28" s="150"/>
      <c r="K28" s="150"/>
      <c r="L28" s="150"/>
      <c r="M28" s="150"/>
      <c r="N28" s="150"/>
      <c r="O28" s="150"/>
      <c r="P28" s="150"/>
      <c r="Q28" s="150"/>
      <c r="R28" s="150"/>
      <c r="S28" s="150"/>
      <c r="T28" s="150"/>
      <c r="U28" s="150"/>
      <c r="V28" s="150"/>
      <c r="W28" s="150"/>
      <c r="X28" s="150"/>
    </row>
    <row r="29" spans="1:24" ht="27" customHeight="1" x14ac:dyDescent="0.2">
      <c r="A29" s="632"/>
      <c r="B29" s="611"/>
      <c r="C29" s="162" t="s">
        <v>250</v>
      </c>
      <c r="D29" s="611"/>
      <c r="E29" s="611"/>
      <c r="F29" s="611"/>
      <c r="G29" s="611"/>
      <c r="H29" s="611"/>
      <c r="I29" s="157"/>
      <c r="J29" s="150"/>
      <c r="K29" s="150"/>
      <c r="L29" s="150"/>
      <c r="M29" s="150"/>
      <c r="N29" s="150"/>
      <c r="O29" s="150"/>
      <c r="P29" s="150"/>
      <c r="Q29" s="150"/>
      <c r="R29" s="150"/>
      <c r="S29" s="150"/>
      <c r="T29" s="150"/>
      <c r="U29" s="150"/>
      <c r="V29" s="150"/>
      <c r="W29" s="150"/>
      <c r="X29" s="150"/>
    </row>
    <row r="30" spans="1:24" ht="27" customHeight="1" x14ac:dyDescent="0.2">
      <c r="A30" s="632"/>
      <c r="B30" s="611"/>
      <c r="C30" s="162" t="s">
        <v>251</v>
      </c>
      <c r="D30" s="611"/>
      <c r="E30" s="611"/>
      <c r="F30" s="611"/>
      <c r="G30" s="611"/>
      <c r="H30" s="611"/>
      <c r="I30" s="157"/>
      <c r="J30" s="150"/>
      <c r="K30" s="150"/>
      <c r="L30" s="150"/>
      <c r="M30" s="150"/>
      <c r="N30" s="150"/>
      <c r="O30" s="150"/>
      <c r="P30" s="150"/>
      <c r="Q30" s="150"/>
      <c r="R30" s="150"/>
      <c r="S30" s="150"/>
      <c r="T30" s="150"/>
      <c r="U30" s="150"/>
      <c r="V30" s="150"/>
      <c r="W30" s="150"/>
      <c r="X30" s="150"/>
    </row>
    <row r="31" spans="1:24" ht="29.25" customHeight="1" x14ac:dyDescent="0.2">
      <c r="A31" s="632"/>
      <c r="B31" s="611"/>
      <c r="C31" s="162" t="s">
        <v>252</v>
      </c>
      <c r="D31" s="611"/>
      <c r="E31" s="611"/>
      <c r="F31" s="611"/>
      <c r="G31" s="611"/>
      <c r="H31" s="611"/>
      <c r="I31" s="157"/>
      <c r="J31" s="150"/>
      <c r="K31" s="150"/>
      <c r="L31" s="150"/>
      <c r="M31" s="150"/>
      <c r="N31" s="150"/>
      <c r="O31" s="150"/>
      <c r="P31" s="150"/>
      <c r="Q31" s="150"/>
      <c r="R31" s="150"/>
      <c r="S31" s="150"/>
      <c r="T31" s="150"/>
      <c r="U31" s="150"/>
      <c r="V31" s="150"/>
      <c r="W31" s="150"/>
      <c r="X31" s="150"/>
    </row>
    <row r="32" spans="1:24" ht="29.25" customHeight="1" x14ac:dyDescent="0.2">
      <c r="A32" s="632"/>
      <c r="B32" s="611"/>
      <c r="C32" s="162" t="s">
        <v>253</v>
      </c>
      <c r="D32" s="611"/>
      <c r="E32" s="611"/>
      <c r="F32" s="611"/>
      <c r="G32" s="611"/>
      <c r="H32" s="611"/>
      <c r="I32" s="157"/>
      <c r="J32" s="150"/>
      <c r="K32" s="150"/>
      <c r="L32" s="150"/>
      <c r="M32" s="150"/>
      <c r="N32" s="150"/>
      <c r="O32" s="150"/>
      <c r="P32" s="150"/>
      <c r="Q32" s="150"/>
      <c r="R32" s="150"/>
      <c r="S32" s="150"/>
      <c r="T32" s="150"/>
      <c r="U32" s="150"/>
      <c r="V32" s="150"/>
      <c r="W32" s="150"/>
      <c r="X32" s="150"/>
    </row>
    <row r="33" spans="1:24" ht="44.25" customHeight="1" x14ac:dyDescent="0.2">
      <c r="A33" s="632"/>
      <c r="B33" s="611"/>
      <c r="C33" s="162" t="s">
        <v>254</v>
      </c>
      <c r="D33" s="611"/>
      <c r="E33" s="611"/>
      <c r="F33" s="611"/>
      <c r="G33" s="611"/>
      <c r="H33" s="611"/>
      <c r="I33" s="157"/>
      <c r="J33" s="150"/>
      <c r="K33" s="150"/>
      <c r="L33" s="150"/>
      <c r="M33" s="150"/>
      <c r="N33" s="150"/>
      <c r="O33" s="150"/>
      <c r="P33" s="150"/>
      <c r="Q33" s="150"/>
      <c r="R33" s="150"/>
      <c r="S33" s="150"/>
      <c r="T33" s="150"/>
      <c r="U33" s="150"/>
      <c r="V33" s="150"/>
      <c r="W33" s="150"/>
      <c r="X33" s="150"/>
    </row>
    <row r="34" spans="1:24" ht="12.75" customHeight="1" thickBot="1" x14ac:dyDescent="0.25">
      <c r="A34" s="632"/>
      <c r="B34" s="612"/>
      <c r="C34" s="163"/>
      <c r="D34" s="612"/>
      <c r="E34" s="612"/>
      <c r="F34" s="612"/>
      <c r="G34" s="612"/>
      <c r="H34" s="612"/>
      <c r="I34" s="157"/>
      <c r="J34" s="150"/>
      <c r="K34" s="150"/>
      <c r="L34" s="150"/>
      <c r="M34" s="150"/>
      <c r="N34" s="150"/>
      <c r="O34" s="150"/>
      <c r="P34" s="150"/>
      <c r="Q34" s="150"/>
      <c r="R34" s="150"/>
      <c r="S34" s="150"/>
      <c r="T34" s="150"/>
      <c r="U34" s="150"/>
      <c r="V34" s="150"/>
      <c r="W34" s="150"/>
      <c r="X34" s="150"/>
    </row>
    <row r="35" spans="1:24" ht="27.75" customHeight="1" x14ac:dyDescent="0.2">
      <c r="A35" s="632"/>
      <c r="B35" s="730" t="s">
        <v>255</v>
      </c>
      <c r="C35" s="17" t="s">
        <v>256</v>
      </c>
      <c r="D35" s="731">
        <v>5</v>
      </c>
      <c r="E35" s="722"/>
      <c r="F35" s="722"/>
      <c r="G35" s="732"/>
      <c r="H35" s="732"/>
      <c r="I35" s="157"/>
      <c r="J35" s="150"/>
      <c r="K35" s="150"/>
      <c r="L35" s="150"/>
      <c r="M35" s="150"/>
      <c r="N35" s="150"/>
      <c r="O35" s="150"/>
      <c r="P35" s="150"/>
      <c r="Q35" s="150"/>
      <c r="R35" s="150"/>
      <c r="S35" s="150"/>
      <c r="T35" s="150"/>
      <c r="U35" s="150"/>
      <c r="V35" s="150"/>
      <c r="W35" s="150"/>
      <c r="X35" s="150"/>
    </row>
    <row r="36" spans="1:24" ht="15" customHeight="1" x14ac:dyDescent="0.2">
      <c r="A36" s="632"/>
      <c r="B36" s="611"/>
      <c r="C36" s="70"/>
      <c r="D36" s="611"/>
      <c r="E36" s="611"/>
      <c r="F36" s="611"/>
      <c r="G36" s="611"/>
      <c r="H36" s="611"/>
      <c r="I36" s="157"/>
      <c r="J36" s="150"/>
      <c r="K36" s="150"/>
      <c r="L36" s="150"/>
      <c r="M36" s="150"/>
      <c r="N36" s="150"/>
      <c r="O36" s="150"/>
      <c r="P36" s="150"/>
      <c r="Q36" s="150"/>
      <c r="R36" s="150"/>
      <c r="S36" s="150"/>
      <c r="T36" s="150"/>
      <c r="U36" s="150"/>
      <c r="V36" s="150"/>
      <c r="W36" s="150"/>
      <c r="X36" s="150"/>
    </row>
    <row r="37" spans="1:24" ht="31.5" customHeight="1" x14ac:dyDescent="0.2">
      <c r="A37" s="632"/>
      <c r="B37" s="611"/>
      <c r="C37" s="162" t="s">
        <v>257</v>
      </c>
      <c r="D37" s="611"/>
      <c r="E37" s="611"/>
      <c r="F37" s="611"/>
      <c r="G37" s="611"/>
      <c r="H37" s="611"/>
      <c r="I37" s="157"/>
      <c r="J37" s="150"/>
      <c r="K37" s="150"/>
      <c r="L37" s="150"/>
      <c r="M37" s="150"/>
      <c r="N37" s="150"/>
      <c r="O37" s="150"/>
      <c r="P37" s="150"/>
      <c r="Q37" s="150"/>
      <c r="R37" s="150"/>
      <c r="S37" s="150"/>
      <c r="T37" s="150"/>
      <c r="U37" s="150"/>
      <c r="V37" s="150"/>
      <c r="W37" s="150"/>
      <c r="X37" s="150"/>
    </row>
    <row r="38" spans="1:24" ht="30" customHeight="1" x14ac:dyDescent="0.2">
      <c r="A38" s="632"/>
      <c r="B38" s="611"/>
      <c r="C38" s="162" t="s">
        <v>258</v>
      </c>
      <c r="D38" s="611"/>
      <c r="E38" s="611"/>
      <c r="F38" s="611"/>
      <c r="G38" s="611"/>
      <c r="H38" s="611"/>
      <c r="I38" s="157"/>
      <c r="J38" s="150"/>
      <c r="K38" s="150"/>
      <c r="L38" s="150"/>
      <c r="M38" s="150"/>
      <c r="N38" s="150"/>
      <c r="O38" s="150"/>
      <c r="P38" s="150"/>
      <c r="Q38" s="150"/>
      <c r="R38" s="150"/>
      <c r="S38" s="150"/>
      <c r="T38" s="150"/>
      <c r="U38" s="150"/>
      <c r="V38" s="150"/>
      <c r="W38" s="150"/>
      <c r="X38" s="150"/>
    </row>
    <row r="39" spans="1:24" ht="28.5" customHeight="1" x14ac:dyDescent="0.2">
      <c r="A39" s="632"/>
      <c r="B39" s="611"/>
      <c r="C39" s="162" t="s">
        <v>259</v>
      </c>
      <c r="D39" s="611"/>
      <c r="E39" s="611"/>
      <c r="F39" s="611"/>
      <c r="G39" s="611"/>
      <c r="H39" s="611"/>
      <c r="I39" s="157"/>
      <c r="J39" s="150"/>
      <c r="K39" s="150"/>
      <c r="L39" s="150"/>
      <c r="M39" s="150"/>
      <c r="N39" s="150"/>
      <c r="O39" s="150"/>
      <c r="P39" s="150"/>
      <c r="Q39" s="150"/>
      <c r="R39" s="150"/>
      <c r="S39" s="150"/>
      <c r="T39" s="150"/>
      <c r="U39" s="150"/>
      <c r="V39" s="150"/>
      <c r="W39" s="150"/>
      <c r="X39" s="150"/>
    </row>
    <row r="40" spans="1:24" ht="28.5" customHeight="1" x14ac:dyDescent="0.2">
      <c r="A40" s="632"/>
      <c r="B40" s="611"/>
      <c r="C40" s="162" t="s">
        <v>260</v>
      </c>
      <c r="D40" s="611"/>
      <c r="E40" s="611"/>
      <c r="F40" s="611"/>
      <c r="G40" s="611"/>
      <c r="H40" s="611"/>
      <c r="I40" s="157"/>
      <c r="J40" s="150"/>
      <c r="K40" s="150"/>
      <c r="L40" s="150"/>
      <c r="M40" s="150"/>
      <c r="N40" s="150"/>
      <c r="O40" s="150"/>
      <c r="P40" s="150"/>
      <c r="Q40" s="150"/>
      <c r="R40" s="150"/>
      <c r="S40" s="150"/>
      <c r="T40" s="150"/>
      <c r="U40" s="150"/>
      <c r="V40" s="150"/>
      <c r="W40" s="150"/>
      <c r="X40" s="150"/>
    </row>
    <row r="41" spans="1:24" ht="30.75" customHeight="1" x14ac:dyDescent="0.2">
      <c r="A41" s="632"/>
      <c r="B41" s="611"/>
      <c r="C41" s="162" t="s">
        <v>261</v>
      </c>
      <c r="D41" s="611"/>
      <c r="E41" s="611"/>
      <c r="F41" s="611"/>
      <c r="G41" s="611"/>
      <c r="H41" s="611"/>
      <c r="I41" s="157"/>
      <c r="J41" s="150"/>
      <c r="K41" s="150"/>
      <c r="L41" s="150"/>
      <c r="M41" s="150"/>
      <c r="N41" s="150"/>
      <c r="O41" s="150"/>
      <c r="P41" s="150"/>
      <c r="Q41" s="150"/>
      <c r="R41" s="150"/>
      <c r="S41" s="150"/>
      <c r="T41" s="150"/>
      <c r="U41" s="150"/>
      <c r="V41" s="150"/>
      <c r="W41" s="150"/>
      <c r="X41" s="150"/>
    </row>
    <row r="42" spans="1:24" ht="12.75" customHeight="1" thickBot="1" x14ac:dyDescent="0.25">
      <c r="A42" s="632"/>
      <c r="B42" s="611"/>
      <c r="C42" s="164"/>
      <c r="D42" s="612"/>
      <c r="E42" s="612"/>
      <c r="F42" s="612"/>
      <c r="G42" s="612"/>
      <c r="H42" s="612"/>
      <c r="I42" s="157"/>
      <c r="J42" s="150"/>
      <c r="K42" s="150"/>
      <c r="L42" s="150"/>
      <c r="M42" s="150"/>
      <c r="N42" s="150"/>
      <c r="O42" s="150"/>
      <c r="P42" s="150"/>
      <c r="Q42" s="150"/>
      <c r="R42" s="150"/>
      <c r="S42" s="150"/>
      <c r="T42" s="150"/>
      <c r="U42" s="150"/>
      <c r="V42" s="150"/>
      <c r="W42" s="150"/>
      <c r="X42" s="150"/>
    </row>
    <row r="43" spans="1:24" ht="57" customHeight="1" x14ac:dyDescent="0.2">
      <c r="A43" s="632"/>
      <c r="B43" s="781" t="s">
        <v>262</v>
      </c>
      <c r="C43" s="70" t="s">
        <v>263</v>
      </c>
      <c r="D43" s="731">
        <v>5</v>
      </c>
      <c r="E43" s="722"/>
      <c r="F43" s="722"/>
      <c r="G43" s="721"/>
      <c r="H43" s="721"/>
      <c r="I43" s="157"/>
      <c r="J43" s="150"/>
      <c r="K43" s="150"/>
      <c r="L43" s="150"/>
      <c r="M43" s="150"/>
      <c r="N43" s="150"/>
      <c r="O43" s="150"/>
      <c r="P43" s="150"/>
      <c r="Q43" s="150"/>
      <c r="R43" s="150"/>
      <c r="S43" s="150"/>
      <c r="T43" s="150"/>
      <c r="U43" s="150"/>
      <c r="V43" s="150"/>
      <c r="W43" s="150"/>
      <c r="X43" s="150"/>
    </row>
    <row r="44" spans="1:24" ht="12.75" customHeight="1" x14ac:dyDescent="0.2">
      <c r="A44" s="632"/>
      <c r="B44" s="643"/>
      <c r="C44" s="162"/>
      <c r="D44" s="611"/>
      <c r="E44" s="611"/>
      <c r="F44" s="611"/>
      <c r="G44" s="611"/>
      <c r="H44" s="611"/>
      <c r="I44" s="157"/>
      <c r="J44" s="150"/>
      <c r="K44" s="150"/>
      <c r="L44" s="150"/>
      <c r="M44" s="150"/>
      <c r="N44" s="150"/>
      <c r="O44" s="150"/>
      <c r="P44" s="150"/>
      <c r="Q44" s="150"/>
      <c r="R44" s="150"/>
      <c r="S44" s="150"/>
      <c r="T44" s="150"/>
      <c r="U44" s="150"/>
      <c r="V44" s="150"/>
      <c r="W44" s="150"/>
      <c r="X44" s="150"/>
    </row>
    <row r="45" spans="1:24" ht="49.5" customHeight="1" x14ac:dyDescent="0.2">
      <c r="A45" s="632"/>
      <c r="B45" s="643"/>
      <c r="C45" s="162" t="s">
        <v>264</v>
      </c>
      <c r="D45" s="611"/>
      <c r="E45" s="611"/>
      <c r="F45" s="611"/>
      <c r="G45" s="611"/>
      <c r="H45" s="611"/>
      <c r="I45" s="157"/>
      <c r="J45" s="150"/>
      <c r="K45" s="150"/>
      <c r="L45" s="150"/>
      <c r="M45" s="150"/>
      <c r="N45" s="150"/>
      <c r="O45" s="150"/>
      <c r="P45" s="150"/>
      <c r="Q45" s="150"/>
      <c r="R45" s="150"/>
      <c r="S45" s="150"/>
      <c r="T45" s="150"/>
      <c r="U45" s="150"/>
      <c r="V45" s="150"/>
      <c r="W45" s="150"/>
      <c r="X45" s="150"/>
    </row>
    <row r="46" spans="1:24" ht="42" customHeight="1" x14ac:dyDescent="0.2">
      <c r="A46" s="632"/>
      <c r="B46" s="643"/>
      <c r="C46" s="162" t="s">
        <v>265</v>
      </c>
      <c r="D46" s="611"/>
      <c r="E46" s="611"/>
      <c r="F46" s="611"/>
      <c r="G46" s="611"/>
      <c r="H46" s="611"/>
      <c r="I46" s="157"/>
      <c r="J46" s="150"/>
      <c r="K46" s="150"/>
      <c r="L46" s="150"/>
      <c r="M46" s="150"/>
      <c r="N46" s="150"/>
      <c r="O46" s="150"/>
      <c r="P46" s="150"/>
      <c r="Q46" s="150"/>
      <c r="R46" s="150"/>
      <c r="S46" s="150"/>
      <c r="T46" s="150"/>
      <c r="U46" s="150"/>
      <c r="V46" s="150"/>
      <c r="W46" s="150"/>
      <c r="X46" s="150"/>
    </row>
    <row r="47" spans="1:24" ht="42" customHeight="1" x14ac:dyDescent="0.2">
      <c r="A47" s="632"/>
      <c r="B47" s="643"/>
      <c r="C47" s="162" t="s">
        <v>266</v>
      </c>
      <c r="D47" s="611"/>
      <c r="E47" s="611"/>
      <c r="F47" s="611"/>
      <c r="G47" s="611"/>
      <c r="H47" s="611"/>
      <c r="I47" s="157"/>
      <c r="J47" s="150"/>
      <c r="K47" s="150"/>
      <c r="L47" s="150"/>
      <c r="M47" s="150"/>
      <c r="N47" s="150"/>
      <c r="O47" s="150"/>
      <c r="P47" s="150"/>
      <c r="Q47" s="150"/>
      <c r="R47" s="150"/>
      <c r="S47" s="150"/>
      <c r="T47" s="150"/>
      <c r="U47" s="150"/>
      <c r="V47" s="150"/>
      <c r="W47" s="150"/>
      <c r="X47" s="150"/>
    </row>
    <row r="48" spans="1:24" ht="42" customHeight="1" x14ac:dyDescent="0.2">
      <c r="A48" s="632"/>
      <c r="B48" s="643"/>
      <c r="C48" s="162" t="s">
        <v>267</v>
      </c>
      <c r="D48" s="611"/>
      <c r="E48" s="611"/>
      <c r="F48" s="611"/>
      <c r="G48" s="611"/>
      <c r="H48" s="611"/>
      <c r="I48" s="157"/>
      <c r="J48" s="150"/>
      <c r="K48" s="150"/>
      <c r="L48" s="150"/>
      <c r="M48" s="150"/>
      <c r="N48" s="150"/>
      <c r="O48" s="150"/>
      <c r="P48" s="150"/>
      <c r="Q48" s="150"/>
      <c r="R48" s="150"/>
      <c r="S48" s="150"/>
      <c r="T48" s="150"/>
      <c r="U48" s="150"/>
      <c r="V48" s="150"/>
      <c r="W48" s="150"/>
      <c r="X48" s="150"/>
    </row>
    <row r="49" spans="1:24" ht="57" customHeight="1" x14ac:dyDescent="0.2">
      <c r="A49" s="632"/>
      <c r="B49" s="643"/>
      <c r="C49" s="162" t="s">
        <v>268</v>
      </c>
      <c r="D49" s="611"/>
      <c r="E49" s="611"/>
      <c r="F49" s="611"/>
      <c r="G49" s="611"/>
      <c r="H49" s="611"/>
      <c r="I49" s="157"/>
      <c r="J49" s="150"/>
      <c r="K49" s="150"/>
      <c r="L49" s="150"/>
      <c r="M49" s="150"/>
      <c r="N49" s="150"/>
      <c r="O49" s="150"/>
      <c r="P49" s="150"/>
      <c r="Q49" s="150"/>
      <c r="R49" s="150"/>
      <c r="S49" s="150"/>
      <c r="T49" s="150"/>
      <c r="U49" s="150"/>
      <c r="V49" s="150"/>
      <c r="W49" s="150"/>
      <c r="X49" s="150"/>
    </row>
    <row r="50" spans="1:24" ht="15" customHeight="1" thickBot="1" x14ac:dyDescent="0.25">
      <c r="A50" s="632"/>
      <c r="B50" s="644"/>
      <c r="C50" s="164"/>
      <c r="D50" s="612"/>
      <c r="E50" s="612"/>
      <c r="F50" s="612"/>
      <c r="G50" s="611"/>
      <c r="H50" s="612"/>
      <c r="I50" s="157"/>
      <c r="J50" s="150"/>
      <c r="K50" s="150"/>
      <c r="L50" s="150"/>
      <c r="M50" s="150"/>
      <c r="N50" s="150"/>
      <c r="O50" s="150"/>
      <c r="P50" s="150"/>
      <c r="Q50" s="150"/>
      <c r="R50" s="150"/>
      <c r="S50" s="150"/>
      <c r="T50" s="150"/>
      <c r="U50" s="150"/>
      <c r="V50" s="150"/>
      <c r="W50" s="150"/>
      <c r="X50" s="150"/>
    </row>
    <row r="51" spans="1:24" ht="31.5" customHeight="1" x14ac:dyDescent="0.2">
      <c r="A51" s="632"/>
      <c r="B51" s="743" t="s">
        <v>269</v>
      </c>
      <c r="C51" s="70" t="s">
        <v>270</v>
      </c>
      <c r="D51" s="731">
        <v>5</v>
      </c>
      <c r="E51" s="722"/>
      <c r="F51" s="722"/>
      <c r="G51" s="782"/>
      <c r="H51" s="782"/>
      <c r="I51" s="157"/>
      <c r="J51" s="150"/>
      <c r="K51" s="150"/>
      <c r="L51" s="150"/>
      <c r="M51" s="150"/>
      <c r="N51" s="150"/>
      <c r="O51" s="150"/>
      <c r="P51" s="150"/>
      <c r="Q51" s="150"/>
      <c r="R51" s="150"/>
      <c r="S51" s="150"/>
      <c r="T51" s="150"/>
      <c r="U51" s="150"/>
      <c r="V51" s="150"/>
      <c r="W51" s="150"/>
      <c r="X51" s="150"/>
    </row>
    <row r="52" spans="1:24" ht="12.75" customHeight="1" x14ac:dyDescent="0.2">
      <c r="A52" s="632"/>
      <c r="B52" s="632"/>
      <c r="C52" s="162"/>
      <c r="D52" s="611"/>
      <c r="E52" s="611"/>
      <c r="F52" s="611"/>
      <c r="G52" s="611"/>
      <c r="H52" s="611"/>
      <c r="I52" s="157"/>
      <c r="J52" s="150"/>
      <c r="K52" s="150"/>
      <c r="L52" s="150"/>
      <c r="M52" s="150"/>
      <c r="N52" s="150"/>
      <c r="O52" s="150"/>
      <c r="P52" s="150"/>
      <c r="Q52" s="150"/>
      <c r="R52" s="150"/>
      <c r="S52" s="150"/>
      <c r="T52" s="150"/>
      <c r="U52" s="150"/>
      <c r="V52" s="150"/>
      <c r="W52" s="150"/>
      <c r="X52" s="150"/>
    </row>
    <row r="53" spans="1:24" ht="30" customHeight="1" x14ac:dyDescent="0.2">
      <c r="A53" s="632"/>
      <c r="B53" s="632"/>
      <c r="C53" s="165" t="s">
        <v>271</v>
      </c>
      <c r="D53" s="611"/>
      <c r="E53" s="611"/>
      <c r="F53" s="611"/>
      <c r="G53" s="611"/>
      <c r="H53" s="611"/>
      <c r="I53" s="157"/>
      <c r="J53" s="150"/>
      <c r="K53" s="150"/>
      <c r="L53" s="150"/>
      <c r="M53" s="150"/>
      <c r="N53" s="150"/>
      <c r="O53" s="150"/>
      <c r="P53" s="150"/>
      <c r="Q53" s="150"/>
      <c r="R53" s="150"/>
      <c r="S53" s="150"/>
      <c r="T53" s="150"/>
      <c r="U53" s="150"/>
      <c r="V53" s="150"/>
      <c r="W53" s="150"/>
      <c r="X53" s="150"/>
    </row>
    <row r="54" spans="1:24" ht="42" customHeight="1" x14ac:dyDescent="0.2">
      <c r="A54" s="632"/>
      <c r="B54" s="632"/>
      <c r="C54" s="165" t="s">
        <v>272</v>
      </c>
      <c r="D54" s="611"/>
      <c r="E54" s="611"/>
      <c r="F54" s="611"/>
      <c r="G54" s="611"/>
      <c r="H54" s="611"/>
      <c r="I54" s="157"/>
      <c r="J54" s="150"/>
      <c r="K54" s="150"/>
      <c r="L54" s="150"/>
      <c r="M54" s="150"/>
      <c r="N54" s="150"/>
      <c r="O54" s="150"/>
      <c r="P54" s="150"/>
      <c r="Q54" s="150"/>
      <c r="R54" s="150"/>
      <c r="S54" s="150"/>
      <c r="T54" s="150"/>
      <c r="U54" s="150"/>
      <c r="V54" s="150"/>
      <c r="W54" s="150"/>
      <c r="X54" s="150"/>
    </row>
    <row r="55" spans="1:24" ht="45" customHeight="1" x14ac:dyDescent="0.2">
      <c r="A55" s="632"/>
      <c r="B55" s="632"/>
      <c r="C55" s="165" t="s">
        <v>273</v>
      </c>
      <c r="D55" s="611"/>
      <c r="E55" s="611"/>
      <c r="F55" s="611"/>
      <c r="G55" s="611"/>
      <c r="H55" s="611"/>
      <c r="I55" s="157"/>
      <c r="J55" s="150"/>
      <c r="K55" s="150"/>
      <c r="L55" s="150"/>
      <c r="M55" s="150"/>
      <c r="N55" s="150"/>
      <c r="O55" s="150"/>
      <c r="P55" s="150"/>
      <c r="Q55" s="150"/>
      <c r="R55" s="150"/>
      <c r="S55" s="150"/>
      <c r="T55" s="150"/>
      <c r="U55" s="150"/>
      <c r="V55" s="150"/>
      <c r="W55" s="150"/>
      <c r="X55" s="150"/>
    </row>
    <row r="56" spans="1:24" ht="40.5" customHeight="1" x14ac:dyDescent="0.2">
      <c r="A56" s="632"/>
      <c r="B56" s="632"/>
      <c r="C56" s="165" t="s">
        <v>274</v>
      </c>
      <c r="D56" s="611"/>
      <c r="E56" s="611"/>
      <c r="F56" s="611"/>
      <c r="G56" s="611"/>
      <c r="H56" s="611"/>
      <c r="I56" s="157"/>
      <c r="J56" s="150"/>
      <c r="K56" s="150"/>
      <c r="L56" s="150"/>
      <c r="M56" s="150"/>
      <c r="N56" s="150"/>
      <c r="O56" s="150"/>
      <c r="P56" s="150"/>
      <c r="Q56" s="150"/>
      <c r="R56" s="150"/>
      <c r="S56" s="150"/>
      <c r="T56" s="150"/>
      <c r="U56" s="150"/>
      <c r="V56" s="150"/>
      <c r="W56" s="150"/>
      <c r="X56" s="150"/>
    </row>
    <row r="57" spans="1:24" ht="45.75" customHeight="1" x14ac:dyDescent="0.2">
      <c r="A57" s="632"/>
      <c r="B57" s="632"/>
      <c r="C57" s="165" t="s">
        <v>275</v>
      </c>
      <c r="D57" s="611"/>
      <c r="E57" s="611"/>
      <c r="F57" s="611"/>
      <c r="G57" s="611"/>
      <c r="H57" s="611"/>
      <c r="I57" s="157"/>
      <c r="J57" s="150"/>
      <c r="K57" s="150"/>
      <c r="L57" s="150"/>
      <c r="M57" s="150"/>
      <c r="N57" s="150"/>
      <c r="O57" s="150"/>
      <c r="P57" s="150"/>
      <c r="Q57" s="150"/>
      <c r="R57" s="150"/>
      <c r="S57" s="150"/>
      <c r="T57" s="150"/>
      <c r="U57" s="150"/>
      <c r="V57" s="150"/>
      <c r="W57" s="150"/>
      <c r="X57" s="150"/>
    </row>
    <row r="58" spans="1:24" ht="12.75" customHeight="1" x14ac:dyDescent="0.2">
      <c r="A58" s="632"/>
      <c r="B58" s="632"/>
      <c r="C58" s="162"/>
      <c r="D58" s="611"/>
      <c r="E58" s="611"/>
      <c r="F58" s="611"/>
      <c r="G58" s="611"/>
      <c r="H58" s="611"/>
      <c r="I58" s="157"/>
      <c r="J58" s="150"/>
      <c r="K58" s="150"/>
      <c r="L58" s="150"/>
      <c r="M58" s="150"/>
      <c r="N58" s="150"/>
      <c r="O58" s="150"/>
      <c r="P58" s="150"/>
      <c r="Q58" s="150"/>
      <c r="R58" s="150"/>
      <c r="S58" s="150"/>
      <c r="T58" s="150"/>
      <c r="U58" s="150"/>
      <c r="V58" s="150"/>
      <c r="W58" s="150"/>
      <c r="X58" s="150"/>
    </row>
    <row r="59" spans="1:24" ht="37.5" customHeight="1" thickBot="1" x14ac:dyDescent="0.25">
      <c r="A59" s="632"/>
      <c r="B59" s="637"/>
      <c r="C59" s="178" t="s">
        <v>276</v>
      </c>
      <c r="D59" s="612"/>
      <c r="E59" s="612"/>
      <c r="F59" s="612"/>
      <c r="G59" s="612"/>
      <c r="H59" s="612"/>
      <c r="I59" s="157"/>
      <c r="J59" s="150"/>
      <c r="K59" s="150"/>
      <c r="L59" s="150"/>
      <c r="M59" s="150"/>
      <c r="N59" s="150"/>
      <c r="O59" s="150"/>
      <c r="P59" s="150"/>
      <c r="Q59" s="150"/>
      <c r="R59" s="150"/>
      <c r="S59" s="150"/>
      <c r="T59" s="150"/>
      <c r="U59" s="150"/>
      <c r="V59" s="150"/>
      <c r="W59" s="150"/>
      <c r="X59" s="150"/>
    </row>
    <row r="60" spans="1:24" ht="21.75" customHeight="1" thickBot="1" x14ac:dyDescent="0.25">
      <c r="A60" s="743" t="s">
        <v>277</v>
      </c>
      <c r="B60" s="166">
        <v>1.2</v>
      </c>
      <c r="C60" s="717" t="s">
        <v>141</v>
      </c>
      <c r="D60" s="687"/>
      <c r="E60" s="687"/>
      <c r="F60" s="687"/>
      <c r="G60" s="687"/>
      <c r="H60" s="714"/>
      <c r="I60" s="157"/>
      <c r="J60" s="150"/>
      <c r="K60" s="150"/>
      <c r="L60" s="150"/>
      <c r="M60" s="150"/>
      <c r="N60" s="150"/>
      <c r="O60" s="150"/>
      <c r="P60" s="150"/>
      <c r="Q60" s="150"/>
      <c r="R60" s="150"/>
      <c r="S60" s="150"/>
      <c r="T60" s="150"/>
      <c r="U60" s="150"/>
      <c r="V60" s="150"/>
      <c r="W60" s="150"/>
      <c r="X60" s="150"/>
    </row>
    <row r="61" spans="1:24" ht="36" customHeight="1" x14ac:dyDescent="0.2">
      <c r="A61" s="632"/>
      <c r="B61" s="742" t="s">
        <v>278</v>
      </c>
      <c r="C61" s="167" t="s">
        <v>279</v>
      </c>
      <c r="D61" s="747">
        <v>5</v>
      </c>
      <c r="E61" s="725"/>
      <c r="F61" s="726"/>
      <c r="G61" s="727"/>
      <c r="H61" s="783"/>
      <c r="I61" s="157"/>
      <c r="J61" s="150"/>
      <c r="K61" s="150"/>
      <c r="L61" s="150"/>
      <c r="M61" s="150"/>
      <c r="N61" s="150"/>
      <c r="O61" s="150"/>
      <c r="P61" s="150"/>
      <c r="Q61" s="150"/>
      <c r="R61" s="150"/>
      <c r="S61" s="150"/>
      <c r="T61" s="150"/>
      <c r="U61" s="150"/>
      <c r="V61" s="150"/>
      <c r="W61" s="150"/>
      <c r="X61" s="150"/>
    </row>
    <row r="62" spans="1:24" ht="21.75" customHeight="1" x14ac:dyDescent="0.2">
      <c r="A62" s="632"/>
      <c r="B62" s="611"/>
      <c r="C62" s="168"/>
      <c r="D62" s="611"/>
      <c r="E62" s="611"/>
      <c r="F62" s="611"/>
      <c r="G62" s="611"/>
      <c r="H62" s="632"/>
      <c r="I62" s="157"/>
      <c r="J62" s="150"/>
      <c r="K62" s="150"/>
      <c r="L62" s="150"/>
      <c r="M62" s="150"/>
      <c r="N62" s="150"/>
      <c r="O62" s="150"/>
      <c r="P62" s="150"/>
      <c r="Q62" s="150"/>
      <c r="R62" s="150"/>
      <c r="S62" s="150"/>
      <c r="T62" s="150"/>
      <c r="U62" s="150"/>
      <c r="V62" s="150"/>
      <c r="W62" s="150"/>
      <c r="X62" s="150"/>
    </row>
    <row r="63" spans="1:24" ht="21.75" customHeight="1" x14ac:dyDescent="0.2">
      <c r="A63" s="632"/>
      <c r="B63" s="611"/>
      <c r="C63" s="168" t="s">
        <v>280</v>
      </c>
      <c r="D63" s="611"/>
      <c r="E63" s="611"/>
      <c r="F63" s="611"/>
      <c r="G63" s="611"/>
      <c r="H63" s="632"/>
      <c r="I63" s="157"/>
      <c r="J63" s="150"/>
      <c r="K63" s="150"/>
      <c r="L63" s="150"/>
      <c r="M63" s="150"/>
      <c r="N63" s="150"/>
      <c r="O63" s="150"/>
      <c r="P63" s="150"/>
      <c r="Q63" s="150"/>
      <c r="R63" s="150"/>
      <c r="S63" s="150"/>
      <c r="T63" s="150"/>
      <c r="U63" s="150"/>
      <c r="V63" s="150"/>
      <c r="W63" s="150"/>
      <c r="X63" s="150"/>
    </row>
    <row r="64" spans="1:24" ht="42.75" customHeight="1" x14ac:dyDescent="0.2">
      <c r="A64" s="632"/>
      <c r="B64" s="611"/>
      <c r="C64" s="168" t="s">
        <v>281</v>
      </c>
      <c r="D64" s="611"/>
      <c r="E64" s="611"/>
      <c r="F64" s="611"/>
      <c r="G64" s="611"/>
      <c r="H64" s="632"/>
      <c r="I64" s="157"/>
      <c r="J64" s="150"/>
      <c r="K64" s="150"/>
      <c r="L64" s="150"/>
      <c r="M64" s="150"/>
      <c r="N64" s="150"/>
      <c r="O64" s="150"/>
      <c r="P64" s="150"/>
      <c r="Q64" s="150"/>
      <c r="R64" s="150"/>
      <c r="S64" s="150"/>
      <c r="T64" s="150"/>
      <c r="U64" s="150"/>
      <c r="V64" s="150"/>
      <c r="W64" s="150"/>
      <c r="X64" s="150"/>
    </row>
    <row r="65" spans="1:24" ht="33" customHeight="1" x14ac:dyDescent="0.2">
      <c r="A65" s="632"/>
      <c r="B65" s="611"/>
      <c r="C65" s="168" t="s">
        <v>282</v>
      </c>
      <c r="D65" s="611"/>
      <c r="E65" s="611"/>
      <c r="F65" s="611"/>
      <c r="G65" s="611"/>
      <c r="H65" s="632"/>
      <c r="I65" s="157"/>
      <c r="J65" s="150"/>
      <c r="K65" s="150"/>
      <c r="L65" s="150"/>
      <c r="M65" s="150"/>
      <c r="N65" s="150"/>
      <c r="O65" s="150"/>
      <c r="P65" s="150"/>
      <c r="Q65" s="150"/>
      <c r="R65" s="150"/>
      <c r="S65" s="150"/>
      <c r="T65" s="150"/>
      <c r="U65" s="150"/>
      <c r="V65" s="150"/>
      <c r="W65" s="150"/>
      <c r="X65" s="150"/>
    </row>
    <row r="66" spans="1:24" ht="33" customHeight="1" x14ac:dyDescent="0.2">
      <c r="A66" s="632"/>
      <c r="B66" s="611"/>
      <c r="C66" s="168" t="s">
        <v>283</v>
      </c>
      <c r="D66" s="611"/>
      <c r="E66" s="611"/>
      <c r="F66" s="611"/>
      <c r="G66" s="611"/>
      <c r="H66" s="632"/>
      <c r="I66" s="157"/>
      <c r="J66" s="150"/>
      <c r="K66" s="150"/>
      <c r="L66" s="150"/>
      <c r="M66" s="150"/>
      <c r="N66" s="150"/>
      <c r="O66" s="150"/>
      <c r="P66" s="150"/>
      <c r="Q66" s="150"/>
      <c r="R66" s="150"/>
      <c r="S66" s="150"/>
      <c r="T66" s="150"/>
      <c r="U66" s="150"/>
      <c r="V66" s="150"/>
      <c r="W66" s="150"/>
      <c r="X66" s="150"/>
    </row>
    <row r="67" spans="1:24" ht="33.75" customHeight="1" x14ac:dyDescent="0.2">
      <c r="A67" s="632"/>
      <c r="B67" s="611"/>
      <c r="C67" s="168" t="s">
        <v>284</v>
      </c>
      <c r="D67" s="611"/>
      <c r="E67" s="611"/>
      <c r="F67" s="611"/>
      <c r="G67" s="611"/>
      <c r="H67" s="632"/>
      <c r="I67" s="157"/>
      <c r="J67" s="150"/>
      <c r="K67" s="150"/>
      <c r="L67" s="150"/>
      <c r="M67" s="150"/>
      <c r="N67" s="150"/>
      <c r="O67" s="150"/>
      <c r="P67" s="150"/>
      <c r="Q67" s="150"/>
      <c r="R67" s="150"/>
      <c r="S67" s="150"/>
      <c r="T67" s="150"/>
      <c r="U67" s="150"/>
      <c r="V67" s="150"/>
      <c r="W67" s="150"/>
      <c r="X67" s="150"/>
    </row>
    <row r="68" spans="1:24" ht="21.75" customHeight="1" thickBot="1" x14ac:dyDescent="0.25">
      <c r="A68" s="632"/>
      <c r="B68" s="612"/>
      <c r="C68" s="76"/>
      <c r="D68" s="612"/>
      <c r="E68" s="612"/>
      <c r="F68" s="612"/>
      <c r="G68" s="612"/>
      <c r="H68" s="637"/>
      <c r="I68" s="157"/>
      <c r="J68" s="150"/>
      <c r="K68" s="150"/>
      <c r="L68" s="150"/>
      <c r="M68" s="150"/>
      <c r="N68" s="150"/>
      <c r="O68" s="150"/>
      <c r="P68" s="150"/>
      <c r="Q68" s="150"/>
      <c r="R68" s="150"/>
      <c r="S68" s="150"/>
      <c r="T68" s="150"/>
      <c r="U68" s="150"/>
      <c r="V68" s="150"/>
      <c r="W68" s="150"/>
      <c r="X68" s="150"/>
    </row>
    <row r="69" spans="1:24" ht="57" customHeight="1" x14ac:dyDescent="0.2">
      <c r="A69" s="632"/>
      <c r="B69" s="748" t="s">
        <v>285</v>
      </c>
      <c r="C69" s="167" t="s">
        <v>286</v>
      </c>
      <c r="D69" s="747">
        <v>5</v>
      </c>
      <c r="E69" s="725"/>
      <c r="F69" s="726"/>
      <c r="G69" s="727"/>
      <c r="H69" s="783"/>
      <c r="I69" s="157"/>
      <c r="J69" s="150"/>
      <c r="K69" s="150"/>
      <c r="L69" s="150"/>
      <c r="M69" s="150"/>
      <c r="N69" s="150"/>
      <c r="O69" s="150"/>
      <c r="P69" s="150"/>
      <c r="Q69" s="150"/>
      <c r="R69" s="150"/>
      <c r="S69" s="150"/>
      <c r="T69" s="150"/>
      <c r="U69" s="150"/>
      <c r="V69" s="150"/>
      <c r="W69" s="150"/>
      <c r="X69" s="150"/>
    </row>
    <row r="70" spans="1:24" ht="21" customHeight="1" x14ac:dyDescent="0.2">
      <c r="A70" s="632"/>
      <c r="B70" s="719"/>
      <c r="C70" s="168"/>
      <c r="D70" s="611"/>
      <c r="E70" s="611"/>
      <c r="F70" s="611"/>
      <c r="G70" s="611"/>
      <c r="H70" s="632"/>
      <c r="I70" s="157"/>
      <c r="J70" s="150"/>
      <c r="K70" s="150"/>
      <c r="L70" s="150"/>
      <c r="M70" s="150"/>
      <c r="N70" s="150"/>
      <c r="O70" s="150"/>
      <c r="P70" s="150"/>
      <c r="Q70" s="150"/>
      <c r="R70" s="150"/>
      <c r="S70" s="150"/>
      <c r="T70" s="150"/>
      <c r="U70" s="150"/>
      <c r="V70" s="150"/>
      <c r="W70" s="150"/>
      <c r="X70" s="150"/>
    </row>
    <row r="71" spans="1:24" ht="21.75" customHeight="1" x14ac:dyDescent="0.2">
      <c r="A71" s="632"/>
      <c r="B71" s="719"/>
      <c r="C71" s="169" t="s">
        <v>287</v>
      </c>
      <c r="D71" s="611"/>
      <c r="E71" s="611"/>
      <c r="F71" s="611"/>
      <c r="G71" s="611"/>
      <c r="H71" s="632"/>
      <c r="I71" s="157"/>
      <c r="J71" s="150"/>
      <c r="K71" s="150"/>
      <c r="L71" s="150"/>
      <c r="M71" s="150"/>
      <c r="N71" s="150"/>
      <c r="O71" s="150"/>
      <c r="P71" s="150"/>
      <c r="Q71" s="150"/>
      <c r="R71" s="150"/>
      <c r="S71" s="150"/>
      <c r="T71" s="150"/>
      <c r="U71" s="150"/>
      <c r="V71" s="150"/>
      <c r="W71" s="150"/>
      <c r="X71" s="150"/>
    </row>
    <row r="72" spans="1:24" ht="40.5" customHeight="1" x14ac:dyDescent="0.2">
      <c r="A72" s="632"/>
      <c r="B72" s="719"/>
      <c r="C72" s="168" t="s">
        <v>288</v>
      </c>
      <c r="D72" s="611"/>
      <c r="E72" s="611"/>
      <c r="F72" s="611"/>
      <c r="G72" s="611"/>
      <c r="H72" s="632"/>
      <c r="I72" s="157"/>
      <c r="J72" s="150"/>
      <c r="K72" s="150"/>
      <c r="L72" s="150"/>
      <c r="M72" s="150"/>
      <c r="N72" s="150"/>
      <c r="O72" s="150"/>
      <c r="P72" s="150"/>
      <c r="Q72" s="150"/>
      <c r="R72" s="150"/>
      <c r="S72" s="150"/>
      <c r="T72" s="150"/>
      <c r="U72" s="150"/>
      <c r="V72" s="150"/>
      <c r="W72" s="150"/>
      <c r="X72" s="150"/>
    </row>
    <row r="73" spans="1:24" ht="40.5" customHeight="1" x14ac:dyDescent="0.2">
      <c r="A73" s="632"/>
      <c r="B73" s="719"/>
      <c r="C73" s="168" t="s">
        <v>289</v>
      </c>
      <c r="D73" s="611"/>
      <c r="E73" s="611"/>
      <c r="F73" s="611"/>
      <c r="G73" s="611"/>
      <c r="H73" s="632"/>
      <c r="I73" s="157"/>
      <c r="J73" s="150"/>
      <c r="K73" s="150"/>
      <c r="L73" s="150"/>
      <c r="M73" s="150"/>
      <c r="N73" s="150"/>
      <c r="O73" s="150"/>
      <c r="P73" s="150"/>
      <c r="Q73" s="150"/>
      <c r="R73" s="150"/>
      <c r="S73" s="150"/>
      <c r="T73" s="150"/>
      <c r="U73" s="150"/>
      <c r="V73" s="150"/>
      <c r="W73" s="150"/>
      <c r="X73" s="150"/>
    </row>
    <row r="74" spans="1:24" ht="54.75" customHeight="1" x14ac:dyDescent="0.2">
      <c r="A74" s="632"/>
      <c r="B74" s="719"/>
      <c r="C74" s="168" t="s">
        <v>290</v>
      </c>
      <c r="D74" s="611"/>
      <c r="E74" s="611"/>
      <c r="F74" s="611"/>
      <c r="G74" s="611"/>
      <c r="H74" s="632"/>
      <c r="I74" s="157"/>
      <c r="J74" s="150"/>
      <c r="K74" s="150"/>
      <c r="L74" s="150"/>
      <c r="M74" s="150"/>
      <c r="N74" s="150"/>
      <c r="O74" s="150"/>
      <c r="P74" s="150"/>
      <c r="Q74" s="150"/>
      <c r="R74" s="150"/>
      <c r="S74" s="150"/>
      <c r="T74" s="150"/>
      <c r="U74" s="150"/>
      <c r="V74" s="150"/>
      <c r="W74" s="150"/>
      <c r="X74" s="150"/>
    </row>
    <row r="75" spans="1:24" ht="48" customHeight="1" x14ac:dyDescent="0.2">
      <c r="A75" s="632"/>
      <c r="B75" s="719"/>
      <c r="C75" s="168" t="s">
        <v>291</v>
      </c>
      <c r="D75" s="611"/>
      <c r="E75" s="611"/>
      <c r="F75" s="611"/>
      <c r="G75" s="611"/>
      <c r="H75" s="632"/>
      <c r="I75" s="157"/>
      <c r="J75" s="150"/>
      <c r="K75" s="150"/>
      <c r="L75" s="150"/>
      <c r="M75" s="150"/>
      <c r="N75" s="150"/>
      <c r="O75" s="150"/>
      <c r="P75" s="150"/>
      <c r="Q75" s="150"/>
      <c r="R75" s="150"/>
      <c r="S75" s="150"/>
      <c r="T75" s="150"/>
      <c r="U75" s="150"/>
      <c r="V75" s="150"/>
      <c r="W75" s="150"/>
      <c r="X75" s="150"/>
    </row>
    <row r="76" spans="1:24" ht="21.75" customHeight="1" thickBot="1" x14ac:dyDescent="0.25">
      <c r="A76" s="632"/>
      <c r="B76" s="720"/>
      <c r="C76" s="170" t="s">
        <v>292</v>
      </c>
      <c r="D76" s="612"/>
      <c r="E76" s="612"/>
      <c r="F76" s="612"/>
      <c r="G76" s="612"/>
      <c r="H76" s="637"/>
      <c r="I76" s="157"/>
      <c r="J76" s="150"/>
      <c r="K76" s="150"/>
      <c r="L76" s="150"/>
      <c r="M76" s="150"/>
      <c r="N76" s="150"/>
      <c r="O76" s="150"/>
      <c r="P76" s="150"/>
      <c r="Q76" s="150"/>
      <c r="R76" s="150"/>
      <c r="S76" s="150"/>
      <c r="T76" s="150"/>
      <c r="U76" s="150"/>
      <c r="V76" s="150"/>
      <c r="W76" s="150"/>
      <c r="X76" s="150"/>
    </row>
    <row r="77" spans="1:24" ht="60" customHeight="1" x14ac:dyDescent="0.2">
      <c r="A77" s="632"/>
      <c r="B77" s="754" t="s">
        <v>293</v>
      </c>
      <c r="C77" s="171" t="s">
        <v>294</v>
      </c>
      <c r="D77" s="745">
        <v>5</v>
      </c>
      <c r="E77" s="722"/>
      <c r="F77" s="722"/>
      <c r="G77" s="749"/>
      <c r="H77" s="735"/>
      <c r="I77" s="157"/>
      <c r="J77" s="150"/>
      <c r="K77" s="150"/>
      <c r="L77" s="150"/>
      <c r="M77" s="150"/>
      <c r="N77" s="150"/>
      <c r="O77" s="150"/>
      <c r="P77" s="150"/>
      <c r="Q77" s="150"/>
      <c r="R77" s="150"/>
      <c r="S77" s="150"/>
      <c r="T77" s="150"/>
      <c r="U77" s="150"/>
      <c r="V77" s="150"/>
      <c r="W77" s="150"/>
      <c r="X77" s="150"/>
    </row>
    <row r="78" spans="1:24" ht="15.75" customHeight="1" x14ac:dyDescent="0.2">
      <c r="A78" s="632"/>
      <c r="B78" s="611"/>
      <c r="C78" s="162"/>
      <c r="D78" s="611"/>
      <c r="E78" s="611"/>
      <c r="F78" s="611"/>
      <c r="G78" s="611"/>
      <c r="H78" s="611"/>
      <c r="I78" s="157"/>
      <c r="J78" s="150"/>
      <c r="K78" s="150"/>
      <c r="L78" s="150"/>
      <c r="M78" s="150"/>
      <c r="N78" s="150"/>
      <c r="O78" s="150"/>
      <c r="P78" s="150"/>
      <c r="Q78" s="150"/>
      <c r="R78" s="150"/>
      <c r="S78" s="150"/>
      <c r="T78" s="150"/>
      <c r="U78" s="150"/>
      <c r="V78" s="150"/>
      <c r="W78" s="150"/>
      <c r="X78" s="150"/>
    </row>
    <row r="79" spans="1:24" ht="48.75" customHeight="1" x14ac:dyDescent="0.2">
      <c r="A79" s="632"/>
      <c r="B79" s="611"/>
      <c r="C79" s="162" t="s">
        <v>295</v>
      </c>
      <c r="D79" s="611"/>
      <c r="E79" s="611"/>
      <c r="F79" s="611"/>
      <c r="G79" s="611"/>
      <c r="H79" s="611"/>
      <c r="I79" s="157"/>
      <c r="J79" s="150"/>
      <c r="K79" s="150"/>
      <c r="L79" s="150"/>
      <c r="M79" s="150"/>
      <c r="N79" s="150"/>
      <c r="O79" s="150"/>
      <c r="P79" s="150"/>
      <c r="Q79" s="150"/>
      <c r="R79" s="150"/>
      <c r="S79" s="150"/>
      <c r="T79" s="150"/>
      <c r="U79" s="150"/>
      <c r="V79" s="150"/>
      <c r="W79" s="150"/>
      <c r="X79" s="150"/>
    </row>
    <row r="80" spans="1:24" ht="48" customHeight="1" x14ac:dyDescent="0.2">
      <c r="A80" s="632"/>
      <c r="B80" s="611"/>
      <c r="C80" s="162" t="s">
        <v>296</v>
      </c>
      <c r="D80" s="611"/>
      <c r="E80" s="611"/>
      <c r="F80" s="611"/>
      <c r="G80" s="611"/>
      <c r="H80" s="611"/>
      <c r="I80" s="157"/>
      <c r="J80" s="150"/>
      <c r="K80" s="150"/>
      <c r="L80" s="150"/>
      <c r="M80" s="150"/>
      <c r="N80" s="150"/>
      <c r="O80" s="150"/>
      <c r="P80" s="150"/>
      <c r="Q80" s="150"/>
      <c r="R80" s="150"/>
      <c r="S80" s="150"/>
      <c r="T80" s="150"/>
      <c r="U80" s="150"/>
      <c r="V80" s="150"/>
      <c r="W80" s="150"/>
      <c r="X80" s="150"/>
    </row>
    <row r="81" spans="1:24" ht="60" customHeight="1" x14ac:dyDescent="0.2">
      <c r="A81" s="632"/>
      <c r="B81" s="611"/>
      <c r="C81" s="162" t="s">
        <v>297</v>
      </c>
      <c r="D81" s="611"/>
      <c r="E81" s="611"/>
      <c r="F81" s="611"/>
      <c r="G81" s="611"/>
      <c r="H81" s="611"/>
      <c r="I81" s="157"/>
      <c r="J81" s="150"/>
      <c r="K81" s="150"/>
      <c r="L81" s="150"/>
      <c r="M81" s="150"/>
      <c r="N81" s="150"/>
      <c r="O81" s="150"/>
      <c r="P81" s="150"/>
      <c r="Q81" s="150"/>
      <c r="R81" s="150"/>
      <c r="S81" s="150"/>
      <c r="T81" s="150"/>
      <c r="U81" s="150"/>
      <c r="V81" s="150"/>
      <c r="W81" s="150"/>
      <c r="X81" s="150"/>
    </row>
    <row r="82" spans="1:24" ht="44.25" customHeight="1" x14ac:dyDescent="0.2">
      <c r="A82" s="632"/>
      <c r="B82" s="611"/>
      <c r="C82" s="162" t="s">
        <v>298</v>
      </c>
      <c r="D82" s="611"/>
      <c r="E82" s="611"/>
      <c r="F82" s="611"/>
      <c r="G82" s="611"/>
      <c r="H82" s="611"/>
      <c r="I82" s="157"/>
      <c r="J82" s="150"/>
      <c r="K82" s="150"/>
      <c r="L82" s="150"/>
      <c r="M82" s="150"/>
      <c r="N82" s="150"/>
      <c r="O82" s="150"/>
      <c r="P82" s="150"/>
      <c r="Q82" s="150"/>
      <c r="R82" s="150"/>
      <c r="S82" s="150"/>
      <c r="T82" s="150"/>
      <c r="U82" s="150"/>
      <c r="V82" s="150"/>
      <c r="W82" s="150"/>
      <c r="X82" s="150"/>
    </row>
    <row r="83" spans="1:24" ht="57.75" customHeight="1" x14ac:dyDescent="0.2">
      <c r="A83" s="632"/>
      <c r="B83" s="611"/>
      <c r="C83" s="162" t="s">
        <v>299</v>
      </c>
      <c r="D83" s="611"/>
      <c r="E83" s="611"/>
      <c r="F83" s="611"/>
      <c r="G83" s="611"/>
      <c r="H83" s="611"/>
      <c r="I83" s="157"/>
      <c r="J83" s="150"/>
      <c r="K83" s="150"/>
      <c r="L83" s="150"/>
      <c r="M83" s="150"/>
      <c r="N83" s="150"/>
      <c r="O83" s="150"/>
      <c r="P83" s="150"/>
      <c r="Q83" s="150"/>
      <c r="R83" s="150"/>
      <c r="S83" s="150"/>
      <c r="T83" s="150"/>
      <c r="U83" s="150"/>
      <c r="V83" s="150"/>
      <c r="W83" s="150"/>
      <c r="X83" s="150"/>
    </row>
    <row r="84" spans="1:24" ht="30" customHeight="1" x14ac:dyDescent="0.2">
      <c r="A84" s="632"/>
      <c r="B84" s="611"/>
      <c r="C84" s="172" t="s">
        <v>300</v>
      </c>
      <c r="D84" s="611"/>
      <c r="E84" s="611"/>
      <c r="F84" s="611"/>
      <c r="G84" s="611"/>
      <c r="H84" s="611"/>
      <c r="I84" s="157"/>
      <c r="J84" s="150"/>
      <c r="K84" s="150"/>
      <c r="L84" s="150"/>
      <c r="M84" s="150"/>
      <c r="N84" s="150"/>
      <c r="O84" s="150"/>
      <c r="P84" s="150"/>
      <c r="Q84" s="150"/>
      <c r="R84" s="150"/>
      <c r="S84" s="150"/>
      <c r="T84" s="150"/>
      <c r="U84" s="150"/>
      <c r="V84" s="150"/>
      <c r="W84" s="150"/>
      <c r="X84" s="150"/>
    </row>
    <row r="85" spans="1:24" ht="12.75" customHeight="1" thickBot="1" x14ac:dyDescent="0.25">
      <c r="A85" s="632"/>
      <c r="B85" s="612"/>
      <c r="C85" s="163"/>
      <c r="D85" s="612"/>
      <c r="E85" s="612"/>
      <c r="F85" s="612"/>
      <c r="G85" s="612"/>
      <c r="H85" s="612"/>
      <c r="I85" s="157"/>
      <c r="J85" s="150"/>
      <c r="K85" s="150"/>
      <c r="L85" s="150"/>
      <c r="M85" s="150"/>
      <c r="N85" s="150"/>
      <c r="O85" s="150"/>
      <c r="P85" s="150"/>
      <c r="Q85" s="150"/>
      <c r="R85" s="150"/>
      <c r="S85" s="150"/>
      <c r="T85" s="150"/>
      <c r="U85" s="150"/>
      <c r="V85" s="150"/>
      <c r="W85" s="150"/>
      <c r="X85" s="150"/>
    </row>
    <row r="86" spans="1:24" ht="38.25" customHeight="1" x14ac:dyDescent="0.2">
      <c r="A86" s="632"/>
      <c r="B86" s="743" t="s">
        <v>301</v>
      </c>
      <c r="C86" s="167" t="s">
        <v>302</v>
      </c>
      <c r="D86" s="731">
        <v>5</v>
      </c>
      <c r="E86" s="722"/>
      <c r="F86" s="737"/>
      <c r="G86" s="750"/>
      <c r="H86" s="753"/>
      <c r="I86" s="157"/>
      <c r="J86" s="150"/>
      <c r="K86" s="150"/>
      <c r="L86" s="150"/>
      <c r="M86" s="150"/>
      <c r="N86" s="150"/>
      <c r="O86" s="150"/>
      <c r="P86" s="150"/>
      <c r="Q86" s="150"/>
      <c r="R86" s="150"/>
      <c r="S86" s="150"/>
      <c r="T86" s="150"/>
      <c r="U86" s="150"/>
      <c r="V86" s="150"/>
      <c r="W86" s="150"/>
      <c r="X86" s="150"/>
    </row>
    <row r="87" spans="1:24" ht="10.5" customHeight="1" x14ac:dyDescent="0.2">
      <c r="A87" s="632"/>
      <c r="B87" s="632"/>
      <c r="C87" s="173"/>
      <c r="D87" s="611"/>
      <c r="E87" s="611"/>
      <c r="F87" s="668"/>
      <c r="G87" s="751"/>
      <c r="H87" s="611"/>
      <c r="I87" s="157"/>
      <c r="J87" s="150"/>
      <c r="K87" s="150"/>
      <c r="L87" s="150"/>
      <c r="M87" s="150"/>
      <c r="N87" s="150"/>
      <c r="O87" s="150"/>
      <c r="P87" s="150"/>
      <c r="Q87" s="150"/>
      <c r="R87" s="150"/>
      <c r="S87" s="150"/>
      <c r="T87" s="150"/>
      <c r="U87" s="150"/>
      <c r="V87" s="150"/>
      <c r="W87" s="150"/>
      <c r="X87" s="150"/>
    </row>
    <row r="88" spans="1:24" ht="27" customHeight="1" x14ac:dyDescent="0.2">
      <c r="A88" s="632"/>
      <c r="B88" s="632"/>
      <c r="C88" s="173" t="s">
        <v>303</v>
      </c>
      <c r="D88" s="611"/>
      <c r="E88" s="611"/>
      <c r="F88" s="668"/>
      <c r="G88" s="751"/>
      <c r="H88" s="611"/>
      <c r="I88" s="157"/>
      <c r="J88" s="150"/>
      <c r="K88" s="150"/>
      <c r="L88" s="150"/>
      <c r="M88" s="150"/>
      <c r="N88" s="150"/>
      <c r="O88" s="150"/>
      <c r="P88" s="150"/>
      <c r="Q88" s="150"/>
      <c r="R88" s="150"/>
      <c r="S88" s="150"/>
      <c r="T88" s="150"/>
      <c r="U88" s="150"/>
      <c r="V88" s="150"/>
      <c r="W88" s="150"/>
      <c r="X88" s="150"/>
    </row>
    <row r="89" spans="1:24" ht="42" customHeight="1" x14ac:dyDescent="0.2">
      <c r="A89" s="632"/>
      <c r="B89" s="632"/>
      <c r="C89" s="173" t="s">
        <v>304</v>
      </c>
      <c r="D89" s="611"/>
      <c r="E89" s="611"/>
      <c r="F89" s="668"/>
      <c r="G89" s="751"/>
      <c r="H89" s="611"/>
      <c r="I89" s="157"/>
      <c r="J89" s="150"/>
      <c r="K89" s="150"/>
      <c r="L89" s="150"/>
      <c r="M89" s="150"/>
      <c r="N89" s="150"/>
      <c r="O89" s="150"/>
      <c r="P89" s="150"/>
      <c r="Q89" s="150"/>
      <c r="R89" s="150"/>
      <c r="S89" s="150"/>
      <c r="T89" s="150"/>
      <c r="U89" s="150"/>
      <c r="V89" s="150"/>
      <c r="W89" s="150"/>
      <c r="X89" s="150"/>
    </row>
    <row r="90" spans="1:24" ht="57" customHeight="1" x14ac:dyDescent="0.2">
      <c r="A90" s="632"/>
      <c r="B90" s="632"/>
      <c r="C90" s="173" t="s">
        <v>305</v>
      </c>
      <c r="D90" s="611"/>
      <c r="E90" s="611"/>
      <c r="F90" s="668"/>
      <c r="G90" s="751"/>
      <c r="H90" s="611"/>
      <c r="I90" s="157"/>
      <c r="J90" s="150"/>
      <c r="K90" s="150"/>
      <c r="L90" s="150"/>
      <c r="M90" s="150"/>
      <c r="N90" s="150"/>
      <c r="O90" s="150"/>
      <c r="P90" s="150"/>
      <c r="Q90" s="150"/>
      <c r="R90" s="150"/>
      <c r="S90" s="150"/>
      <c r="T90" s="150"/>
      <c r="U90" s="150"/>
      <c r="V90" s="150"/>
      <c r="W90" s="150"/>
      <c r="X90" s="150"/>
    </row>
    <row r="91" spans="1:24" ht="34.5" customHeight="1" x14ac:dyDescent="0.2">
      <c r="A91" s="632"/>
      <c r="B91" s="632"/>
      <c r="C91" s="173" t="s">
        <v>306</v>
      </c>
      <c r="D91" s="611"/>
      <c r="E91" s="611"/>
      <c r="F91" s="668"/>
      <c r="G91" s="751"/>
      <c r="H91" s="611"/>
      <c r="I91" s="157"/>
      <c r="J91" s="150"/>
      <c r="K91" s="150"/>
      <c r="L91" s="150"/>
      <c r="M91" s="150"/>
      <c r="N91" s="150"/>
      <c r="O91" s="150"/>
      <c r="P91" s="150"/>
      <c r="Q91" s="150"/>
      <c r="R91" s="150"/>
      <c r="S91" s="150"/>
      <c r="T91" s="150"/>
      <c r="U91" s="150"/>
      <c r="V91" s="150"/>
      <c r="W91" s="150"/>
      <c r="X91" s="150"/>
    </row>
    <row r="92" spans="1:24" ht="50.25" customHeight="1" x14ac:dyDescent="0.2">
      <c r="A92" s="632"/>
      <c r="B92" s="632"/>
      <c r="C92" s="173" t="s">
        <v>307</v>
      </c>
      <c r="D92" s="611"/>
      <c r="E92" s="611"/>
      <c r="F92" s="668"/>
      <c r="G92" s="751"/>
      <c r="H92" s="611"/>
      <c r="I92" s="157"/>
      <c r="J92" s="150"/>
      <c r="K92" s="150"/>
      <c r="L92" s="150"/>
      <c r="M92" s="150"/>
      <c r="N92" s="150"/>
      <c r="O92" s="150"/>
      <c r="P92" s="150"/>
      <c r="Q92" s="150"/>
      <c r="R92" s="150"/>
      <c r="S92" s="150"/>
      <c r="T92" s="150"/>
      <c r="U92" s="150"/>
      <c r="V92" s="150"/>
      <c r="W92" s="150"/>
      <c r="X92" s="150"/>
    </row>
    <row r="93" spans="1:24" ht="30.75" customHeight="1" x14ac:dyDescent="0.2">
      <c r="A93" s="632"/>
      <c r="B93" s="632"/>
      <c r="C93" s="174" t="s">
        <v>308</v>
      </c>
      <c r="D93" s="611"/>
      <c r="E93" s="611"/>
      <c r="F93" s="668"/>
      <c r="G93" s="751"/>
      <c r="H93" s="611"/>
      <c r="I93" s="157"/>
      <c r="J93" s="150"/>
      <c r="K93" s="150"/>
      <c r="L93" s="150"/>
      <c r="M93" s="150"/>
      <c r="N93" s="150"/>
      <c r="O93" s="150"/>
      <c r="P93" s="150"/>
      <c r="Q93" s="150"/>
      <c r="R93" s="150"/>
      <c r="S93" s="150"/>
      <c r="T93" s="150"/>
      <c r="U93" s="150"/>
      <c r="V93" s="150"/>
      <c r="W93" s="150"/>
      <c r="X93" s="150"/>
    </row>
    <row r="94" spans="1:24" ht="18.75" customHeight="1" thickBot="1" x14ac:dyDescent="0.25">
      <c r="A94" s="632"/>
      <c r="B94" s="632"/>
      <c r="C94" s="175"/>
      <c r="D94" s="612"/>
      <c r="E94" s="612"/>
      <c r="F94" s="738"/>
      <c r="G94" s="752"/>
      <c r="H94" s="612"/>
      <c r="I94" s="157"/>
      <c r="J94" s="150"/>
      <c r="K94" s="150"/>
      <c r="L94" s="150"/>
      <c r="M94" s="150"/>
      <c r="N94" s="150"/>
      <c r="O94" s="150"/>
      <c r="P94" s="150"/>
      <c r="Q94" s="150"/>
      <c r="R94" s="150"/>
      <c r="S94" s="150"/>
      <c r="T94" s="150"/>
      <c r="U94" s="150"/>
      <c r="V94" s="150"/>
      <c r="W94" s="150"/>
      <c r="X94" s="150"/>
    </row>
    <row r="95" spans="1:24" ht="49.5" customHeight="1" x14ac:dyDescent="0.2">
      <c r="A95" s="632"/>
      <c r="B95" s="744" t="s">
        <v>309</v>
      </c>
      <c r="C95" s="167" t="s">
        <v>310</v>
      </c>
      <c r="D95" s="745">
        <f>IF(E95="not applicable","-",5)</f>
        <v>5</v>
      </c>
      <c r="E95" s="722"/>
      <c r="F95" s="722"/>
      <c r="G95" s="788"/>
      <c r="H95" s="735"/>
      <c r="I95" s="157"/>
      <c r="J95" s="150"/>
      <c r="K95" s="150"/>
      <c r="L95" s="150"/>
      <c r="M95" s="150"/>
      <c r="N95" s="150"/>
      <c r="O95" s="150"/>
      <c r="P95" s="150"/>
      <c r="Q95" s="150"/>
      <c r="R95" s="150"/>
      <c r="S95" s="150"/>
      <c r="T95" s="150"/>
      <c r="U95" s="150"/>
      <c r="V95" s="150"/>
      <c r="W95" s="150"/>
      <c r="X95" s="150"/>
    </row>
    <row r="96" spans="1:24" ht="12.75" customHeight="1" x14ac:dyDescent="0.2">
      <c r="A96" s="632"/>
      <c r="B96" s="643"/>
      <c r="C96" s="173"/>
      <c r="D96" s="611"/>
      <c r="E96" s="611"/>
      <c r="F96" s="611"/>
      <c r="G96" s="751"/>
      <c r="H96" s="611"/>
      <c r="I96" s="157"/>
      <c r="J96" s="150"/>
      <c r="K96" s="150"/>
      <c r="L96" s="150"/>
      <c r="M96" s="150"/>
      <c r="N96" s="150"/>
      <c r="O96" s="150"/>
      <c r="P96" s="150"/>
      <c r="Q96" s="150"/>
      <c r="R96" s="150"/>
      <c r="S96" s="150"/>
      <c r="T96" s="150"/>
      <c r="U96" s="150"/>
      <c r="V96" s="150"/>
      <c r="W96" s="150"/>
      <c r="X96" s="150"/>
    </row>
    <row r="97" spans="1:24" ht="45" customHeight="1" x14ac:dyDescent="0.2">
      <c r="A97" s="632"/>
      <c r="B97" s="643"/>
      <c r="C97" s="173" t="s">
        <v>311</v>
      </c>
      <c r="D97" s="611"/>
      <c r="E97" s="611"/>
      <c r="F97" s="611"/>
      <c r="G97" s="751"/>
      <c r="H97" s="611"/>
      <c r="I97" s="157"/>
      <c r="J97" s="150"/>
      <c r="K97" s="150"/>
      <c r="L97" s="150"/>
      <c r="M97" s="150"/>
      <c r="N97" s="150"/>
      <c r="O97" s="150"/>
      <c r="P97" s="150"/>
      <c r="Q97" s="150"/>
      <c r="R97" s="150"/>
      <c r="S97" s="150"/>
      <c r="T97" s="150"/>
      <c r="U97" s="150"/>
      <c r="V97" s="150"/>
      <c r="W97" s="150"/>
      <c r="X97" s="150"/>
    </row>
    <row r="98" spans="1:24" ht="56" customHeight="1" x14ac:dyDescent="0.2">
      <c r="A98" s="632"/>
      <c r="B98" s="643"/>
      <c r="C98" s="173" t="s">
        <v>312</v>
      </c>
      <c r="D98" s="611"/>
      <c r="E98" s="611"/>
      <c r="F98" s="611"/>
      <c r="G98" s="751"/>
      <c r="H98" s="611"/>
      <c r="I98" s="157"/>
      <c r="J98" s="150"/>
      <c r="K98" s="150"/>
      <c r="L98" s="150"/>
      <c r="M98" s="150"/>
      <c r="N98" s="150"/>
      <c r="O98" s="150"/>
      <c r="P98" s="150"/>
      <c r="Q98" s="150"/>
      <c r="R98" s="150"/>
      <c r="S98" s="150"/>
      <c r="T98" s="150"/>
      <c r="U98" s="150"/>
      <c r="V98" s="150"/>
      <c r="W98" s="150"/>
      <c r="X98" s="150"/>
    </row>
    <row r="99" spans="1:24" ht="63" customHeight="1" x14ac:dyDescent="0.2">
      <c r="A99" s="632"/>
      <c r="B99" s="643"/>
      <c r="C99" s="173" t="s">
        <v>313</v>
      </c>
      <c r="D99" s="611"/>
      <c r="E99" s="611"/>
      <c r="F99" s="611"/>
      <c r="G99" s="751"/>
      <c r="H99" s="611"/>
      <c r="I99" s="157"/>
      <c r="J99" s="150"/>
      <c r="K99" s="150"/>
      <c r="L99" s="150"/>
      <c r="M99" s="150"/>
      <c r="N99" s="150"/>
      <c r="O99" s="150"/>
      <c r="P99" s="150"/>
      <c r="Q99" s="150"/>
      <c r="R99" s="150"/>
      <c r="S99" s="150"/>
      <c r="T99" s="150"/>
      <c r="U99" s="150"/>
      <c r="V99" s="150"/>
      <c r="W99" s="150"/>
      <c r="X99" s="150"/>
    </row>
    <row r="100" spans="1:24" ht="71" customHeight="1" x14ac:dyDescent="0.2">
      <c r="A100" s="632"/>
      <c r="B100" s="643"/>
      <c r="C100" s="173" t="s">
        <v>314</v>
      </c>
      <c r="D100" s="611"/>
      <c r="E100" s="611"/>
      <c r="F100" s="611"/>
      <c r="G100" s="751"/>
      <c r="H100" s="611"/>
      <c r="I100" s="157"/>
      <c r="J100" s="150"/>
      <c r="K100" s="150"/>
      <c r="L100" s="150"/>
      <c r="M100" s="150"/>
      <c r="N100" s="150"/>
      <c r="O100" s="150"/>
      <c r="P100" s="150"/>
      <c r="Q100" s="150"/>
      <c r="R100" s="150"/>
      <c r="S100" s="150"/>
      <c r="T100" s="150"/>
      <c r="U100" s="150"/>
      <c r="V100" s="150"/>
      <c r="W100" s="150"/>
      <c r="X100" s="150"/>
    </row>
    <row r="101" spans="1:24" ht="61" customHeight="1" x14ac:dyDescent="0.2">
      <c r="A101" s="632"/>
      <c r="B101" s="643"/>
      <c r="C101" s="173" t="s">
        <v>315</v>
      </c>
      <c r="D101" s="611"/>
      <c r="E101" s="611"/>
      <c r="F101" s="611"/>
      <c r="G101" s="751"/>
      <c r="H101" s="611"/>
      <c r="I101" s="157"/>
      <c r="J101" s="150"/>
      <c r="K101" s="150"/>
      <c r="L101" s="150"/>
      <c r="M101" s="150"/>
      <c r="N101" s="150"/>
      <c r="O101" s="150"/>
      <c r="P101" s="150"/>
      <c r="Q101" s="150"/>
      <c r="R101" s="150"/>
      <c r="S101" s="150"/>
      <c r="T101" s="150"/>
      <c r="U101" s="150"/>
      <c r="V101" s="150"/>
      <c r="W101" s="150"/>
      <c r="X101" s="150"/>
    </row>
    <row r="102" spans="1:24" ht="15.75" customHeight="1" thickBot="1" x14ac:dyDescent="0.25">
      <c r="A102" s="632"/>
      <c r="B102" s="644"/>
      <c r="C102" s="176"/>
      <c r="D102" s="612"/>
      <c r="E102" s="612"/>
      <c r="F102" s="612"/>
      <c r="G102" s="789"/>
      <c r="H102" s="612"/>
      <c r="I102" s="157"/>
      <c r="J102" s="150"/>
      <c r="K102" s="150"/>
      <c r="L102" s="150"/>
      <c r="M102" s="150"/>
      <c r="N102" s="150"/>
      <c r="O102" s="150"/>
      <c r="P102" s="150"/>
      <c r="Q102" s="150"/>
      <c r="R102" s="150"/>
      <c r="S102" s="150"/>
      <c r="T102" s="150"/>
      <c r="U102" s="150"/>
      <c r="V102" s="150"/>
      <c r="W102" s="150"/>
      <c r="X102" s="150"/>
    </row>
    <row r="103" spans="1:24" ht="84" customHeight="1" x14ac:dyDescent="0.2">
      <c r="A103" s="632"/>
      <c r="B103" s="755" t="s">
        <v>316</v>
      </c>
      <c r="C103" s="17" t="s">
        <v>317</v>
      </c>
      <c r="D103" s="731">
        <v>5</v>
      </c>
      <c r="E103" s="722"/>
      <c r="F103" s="722"/>
      <c r="G103" s="735"/>
      <c r="H103" s="735"/>
      <c r="I103" s="157"/>
      <c r="J103" s="150"/>
      <c r="K103" s="150"/>
      <c r="L103" s="150"/>
      <c r="M103" s="150"/>
      <c r="N103" s="150"/>
      <c r="O103" s="150"/>
      <c r="P103" s="150"/>
      <c r="Q103" s="150"/>
      <c r="R103" s="150"/>
      <c r="S103" s="150"/>
      <c r="T103" s="150"/>
      <c r="U103" s="150"/>
      <c r="V103" s="150"/>
      <c r="W103" s="150"/>
      <c r="X103" s="150"/>
    </row>
    <row r="104" spans="1:24" ht="12.75" customHeight="1" x14ac:dyDescent="0.2">
      <c r="A104" s="632"/>
      <c r="B104" s="632"/>
      <c r="C104" s="144"/>
      <c r="D104" s="611"/>
      <c r="E104" s="611"/>
      <c r="F104" s="611"/>
      <c r="G104" s="611"/>
      <c r="H104" s="611"/>
      <c r="I104" s="157"/>
      <c r="J104" s="150"/>
      <c r="K104" s="150"/>
      <c r="L104" s="150"/>
      <c r="M104" s="150"/>
      <c r="N104" s="150"/>
      <c r="O104" s="150"/>
      <c r="P104" s="150"/>
      <c r="Q104" s="150"/>
      <c r="R104" s="150"/>
      <c r="S104" s="150"/>
      <c r="T104" s="150"/>
      <c r="U104" s="150"/>
      <c r="V104" s="150"/>
      <c r="W104" s="150"/>
      <c r="X104" s="150"/>
    </row>
    <row r="105" spans="1:24" ht="41" customHeight="1" x14ac:dyDescent="0.2">
      <c r="A105" s="632"/>
      <c r="B105" s="632"/>
      <c r="C105" s="3" t="s">
        <v>318</v>
      </c>
      <c r="D105" s="611"/>
      <c r="E105" s="611"/>
      <c r="F105" s="611"/>
      <c r="G105" s="611"/>
      <c r="H105" s="611"/>
      <c r="I105" s="157"/>
      <c r="J105" s="150"/>
      <c r="K105" s="150"/>
      <c r="L105" s="150"/>
      <c r="M105" s="150"/>
      <c r="N105" s="150"/>
      <c r="O105" s="150"/>
      <c r="P105" s="150"/>
      <c r="Q105" s="150"/>
      <c r="R105" s="150"/>
      <c r="S105" s="150"/>
      <c r="T105" s="150"/>
      <c r="U105" s="150"/>
      <c r="V105" s="150"/>
      <c r="W105" s="150"/>
      <c r="X105" s="150"/>
    </row>
    <row r="106" spans="1:24" ht="54" customHeight="1" x14ac:dyDescent="0.2">
      <c r="A106" s="632"/>
      <c r="B106" s="632"/>
      <c r="C106" s="2" t="s">
        <v>319</v>
      </c>
      <c r="D106" s="611"/>
      <c r="E106" s="611"/>
      <c r="F106" s="611"/>
      <c r="G106" s="611"/>
      <c r="H106" s="611"/>
      <c r="I106" s="157"/>
      <c r="J106" s="150"/>
      <c r="K106" s="150"/>
      <c r="L106" s="150"/>
      <c r="M106" s="150"/>
      <c r="N106" s="150"/>
      <c r="O106" s="150"/>
      <c r="P106" s="150"/>
      <c r="Q106" s="150"/>
      <c r="R106" s="150"/>
      <c r="S106" s="150"/>
      <c r="T106" s="150"/>
      <c r="U106" s="150"/>
      <c r="V106" s="150"/>
      <c r="W106" s="150"/>
      <c r="X106" s="150"/>
    </row>
    <row r="107" spans="1:24" ht="58" customHeight="1" x14ac:dyDescent="0.2">
      <c r="A107" s="632"/>
      <c r="B107" s="632"/>
      <c r="C107" s="2" t="s">
        <v>320</v>
      </c>
      <c r="D107" s="611"/>
      <c r="E107" s="611"/>
      <c r="F107" s="611"/>
      <c r="G107" s="611"/>
      <c r="H107" s="611"/>
      <c r="I107" s="157"/>
      <c r="J107" s="150"/>
      <c r="K107" s="150"/>
      <c r="L107" s="150"/>
      <c r="M107" s="150"/>
      <c r="N107" s="150"/>
      <c r="O107" s="150"/>
      <c r="P107" s="150"/>
      <c r="Q107" s="150"/>
      <c r="R107" s="150"/>
      <c r="S107" s="150"/>
      <c r="T107" s="150"/>
      <c r="U107" s="150"/>
      <c r="V107" s="150"/>
      <c r="W107" s="150"/>
      <c r="X107" s="150"/>
    </row>
    <row r="108" spans="1:24" ht="46" customHeight="1" x14ac:dyDescent="0.2">
      <c r="A108" s="632"/>
      <c r="B108" s="632"/>
      <c r="C108" s="162" t="s">
        <v>321</v>
      </c>
      <c r="D108" s="611"/>
      <c r="E108" s="611"/>
      <c r="F108" s="611"/>
      <c r="G108" s="611"/>
      <c r="H108" s="611"/>
      <c r="I108" s="157"/>
      <c r="J108" s="150"/>
      <c r="K108" s="150"/>
      <c r="L108" s="150"/>
      <c r="M108" s="150"/>
      <c r="N108" s="150"/>
      <c r="O108" s="150"/>
      <c r="P108" s="150"/>
      <c r="Q108" s="150"/>
      <c r="R108" s="150"/>
      <c r="S108" s="150"/>
      <c r="T108" s="150"/>
      <c r="U108" s="150"/>
      <c r="V108" s="150"/>
      <c r="W108" s="150"/>
      <c r="X108" s="150"/>
    </row>
    <row r="109" spans="1:24" ht="57.75" customHeight="1" x14ac:dyDescent="0.2">
      <c r="A109" s="632"/>
      <c r="B109" s="632"/>
      <c r="C109" s="162" t="s">
        <v>322</v>
      </c>
      <c r="D109" s="611"/>
      <c r="E109" s="611"/>
      <c r="F109" s="611"/>
      <c r="G109" s="611"/>
      <c r="H109" s="611"/>
      <c r="I109" s="157"/>
      <c r="J109" s="150"/>
      <c r="K109" s="150"/>
      <c r="L109" s="150"/>
      <c r="M109" s="150"/>
      <c r="N109" s="150"/>
      <c r="O109" s="150"/>
      <c r="P109" s="150"/>
      <c r="Q109" s="150"/>
      <c r="R109" s="150"/>
      <c r="S109" s="150"/>
      <c r="T109" s="150"/>
      <c r="U109" s="150"/>
      <c r="V109" s="150"/>
      <c r="W109" s="150"/>
      <c r="X109" s="150"/>
    </row>
    <row r="110" spans="1:24" ht="12.75" customHeight="1" thickBot="1" x14ac:dyDescent="0.25">
      <c r="A110" s="632"/>
      <c r="B110" s="637"/>
      <c r="C110" s="175"/>
      <c r="D110" s="612"/>
      <c r="E110" s="612"/>
      <c r="F110" s="612"/>
      <c r="G110" s="611"/>
      <c r="H110" s="612"/>
      <c r="I110" s="157"/>
      <c r="J110" s="150"/>
      <c r="K110" s="150"/>
      <c r="L110" s="150"/>
      <c r="M110" s="150"/>
      <c r="N110" s="150"/>
      <c r="O110" s="150"/>
      <c r="P110" s="150"/>
      <c r="Q110" s="150"/>
      <c r="R110" s="150"/>
      <c r="S110" s="150"/>
      <c r="T110" s="150"/>
      <c r="U110" s="150"/>
      <c r="V110" s="150"/>
      <c r="W110" s="150"/>
      <c r="X110" s="150"/>
    </row>
    <row r="111" spans="1:24" ht="16.5" customHeight="1" thickBot="1" x14ac:dyDescent="0.25">
      <c r="A111" s="743" t="s">
        <v>323</v>
      </c>
      <c r="B111" s="155">
        <v>1.3</v>
      </c>
      <c r="C111" s="787" t="s">
        <v>146</v>
      </c>
      <c r="D111" s="687"/>
      <c r="E111" s="687"/>
      <c r="F111" s="687"/>
      <c r="G111" s="687"/>
      <c r="H111" s="714"/>
      <c r="I111" s="157"/>
      <c r="J111" s="150"/>
      <c r="K111" s="150"/>
      <c r="L111" s="150"/>
      <c r="M111" s="150"/>
      <c r="N111" s="150"/>
      <c r="O111" s="150"/>
      <c r="P111" s="150"/>
      <c r="Q111" s="150"/>
      <c r="R111" s="150"/>
      <c r="S111" s="150"/>
      <c r="T111" s="150"/>
      <c r="U111" s="150"/>
      <c r="V111" s="150"/>
      <c r="W111" s="150"/>
      <c r="X111" s="150"/>
    </row>
    <row r="112" spans="1:24" ht="31" customHeight="1" x14ac:dyDescent="0.2">
      <c r="A112" s="632"/>
      <c r="B112" s="766" t="s">
        <v>324</v>
      </c>
      <c r="C112" s="70" t="s">
        <v>325</v>
      </c>
      <c r="D112" s="731">
        <v>5</v>
      </c>
      <c r="E112" s="722"/>
      <c r="F112" s="737"/>
      <c r="G112" s="721"/>
      <c r="H112" s="721"/>
      <c r="I112" s="157"/>
      <c r="J112" s="150"/>
      <c r="K112" s="150"/>
      <c r="L112" s="150"/>
      <c r="M112" s="150"/>
      <c r="N112" s="150"/>
      <c r="O112" s="150"/>
      <c r="P112" s="150"/>
      <c r="Q112" s="150"/>
      <c r="R112" s="150"/>
      <c r="S112" s="150"/>
      <c r="T112" s="150"/>
      <c r="U112" s="150"/>
      <c r="V112" s="150"/>
      <c r="W112" s="150"/>
      <c r="X112" s="150"/>
    </row>
    <row r="113" spans="1:24" ht="12.75" customHeight="1" x14ac:dyDescent="0.2">
      <c r="A113" s="632"/>
      <c r="B113" s="611"/>
      <c r="C113" s="162"/>
      <c r="D113" s="611"/>
      <c r="E113" s="611"/>
      <c r="F113" s="668"/>
      <c r="G113" s="611"/>
      <c r="H113" s="611"/>
      <c r="I113" s="157"/>
      <c r="J113" s="150"/>
      <c r="K113" s="150"/>
      <c r="L113" s="150"/>
      <c r="M113" s="150"/>
      <c r="N113" s="150"/>
      <c r="O113" s="150"/>
      <c r="P113" s="150"/>
      <c r="Q113" s="150"/>
      <c r="R113" s="150"/>
      <c r="S113" s="150"/>
      <c r="T113" s="150"/>
      <c r="U113" s="150"/>
      <c r="V113" s="150"/>
      <c r="W113" s="150"/>
      <c r="X113" s="150"/>
    </row>
    <row r="114" spans="1:24" ht="17.25" customHeight="1" x14ac:dyDescent="0.2">
      <c r="A114" s="632"/>
      <c r="B114" s="611"/>
      <c r="C114" s="162" t="s">
        <v>326</v>
      </c>
      <c r="D114" s="611"/>
      <c r="E114" s="611"/>
      <c r="F114" s="668"/>
      <c r="G114" s="611"/>
      <c r="H114" s="611"/>
      <c r="I114" s="157"/>
      <c r="J114" s="150"/>
      <c r="K114" s="150"/>
      <c r="L114" s="150"/>
      <c r="M114" s="150"/>
      <c r="N114" s="150"/>
      <c r="O114" s="150"/>
      <c r="P114" s="150"/>
      <c r="Q114" s="150"/>
      <c r="R114" s="150"/>
      <c r="S114" s="150"/>
      <c r="T114" s="150"/>
      <c r="U114" s="150"/>
      <c r="V114" s="150"/>
      <c r="W114" s="150"/>
      <c r="X114" s="150"/>
    </row>
    <row r="115" spans="1:24" ht="29.25" customHeight="1" x14ac:dyDescent="0.2">
      <c r="A115" s="632"/>
      <c r="B115" s="611"/>
      <c r="C115" s="162" t="s">
        <v>327</v>
      </c>
      <c r="D115" s="611"/>
      <c r="E115" s="611"/>
      <c r="F115" s="668"/>
      <c r="G115" s="611"/>
      <c r="H115" s="611"/>
      <c r="I115" s="157"/>
      <c r="J115" s="150"/>
      <c r="K115" s="150"/>
      <c r="L115" s="150"/>
      <c r="M115" s="150"/>
      <c r="N115" s="150"/>
      <c r="O115" s="150"/>
      <c r="P115" s="150"/>
      <c r="Q115" s="150"/>
      <c r="R115" s="150"/>
      <c r="S115" s="150"/>
      <c r="T115" s="150"/>
      <c r="U115" s="150"/>
      <c r="V115" s="150"/>
      <c r="W115" s="150"/>
      <c r="X115" s="150"/>
    </row>
    <row r="116" spans="1:24" ht="33.75" customHeight="1" x14ac:dyDescent="0.2">
      <c r="A116" s="632"/>
      <c r="B116" s="611"/>
      <c r="C116" s="162" t="s">
        <v>328</v>
      </c>
      <c r="D116" s="611"/>
      <c r="E116" s="611"/>
      <c r="F116" s="668"/>
      <c r="G116" s="611"/>
      <c r="H116" s="611"/>
      <c r="I116" s="157"/>
      <c r="J116" s="150"/>
      <c r="K116" s="150"/>
      <c r="L116" s="150"/>
      <c r="M116" s="150"/>
      <c r="N116" s="150"/>
      <c r="O116" s="150"/>
      <c r="P116" s="150"/>
      <c r="Q116" s="150"/>
      <c r="R116" s="150"/>
      <c r="S116" s="150"/>
      <c r="T116" s="150"/>
      <c r="U116" s="150"/>
      <c r="V116" s="150"/>
      <c r="W116" s="150"/>
      <c r="X116" s="150"/>
    </row>
    <row r="117" spans="1:24" ht="35.25" customHeight="1" x14ac:dyDescent="0.2">
      <c r="A117" s="632"/>
      <c r="B117" s="611"/>
      <c r="C117" s="162" t="s">
        <v>329</v>
      </c>
      <c r="D117" s="611"/>
      <c r="E117" s="611"/>
      <c r="F117" s="668"/>
      <c r="G117" s="611"/>
      <c r="H117" s="611"/>
      <c r="I117" s="157"/>
      <c r="J117" s="150"/>
      <c r="K117" s="150"/>
      <c r="L117" s="150"/>
      <c r="M117" s="150"/>
      <c r="N117" s="150"/>
      <c r="O117" s="150"/>
      <c r="P117" s="150"/>
      <c r="Q117" s="150"/>
      <c r="R117" s="150"/>
      <c r="S117" s="150"/>
      <c r="T117" s="150"/>
      <c r="U117" s="150"/>
      <c r="V117" s="150"/>
      <c r="W117" s="150"/>
      <c r="X117" s="150"/>
    </row>
    <row r="118" spans="1:24" ht="34.5" customHeight="1" x14ac:dyDescent="0.2">
      <c r="A118" s="632"/>
      <c r="B118" s="611"/>
      <c r="C118" s="162" t="s">
        <v>330</v>
      </c>
      <c r="D118" s="611"/>
      <c r="E118" s="611"/>
      <c r="F118" s="668"/>
      <c r="G118" s="611"/>
      <c r="H118" s="611"/>
      <c r="I118" s="157"/>
      <c r="J118" s="150"/>
      <c r="K118" s="150"/>
      <c r="L118" s="150"/>
      <c r="M118" s="150"/>
      <c r="N118" s="150"/>
      <c r="O118" s="150"/>
      <c r="P118" s="150"/>
      <c r="Q118" s="150"/>
      <c r="R118" s="150"/>
      <c r="S118" s="150"/>
      <c r="T118" s="150"/>
      <c r="U118" s="150"/>
      <c r="V118" s="150"/>
      <c r="W118" s="150"/>
      <c r="X118" s="150"/>
    </row>
    <row r="119" spans="1:24" ht="12.75" customHeight="1" x14ac:dyDescent="0.2">
      <c r="A119" s="632"/>
      <c r="B119" s="611"/>
      <c r="C119" s="172" t="s">
        <v>331</v>
      </c>
      <c r="D119" s="611"/>
      <c r="E119" s="611"/>
      <c r="F119" s="668"/>
      <c r="G119" s="611"/>
      <c r="H119" s="611"/>
      <c r="I119" s="157"/>
      <c r="J119" s="150"/>
      <c r="K119" s="150"/>
      <c r="L119" s="150"/>
      <c r="M119" s="150"/>
      <c r="N119" s="150"/>
      <c r="O119" s="150"/>
      <c r="P119" s="150"/>
      <c r="Q119" s="150"/>
      <c r="R119" s="150"/>
      <c r="S119" s="150"/>
      <c r="T119" s="150"/>
      <c r="U119" s="150"/>
      <c r="V119" s="150"/>
      <c r="W119" s="150"/>
      <c r="X119" s="150"/>
    </row>
    <row r="120" spans="1:24" ht="12.75" customHeight="1" thickBot="1" x14ac:dyDescent="0.25">
      <c r="A120" s="632"/>
      <c r="B120" s="612"/>
      <c r="C120" s="178"/>
      <c r="D120" s="612"/>
      <c r="E120" s="612"/>
      <c r="F120" s="738"/>
      <c r="G120" s="612"/>
      <c r="H120" s="612"/>
      <c r="I120" s="157"/>
      <c r="J120" s="150"/>
      <c r="K120" s="150"/>
      <c r="L120" s="150"/>
      <c r="M120" s="150"/>
      <c r="N120" s="150"/>
      <c r="O120" s="150"/>
      <c r="P120" s="150"/>
      <c r="Q120" s="150"/>
      <c r="R120" s="150"/>
      <c r="S120" s="150"/>
      <c r="T120" s="150"/>
      <c r="U120" s="150"/>
      <c r="V120" s="150"/>
      <c r="W120" s="150"/>
      <c r="X120" s="150"/>
    </row>
    <row r="121" spans="1:24" ht="30.75" customHeight="1" x14ac:dyDescent="0.2">
      <c r="A121" s="632"/>
      <c r="B121" s="742" t="s">
        <v>332</v>
      </c>
      <c r="C121" s="18" t="s">
        <v>333</v>
      </c>
      <c r="D121" s="731">
        <v>5</v>
      </c>
      <c r="E121" s="722"/>
      <c r="F121" s="722"/>
      <c r="G121" s="735"/>
      <c r="H121" s="735"/>
      <c r="I121" s="157"/>
      <c r="J121" s="150"/>
      <c r="K121" s="150"/>
      <c r="L121" s="150"/>
      <c r="M121" s="150"/>
      <c r="N121" s="150"/>
      <c r="O121" s="150"/>
      <c r="P121" s="150"/>
      <c r="Q121" s="150"/>
      <c r="R121" s="150"/>
      <c r="S121" s="150"/>
      <c r="T121" s="150"/>
      <c r="U121" s="150"/>
      <c r="V121" s="150"/>
      <c r="W121" s="150"/>
      <c r="X121" s="150"/>
    </row>
    <row r="122" spans="1:24" ht="12.75" customHeight="1" x14ac:dyDescent="0.2">
      <c r="A122" s="632"/>
      <c r="B122" s="611"/>
      <c r="C122" s="2"/>
      <c r="D122" s="611"/>
      <c r="E122" s="611"/>
      <c r="F122" s="611"/>
      <c r="G122" s="611"/>
      <c r="H122" s="611"/>
      <c r="I122" s="157"/>
      <c r="J122" s="150"/>
      <c r="K122" s="150"/>
      <c r="L122" s="150"/>
      <c r="M122" s="150"/>
      <c r="N122" s="150"/>
      <c r="O122" s="150"/>
      <c r="P122" s="150"/>
      <c r="Q122" s="150"/>
      <c r="R122" s="150"/>
      <c r="S122" s="150"/>
      <c r="T122" s="150"/>
      <c r="U122" s="150"/>
      <c r="V122" s="150"/>
      <c r="W122" s="150"/>
      <c r="X122" s="150"/>
    </row>
    <row r="123" spans="1:24" ht="30" customHeight="1" x14ac:dyDescent="0.2">
      <c r="A123" s="632"/>
      <c r="B123" s="611"/>
      <c r="C123" s="2" t="s">
        <v>334</v>
      </c>
      <c r="D123" s="611"/>
      <c r="E123" s="611"/>
      <c r="F123" s="611"/>
      <c r="G123" s="611"/>
      <c r="H123" s="611"/>
      <c r="I123" s="157"/>
      <c r="J123" s="150"/>
      <c r="K123" s="150"/>
      <c r="L123" s="150"/>
      <c r="M123" s="150"/>
      <c r="N123" s="150"/>
      <c r="O123" s="150"/>
      <c r="P123" s="150"/>
      <c r="Q123" s="150"/>
      <c r="R123" s="150"/>
      <c r="S123" s="150"/>
      <c r="T123" s="150"/>
      <c r="U123" s="150"/>
      <c r="V123" s="150"/>
      <c r="W123" s="150"/>
      <c r="X123" s="150"/>
    </row>
    <row r="124" spans="1:24" ht="30" customHeight="1" x14ac:dyDescent="0.2">
      <c r="A124" s="632"/>
      <c r="B124" s="611"/>
      <c r="C124" s="2" t="s">
        <v>335</v>
      </c>
      <c r="D124" s="611"/>
      <c r="E124" s="611"/>
      <c r="F124" s="611"/>
      <c r="G124" s="611"/>
      <c r="H124" s="611"/>
      <c r="I124" s="157"/>
      <c r="J124" s="150"/>
      <c r="K124" s="150"/>
      <c r="L124" s="150"/>
      <c r="M124" s="150"/>
      <c r="N124" s="150"/>
      <c r="O124" s="150"/>
      <c r="P124" s="150"/>
      <c r="Q124" s="150"/>
      <c r="R124" s="150"/>
      <c r="S124" s="150"/>
      <c r="T124" s="150"/>
      <c r="U124" s="150"/>
      <c r="V124" s="150"/>
      <c r="W124" s="150"/>
      <c r="X124" s="150"/>
    </row>
    <row r="125" spans="1:24" ht="42" customHeight="1" x14ac:dyDescent="0.2">
      <c r="A125" s="632"/>
      <c r="B125" s="611"/>
      <c r="C125" s="2" t="s">
        <v>336</v>
      </c>
      <c r="D125" s="611"/>
      <c r="E125" s="611"/>
      <c r="F125" s="611"/>
      <c r="G125" s="611"/>
      <c r="H125" s="611"/>
      <c r="I125" s="157"/>
      <c r="J125" s="150"/>
      <c r="K125" s="150"/>
      <c r="L125" s="150"/>
      <c r="M125" s="150"/>
      <c r="N125" s="150"/>
      <c r="O125" s="150"/>
      <c r="P125" s="150"/>
      <c r="Q125" s="150"/>
      <c r="R125" s="150"/>
      <c r="S125" s="150"/>
      <c r="T125" s="150"/>
      <c r="U125" s="150"/>
      <c r="V125" s="150"/>
      <c r="W125" s="150"/>
      <c r="X125" s="150"/>
    </row>
    <row r="126" spans="1:24" ht="29.25" customHeight="1" x14ac:dyDescent="0.2">
      <c r="A126" s="632"/>
      <c r="B126" s="611"/>
      <c r="C126" s="2" t="s">
        <v>337</v>
      </c>
      <c r="D126" s="611"/>
      <c r="E126" s="611"/>
      <c r="F126" s="611"/>
      <c r="G126" s="611"/>
      <c r="H126" s="611"/>
      <c r="I126" s="157"/>
      <c r="J126" s="150"/>
      <c r="K126" s="150"/>
      <c r="L126" s="150"/>
      <c r="M126" s="150"/>
      <c r="N126" s="150"/>
      <c r="O126" s="150"/>
      <c r="P126" s="150"/>
      <c r="Q126" s="150"/>
      <c r="R126" s="150"/>
      <c r="S126" s="150"/>
      <c r="T126" s="150"/>
      <c r="U126" s="150"/>
      <c r="V126" s="150"/>
      <c r="W126" s="150"/>
      <c r="X126" s="150"/>
    </row>
    <row r="127" spans="1:24" ht="48.75" customHeight="1" x14ac:dyDescent="0.2">
      <c r="A127" s="632"/>
      <c r="B127" s="611"/>
      <c r="C127" s="2" t="s">
        <v>338</v>
      </c>
      <c r="D127" s="611"/>
      <c r="E127" s="611"/>
      <c r="F127" s="611"/>
      <c r="G127" s="611"/>
      <c r="H127" s="611"/>
      <c r="I127" s="157"/>
      <c r="J127" s="150"/>
      <c r="K127" s="150"/>
      <c r="L127" s="150"/>
      <c r="M127" s="150"/>
      <c r="N127" s="150"/>
      <c r="O127" s="150"/>
      <c r="P127" s="150"/>
      <c r="Q127" s="150"/>
      <c r="R127" s="150"/>
      <c r="S127" s="150"/>
      <c r="T127" s="150"/>
      <c r="U127" s="150"/>
      <c r="V127" s="150"/>
      <c r="W127" s="150"/>
      <c r="X127" s="150"/>
    </row>
    <row r="128" spans="1:24" ht="12.75" customHeight="1" x14ac:dyDescent="0.2">
      <c r="A128" s="632"/>
      <c r="B128" s="611"/>
      <c r="C128" s="179" t="s">
        <v>339</v>
      </c>
      <c r="D128" s="611"/>
      <c r="E128" s="611"/>
      <c r="F128" s="611"/>
      <c r="G128" s="611"/>
      <c r="H128" s="611"/>
      <c r="I128" s="157"/>
      <c r="J128" s="150"/>
      <c r="K128" s="150"/>
      <c r="L128" s="150"/>
      <c r="M128" s="150"/>
      <c r="N128" s="150"/>
      <c r="O128" s="150"/>
      <c r="P128" s="150"/>
      <c r="Q128" s="150"/>
      <c r="R128" s="150"/>
      <c r="S128" s="150"/>
      <c r="T128" s="150"/>
      <c r="U128" s="150"/>
      <c r="V128" s="150"/>
      <c r="W128" s="150"/>
      <c r="X128" s="150"/>
    </row>
    <row r="129" spans="1:24" ht="12.75" customHeight="1" thickBot="1" x14ac:dyDescent="0.25">
      <c r="A129" s="632"/>
      <c r="B129" s="612"/>
      <c r="C129" s="177"/>
      <c r="D129" s="612"/>
      <c r="E129" s="612"/>
      <c r="F129" s="612"/>
      <c r="G129" s="612"/>
      <c r="H129" s="612"/>
      <c r="I129" s="157"/>
      <c r="J129" s="150"/>
      <c r="K129" s="150"/>
      <c r="L129" s="150"/>
      <c r="M129" s="150"/>
      <c r="N129" s="150"/>
      <c r="O129" s="150"/>
      <c r="P129" s="150"/>
      <c r="Q129" s="150"/>
      <c r="R129" s="150"/>
      <c r="S129" s="150"/>
      <c r="T129" s="150"/>
      <c r="U129" s="150"/>
      <c r="V129" s="150"/>
      <c r="W129" s="150"/>
      <c r="X129" s="150"/>
    </row>
    <row r="130" spans="1:24" ht="33" customHeight="1" x14ac:dyDescent="0.2">
      <c r="A130" s="632"/>
      <c r="B130" s="742" t="s">
        <v>340</v>
      </c>
      <c r="C130" s="180" t="s">
        <v>341</v>
      </c>
      <c r="D130" s="793">
        <v>5</v>
      </c>
      <c r="E130" s="722"/>
      <c r="F130" s="722"/>
      <c r="G130" s="735"/>
      <c r="H130" s="735"/>
      <c r="I130" s="157"/>
      <c r="J130" s="150"/>
      <c r="K130" s="150"/>
      <c r="L130" s="150"/>
      <c r="M130" s="150"/>
      <c r="N130" s="150"/>
      <c r="O130" s="150"/>
      <c r="P130" s="150"/>
      <c r="Q130" s="150"/>
      <c r="R130" s="150"/>
      <c r="S130" s="150"/>
      <c r="T130" s="150"/>
      <c r="U130" s="150"/>
      <c r="V130" s="150"/>
      <c r="W130" s="150"/>
      <c r="X130" s="150"/>
    </row>
    <row r="131" spans="1:24" ht="14.25" customHeight="1" x14ac:dyDescent="0.2">
      <c r="A131" s="632"/>
      <c r="B131" s="611"/>
      <c r="C131" s="2"/>
      <c r="D131" s="611"/>
      <c r="E131" s="611"/>
      <c r="F131" s="611"/>
      <c r="G131" s="611"/>
      <c r="H131" s="611"/>
      <c r="I131" s="157"/>
      <c r="J131" s="150"/>
      <c r="K131" s="150"/>
      <c r="L131" s="150"/>
      <c r="M131" s="150"/>
      <c r="N131" s="150"/>
      <c r="O131" s="150"/>
      <c r="P131" s="150"/>
      <c r="Q131" s="150"/>
      <c r="R131" s="150"/>
      <c r="S131" s="150"/>
      <c r="T131" s="150"/>
      <c r="U131" s="150"/>
      <c r="V131" s="150"/>
      <c r="W131" s="150"/>
      <c r="X131" s="150"/>
    </row>
    <row r="132" spans="1:24" ht="34.5" customHeight="1" x14ac:dyDescent="0.2">
      <c r="A132" s="632"/>
      <c r="B132" s="611"/>
      <c r="C132" s="2" t="s">
        <v>342</v>
      </c>
      <c r="D132" s="611"/>
      <c r="E132" s="611"/>
      <c r="F132" s="611"/>
      <c r="G132" s="611"/>
      <c r="H132" s="611"/>
      <c r="I132" s="157"/>
      <c r="J132" s="150"/>
      <c r="K132" s="150"/>
      <c r="L132" s="150"/>
      <c r="M132" s="150"/>
      <c r="N132" s="150"/>
      <c r="O132" s="150"/>
      <c r="P132" s="150"/>
      <c r="Q132" s="150"/>
      <c r="R132" s="150"/>
      <c r="S132" s="150"/>
      <c r="T132" s="150"/>
      <c r="U132" s="150"/>
      <c r="V132" s="150"/>
      <c r="W132" s="150"/>
      <c r="X132" s="150"/>
    </row>
    <row r="133" spans="1:24" ht="42" customHeight="1" x14ac:dyDescent="0.2">
      <c r="A133" s="632"/>
      <c r="B133" s="611"/>
      <c r="C133" s="2" t="s">
        <v>343</v>
      </c>
      <c r="D133" s="611"/>
      <c r="E133" s="611"/>
      <c r="F133" s="611"/>
      <c r="G133" s="611"/>
      <c r="H133" s="611"/>
      <c r="I133" s="157"/>
      <c r="J133" s="150"/>
      <c r="K133" s="150"/>
      <c r="L133" s="150"/>
      <c r="M133" s="150"/>
      <c r="N133" s="150"/>
      <c r="O133" s="150"/>
      <c r="P133" s="150"/>
      <c r="Q133" s="150"/>
      <c r="R133" s="150"/>
      <c r="S133" s="150"/>
      <c r="T133" s="150"/>
      <c r="U133" s="150"/>
      <c r="V133" s="150"/>
      <c r="W133" s="150"/>
      <c r="X133" s="150"/>
    </row>
    <row r="134" spans="1:24" ht="42.75" customHeight="1" x14ac:dyDescent="0.2">
      <c r="A134" s="632"/>
      <c r="B134" s="611"/>
      <c r="C134" s="2" t="s">
        <v>344</v>
      </c>
      <c r="D134" s="611"/>
      <c r="E134" s="611"/>
      <c r="F134" s="611"/>
      <c r="G134" s="611"/>
      <c r="H134" s="611"/>
      <c r="I134" s="157"/>
      <c r="J134" s="150"/>
      <c r="K134" s="150"/>
      <c r="L134" s="150"/>
      <c r="M134" s="150"/>
      <c r="N134" s="150"/>
      <c r="O134" s="150"/>
      <c r="P134" s="150"/>
      <c r="Q134" s="150"/>
      <c r="R134" s="150"/>
      <c r="S134" s="150"/>
      <c r="T134" s="150"/>
      <c r="U134" s="150"/>
      <c r="V134" s="150"/>
      <c r="W134" s="150"/>
      <c r="X134" s="150"/>
    </row>
    <row r="135" spans="1:24" ht="33.75" customHeight="1" x14ac:dyDescent="0.2">
      <c r="A135" s="632"/>
      <c r="B135" s="611"/>
      <c r="C135" s="2" t="s">
        <v>345</v>
      </c>
      <c r="D135" s="611"/>
      <c r="E135" s="611"/>
      <c r="F135" s="611"/>
      <c r="G135" s="611"/>
      <c r="H135" s="611"/>
      <c r="I135" s="157"/>
      <c r="J135" s="150"/>
      <c r="K135" s="150"/>
      <c r="L135" s="150"/>
      <c r="M135" s="150"/>
      <c r="N135" s="150"/>
      <c r="O135" s="150"/>
      <c r="P135" s="150"/>
      <c r="Q135" s="150"/>
      <c r="R135" s="150"/>
      <c r="S135" s="150"/>
      <c r="T135" s="150"/>
      <c r="U135" s="150"/>
      <c r="V135" s="150"/>
      <c r="W135" s="150"/>
      <c r="X135" s="150"/>
    </row>
    <row r="136" spans="1:24" ht="29.25" customHeight="1" x14ac:dyDescent="0.2">
      <c r="A136" s="632"/>
      <c r="B136" s="611"/>
      <c r="C136" s="2" t="s">
        <v>346</v>
      </c>
      <c r="D136" s="611"/>
      <c r="E136" s="611"/>
      <c r="F136" s="611"/>
      <c r="G136" s="611"/>
      <c r="H136" s="611"/>
      <c r="I136" s="157"/>
      <c r="J136" s="150"/>
      <c r="K136" s="150"/>
      <c r="L136" s="150"/>
      <c r="M136" s="150"/>
      <c r="N136" s="150"/>
      <c r="O136" s="150"/>
      <c r="P136" s="150"/>
      <c r="Q136" s="150"/>
      <c r="R136" s="150"/>
      <c r="S136" s="150"/>
      <c r="T136" s="150"/>
      <c r="U136" s="150"/>
      <c r="V136" s="150"/>
      <c r="W136" s="150"/>
      <c r="X136" s="150"/>
    </row>
    <row r="137" spans="1:24" ht="12.75" customHeight="1" x14ac:dyDescent="0.2">
      <c r="A137" s="632"/>
      <c r="B137" s="611"/>
      <c r="C137" s="179" t="s">
        <v>347</v>
      </c>
      <c r="D137" s="611"/>
      <c r="E137" s="611"/>
      <c r="F137" s="611"/>
      <c r="G137" s="611"/>
      <c r="H137" s="611"/>
      <c r="I137" s="157"/>
      <c r="J137" s="150"/>
      <c r="K137" s="150"/>
      <c r="L137" s="150"/>
      <c r="M137" s="150"/>
      <c r="N137" s="150"/>
      <c r="O137" s="150"/>
      <c r="P137" s="150"/>
      <c r="Q137" s="150"/>
      <c r="R137" s="150"/>
      <c r="S137" s="150"/>
      <c r="T137" s="150"/>
      <c r="U137" s="150"/>
      <c r="V137" s="150"/>
      <c r="W137" s="150"/>
      <c r="X137" s="150"/>
    </row>
    <row r="138" spans="1:24" ht="11.25" customHeight="1" thickBot="1" x14ac:dyDescent="0.25">
      <c r="A138" s="632"/>
      <c r="B138" s="612"/>
      <c r="C138" s="181"/>
      <c r="D138" s="612"/>
      <c r="E138" s="612"/>
      <c r="F138" s="612"/>
      <c r="G138" s="612"/>
      <c r="H138" s="612"/>
      <c r="I138" s="157"/>
      <c r="J138" s="150"/>
      <c r="K138" s="150"/>
      <c r="L138" s="150"/>
      <c r="M138" s="150"/>
      <c r="N138" s="150"/>
      <c r="O138" s="150"/>
      <c r="P138" s="150"/>
      <c r="Q138" s="150"/>
      <c r="R138" s="150"/>
      <c r="S138" s="150"/>
      <c r="T138" s="150"/>
      <c r="U138" s="150"/>
      <c r="V138" s="150"/>
      <c r="W138" s="150"/>
      <c r="X138" s="150"/>
    </row>
    <row r="139" spans="1:24" ht="18.75" customHeight="1" x14ac:dyDescent="0.2">
      <c r="A139" s="632"/>
      <c r="B139" s="742" t="s">
        <v>348</v>
      </c>
      <c r="C139" s="182" t="s">
        <v>349</v>
      </c>
      <c r="D139" s="793">
        <v>5</v>
      </c>
      <c r="E139" s="722"/>
      <c r="F139" s="722"/>
      <c r="G139" s="736"/>
      <c r="H139" s="736"/>
      <c r="I139" s="183"/>
      <c r="J139" s="184"/>
      <c r="K139" s="184"/>
      <c r="L139" s="184"/>
      <c r="M139" s="184"/>
      <c r="N139" s="184"/>
      <c r="O139" s="184"/>
      <c r="P139" s="184"/>
      <c r="Q139" s="184"/>
      <c r="R139" s="184"/>
      <c r="S139" s="184"/>
      <c r="T139" s="184"/>
      <c r="U139" s="184"/>
      <c r="V139" s="184"/>
      <c r="W139" s="184"/>
      <c r="X139" s="184"/>
    </row>
    <row r="140" spans="1:24" ht="11.25" customHeight="1" x14ac:dyDescent="0.2">
      <c r="A140" s="632"/>
      <c r="B140" s="611"/>
      <c r="C140" s="185"/>
      <c r="D140" s="611"/>
      <c r="E140" s="611"/>
      <c r="F140" s="611"/>
      <c r="G140" s="611"/>
      <c r="H140" s="611"/>
      <c r="I140" s="183"/>
      <c r="J140" s="184"/>
      <c r="K140" s="184"/>
      <c r="L140" s="184"/>
      <c r="M140" s="184"/>
      <c r="N140" s="184"/>
      <c r="O140" s="184"/>
      <c r="P140" s="184"/>
      <c r="Q140" s="184"/>
      <c r="R140" s="184"/>
      <c r="S140" s="184"/>
      <c r="T140" s="184"/>
      <c r="U140" s="184"/>
      <c r="V140" s="184"/>
      <c r="W140" s="184"/>
      <c r="X140" s="184"/>
    </row>
    <row r="141" spans="1:24" ht="30.75" customHeight="1" x14ac:dyDescent="0.2">
      <c r="A141" s="632"/>
      <c r="B141" s="611"/>
      <c r="C141" s="185" t="s">
        <v>350</v>
      </c>
      <c r="D141" s="611"/>
      <c r="E141" s="611"/>
      <c r="F141" s="611"/>
      <c r="G141" s="611"/>
      <c r="H141" s="611"/>
      <c r="I141" s="183"/>
      <c r="J141" s="184"/>
      <c r="K141" s="184"/>
      <c r="L141" s="184"/>
      <c r="M141" s="184"/>
      <c r="N141" s="184"/>
      <c r="O141" s="184"/>
      <c r="P141" s="184"/>
      <c r="Q141" s="184"/>
      <c r="R141" s="184"/>
      <c r="S141" s="184"/>
      <c r="T141" s="184"/>
      <c r="U141" s="184"/>
      <c r="V141" s="184"/>
      <c r="W141" s="184"/>
      <c r="X141" s="184"/>
    </row>
    <row r="142" spans="1:24" ht="27.75" customHeight="1" x14ac:dyDescent="0.2">
      <c r="A142" s="632"/>
      <c r="B142" s="611"/>
      <c r="C142" s="185" t="s">
        <v>351</v>
      </c>
      <c r="D142" s="611"/>
      <c r="E142" s="611"/>
      <c r="F142" s="611"/>
      <c r="G142" s="611"/>
      <c r="H142" s="611"/>
      <c r="I142" s="183"/>
      <c r="J142" s="184"/>
      <c r="K142" s="184"/>
      <c r="L142" s="184"/>
      <c r="M142" s="184"/>
      <c r="N142" s="184"/>
      <c r="O142" s="184"/>
      <c r="P142" s="184"/>
      <c r="Q142" s="184"/>
      <c r="R142" s="184"/>
      <c r="S142" s="184"/>
      <c r="T142" s="184"/>
      <c r="U142" s="184"/>
      <c r="V142" s="184"/>
      <c r="W142" s="184"/>
      <c r="X142" s="184"/>
    </row>
    <row r="143" spans="1:24" ht="30.75" customHeight="1" x14ac:dyDescent="0.2">
      <c r="A143" s="632"/>
      <c r="B143" s="611"/>
      <c r="C143" s="185" t="s">
        <v>352</v>
      </c>
      <c r="D143" s="611"/>
      <c r="E143" s="611"/>
      <c r="F143" s="611"/>
      <c r="G143" s="611"/>
      <c r="H143" s="611"/>
      <c r="I143" s="183"/>
      <c r="J143" s="184"/>
      <c r="K143" s="184"/>
      <c r="L143" s="184"/>
      <c r="M143" s="184"/>
      <c r="N143" s="184"/>
      <c r="O143" s="184"/>
      <c r="P143" s="184"/>
      <c r="Q143" s="184"/>
      <c r="R143" s="184"/>
      <c r="S143" s="184"/>
      <c r="T143" s="184"/>
      <c r="U143" s="184"/>
      <c r="V143" s="184"/>
      <c r="W143" s="184"/>
      <c r="X143" s="184"/>
    </row>
    <row r="144" spans="1:24" ht="16.5" customHeight="1" x14ac:dyDescent="0.2">
      <c r="A144" s="632"/>
      <c r="B144" s="611"/>
      <c r="C144" s="185" t="s">
        <v>353</v>
      </c>
      <c r="D144" s="611"/>
      <c r="E144" s="611"/>
      <c r="F144" s="611"/>
      <c r="G144" s="611"/>
      <c r="H144" s="611"/>
      <c r="I144" s="183"/>
      <c r="J144" s="184"/>
      <c r="K144" s="184"/>
      <c r="L144" s="184"/>
      <c r="M144" s="184"/>
      <c r="N144" s="184"/>
      <c r="O144" s="184"/>
      <c r="P144" s="184"/>
      <c r="Q144" s="184"/>
      <c r="R144" s="184"/>
      <c r="S144" s="184"/>
      <c r="T144" s="184"/>
      <c r="U144" s="184"/>
      <c r="V144" s="184"/>
      <c r="W144" s="184"/>
      <c r="X144" s="184"/>
    </row>
    <row r="145" spans="1:24" ht="28.5" customHeight="1" x14ac:dyDescent="0.2">
      <c r="A145" s="632"/>
      <c r="B145" s="611"/>
      <c r="C145" s="185" t="s">
        <v>354</v>
      </c>
      <c r="D145" s="611"/>
      <c r="E145" s="611"/>
      <c r="F145" s="611"/>
      <c r="G145" s="611"/>
      <c r="H145" s="611"/>
      <c r="I145" s="183"/>
      <c r="J145" s="184"/>
      <c r="K145" s="184"/>
      <c r="L145" s="184"/>
      <c r="M145" s="184"/>
      <c r="N145" s="184"/>
      <c r="O145" s="184"/>
      <c r="P145" s="184"/>
      <c r="Q145" s="184"/>
      <c r="R145" s="184"/>
      <c r="S145" s="184"/>
      <c r="T145" s="184"/>
      <c r="U145" s="184"/>
      <c r="V145" s="184"/>
      <c r="W145" s="184"/>
      <c r="X145" s="184"/>
    </row>
    <row r="146" spans="1:24" ht="12" customHeight="1" thickBot="1" x14ac:dyDescent="0.25">
      <c r="A146" s="632"/>
      <c r="B146" s="612"/>
      <c r="C146" s="186"/>
      <c r="D146" s="653"/>
      <c r="E146" s="612"/>
      <c r="F146" s="612"/>
      <c r="G146" s="612"/>
      <c r="H146" s="612"/>
      <c r="I146" s="157"/>
      <c r="J146" s="150"/>
      <c r="K146" s="150"/>
      <c r="L146" s="150"/>
      <c r="M146" s="150"/>
      <c r="N146" s="150"/>
      <c r="O146" s="150"/>
      <c r="P146" s="150"/>
      <c r="Q146" s="150"/>
      <c r="R146" s="150"/>
      <c r="S146" s="150"/>
      <c r="T146" s="150"/>
      <c r="U146" s="150"/>
      <c r="V146" s="150"/>
      <c r="W146" s="150"/>
      <c r="X146" s="150"/>
    </row>
    <row r="147" spans="1:24" ht="25.5" customHeight="1" x14ac:dyDescent="0.2">
      <c r="A147" s="632"/>
      <c r="B147" s="742" t="s">
        <v>355</v>
      </c>
      <c r="C147" s="187" t="s">
        <v>356</v>
      </c>
      <c r="D147" s="731">
        <v>5</v>
      </c>
      <c r="E147" s="722"/>
      <c r="F147" s="722"/>
      <c r="G147" s="792"/>
      <c r="H147" s="734"/>
      <c r="I147" s="733"/>
      <c r="J147" s="150"/>
      <c r="K147" s="150"/>
      <c r="L147" s="150"/>
      <c r="M147" s="150"/>
      <c r="N147" s="150"/>
      <c r="O147" s="150"/>
      <c r="P147" s="150"/>
      <c r="Q147" s="150"/>
      <c r="R147" s="150"/>
      <c r="S147" s="150"/>
      <c r="T147" s="150"/>
      <c r="U147" s="150"/>
      <c r="V147" s="150"/>
      <c r="W147" s="150"/>
      <c r="X147" s="150"/>
    </row>
    <row r="148" spans="1:24" ht="16.5" customHeight="1" x14ac:dyDescent="0.2">
      <c r="A148" s="632"/>
      <c r="B148" s="611"/>
      <c r="C148" s="2" t="s">
        <v>357</v>
      </c>
      <c r="D148" s="611"/>
      <c r="E148" s="611"/>
      <c r="F148" s="611"/>
      <c r="G148" s="611"/>
      <c r="H148" s="611"/>
      <c r="I148" s="484"/>
      <c r="J148" s="150"/>
      <c r="K148" s="150"/>
      <c r="L148" s="150"/>
      <c r="M148" s="150"/>
      <c r="N148" s="150"/>
      <c r="O148" s="150"/>
      <c r="P148" s="150"/>
      <c r="Q148" s="150"/>
      <c r="R148" s="150"/>
      <c r="S148" s="150"/>
      <c r="T148" s="150"/>
      <c r="U148" s="150"/>
      <c r="V148" s="150"/>
      <c r="W148" s="150"/>
      <c r="X148" s="150"/>
    </row>
    <row r="149" spans="1:24" ht="30" customHeight="1" x14ac:dyDescent="0.2">
      <c r="A149" s="632"/>
      <c r="B149" s="611"/>
      <c r="C149" s="2" t="s">
        <v>358</v>
      </c>
      <c r="D149" s="611"/>
      <c r="E149" s="611"/>
      <c r="F149" s="611"/>
      <c r="G149" s="611"/>
      <c r="H149" s="611"/>
      <c r="I149" s="484"/>
      <c r="J149" s="150"/>
      <c r="K149" s="150"/>
      <c r="L149" s="150"/>
      <c r="M149" s="150"/>
      <c r="N149" s="150"/>
      <c r="O149" s="150"/>
      <c r="P149" s="150"/>
      <c r="Q149" s="150"/>
      <c r="R149" s="150"/>
      <c r="S149" s="150"/>
      <c r="T149" s="150"/>
      <c r="U149" s="150"/>
      <c r="V149" s="150"/>
      <c r="W149" s="150"/>
      <c r="X149" s="150"/>
    </row>
    <row r="150" spans="1:24" ht="27" customHeight="1" x14ac:dyDescent="0.2">
      <c r="A150" s="632"/>
      <c r="B150" s="611"/>
      <c r="C150" s="2" t="s">
        <v>359</v>
      </c>
      <c r="D150" s="611"/>
      <c r="E150" s="611"/>
      <c r="F150" s="611"/>
      <c r="G150" s="611"/>
      <c r="H150" s="611"/>
      <c r="I150" s="484"/>
      <c r="J150" s="150"/>
      <c r="K150" s="150"/>
      <c r="L150" s="150"/>
      <c r="M150" s="150"/>
      <c r="N150" s="150"/>
      <c r="O150" s="150"/>
      <c r="P150" s="150"/>
      <c r="Q150" s="150"/>
      <c r="R150" s="150"/>
      <c r="S150" s="150"/>
      <c r="T150" s="150"/>
      <c r="U150" s="150"/>
      <c r="V150" s="150"/>
      <c r="W150" s="150"/>
      <c r="X150" s="150"/>
    </row>
    <row r="151" spans="1:24" ht="21" customHeight="1" x14ac:dyDescent="0.2">
      <c r="A151" s="632"/>
      <c r="B151" s="611"/>
      <c r="C151" s="2" t="s">
        <v>360</v>
      </c>
      <c r="D151" s="611"/>
      <c r="E151" s="611"/>
      <c r="F151" s="611"/>
      <c r="G151" s="611"/>
      <c r="H151" s="611"/>
      <c r="I151" s="484"/>
      <c r="J151" s="150"/>
      <c r="K151" s="150"/>
      <c r="L151" s="150"/>
      <c r="M151" s="150"/>
      <c r="N151" s="150"/>
      <c r="O151" s="150"/>
      <c r="P151" s="150"/>
      <c r="Q151" s="150"/>
      <c r="R151" s="150"/>
      <c r="S151" s="150"/>
      <c r="T151" s="150"/>
      <c r="U151" s="150"/>
      <c r="V151" s="150"/>
      <c r="W151" s="150"/>
      <c r="X151" s="150"/>
    </row>
    <row r="152" spans="1:24" ht="39" customHeight="1" x14ac:dyDescent="0.2">
      <c r="A152" s="632"/>
      <c r="B152" s="611"/>
      <c r="C152" s="2" t="s">
        <v>361</v>
      </c>
      <c r="D152" s="611"/>
      <c r="E152" s="611"/>
      <c r="F152" s="611"/>
      <c r="G152" s="611"/>
      <c r="H152" s="611"/>
      <c r="I152" s="484"/>
      <c r="J152" s="150"/>
      <c r="K152" s="150"/>
      <c r="L152" s="150"/>
      <c r="M152" s="150"/>
      <c r="N152" s="150"/>
      <c r="O152" s="150"/>
      <c r="P152" s="150"/>
      <c r="Q152" s="150"/>
      <c r="R152" s="150"/>
      <c r="S152" s="150"/>
      <c r="T152" s="150"/>
      <c r="U152" s="150"/>
      <c r="V152" s="150"/>
      <c r="W152" s="150"/>
      <c r="X152" s="150"/>
    </row>
    <row r="153" spans="1:24" ht="15.75" customHeight="1" thickBot="1" x14ac:dyDescent="0.25">
      <c r="A153" s="632"/>
      <c r="B153" s="612"/>
      <c r="C153" s="179"/>
      <c r="D153" s="612"/>
      <c r="E153" s="612"/>
      <c r="F153" s="612"/>
      <c r="G153" s="612"/>
      <c r="H153" s="612"/>
      <c r="I153" s="484"/>
      <c r="J153" s="150"/>
      <c r="K153" s="150"/>
      <c r="L153" s="150"/>
      <c r="M153" s="150"/>
      <c r="N153" s="150"/>
      <c r="O153" s="150"/>
      <c r="P153" s="150"/>
      <c r="Q153" s="150"/>
      <c r="R153" s="150"/>
      <c r="S153" s="150"/>
      <c r="T153" s="150"/>
      <c r="U153" s="150"/>
      <c r="V153" s="150"/>
      <c r="W153" s="150"/>
      <c r="X153" s="150"/>
    </row>
    <row r="154" spans="1:24" ht="14.25" customHeight="1" thickBot="1" x14ac:dyDescent="0.25">
      <c r="A154" s="188"/>
      <c r="B154" s="189"/>
      <c r="C154" s="190" t="s">
        <v>362</v>
      </c>
      <c r="D154" s="191">
        <f>SUM(D11:D153)</f>
        <v>85</v>
      </c>
      <c r="E154" s="191">
        <f>SUM(E19:E153)</f>
        <v>0</v>
      </c>
      <c r="F154" s="191">
        <f>SUM(F19:F153)</f>
        <v>0</v>
      </c>
      <c r="G154" s="739"/>
      <c r="H154" s="741"/>
      <c r="I154" s="157"/>
      <c r="J154" s="150"/>
      <c r="K154" s="150"/>
      <c r="L154" s="150"/>
      <c r="M154" s="150"/>
      <c r="N154" s="150"/>
      <c r="O154" s="150"/>
      <c r="P154" s="150"/>
      <c r="Q154" s="150"/>
      <c r="R154" s="150"/>
      <c r="S154" s="150"/>
      <c r="T154" s="150"/>
      <c r="U154" s="150"/>
      <c r="V154" s="150"/>
      <c r="W154" s="150"/>
      <c r="X154" s="150"/>
    </row>
    <row r="155" spans="1:24" ht="12.75" customHeight="1" thickBot="1" x14ac:dyDescent="0.25">
      <c r="A155" s="188"/>
      <c r="B155" s="189"/>
      <c r="C155" s="193" t="s">
        <v>363</v>
      </c>
      <c r="D155" s="194"/>
      <c r="E155" s="194">
        <f>E154/D154*100</f>
        <v>0</v>
      </c>
      <c r="F155" s="194">
        <f>F154/D154*100</f>
        <v>0</v>
      </c>
      <c r="G155" s="632"/>
      <c r="H155" s="611"/>
      <c r="I155" s="157"/>
      <c r="J155" s="150"/>
      <c r="K155" s="150"/>
      <c r="L155" s="150"/>
      <c r="M155" s="150"/>
      <c r="N155" s="150"/>
      <c r="O155" s="150"/>
      <c r="P155" s="150"/>
      <c r="Q155" s="150"/>
      <c r="R155" s="150"/>
      <c r="S155" s="150"/>
      <c r="T155" s="150"/>
      <c r="U155" s="150"/>
      <c r="V155" s="150"/>
      <c r="W155" s="150"/>
      <c r="X155" s="150"/>
    </row>
    <row r="156" spans="1:24" ht="12.75" customHeight="1" thickBot="1" x14ac:dyDescent="0.25">
      <c r="A156" s="195"/>
      <c r="B156" s="192"/>
      <c r="C156" s="193" t="s">
        <v>364</v>
      </c>
      <c r="D156" s="194"/>
      <c r="E156" s="194">
        <f>E154/D154*20</f>
        <v>0</v>
      </c>
      <c r="F156" s="194">
        <f>F154/D154*20</f>
        <v>0</v>
      </c>
      <c r="G156" s="740"/>
      <c r="H156" s="612"/>
      <c r="I156" s="157"/>
      <c r="J156" s="150"/>
      <c r="K156" s="150"/>
      <c r="L156" s="150"/>
      <c r="M156" s="150"/>
      <c r="N156" s="150"/>
      <c r="O156" s="150"/>
      <c r="P156" s="150"/>
      <c r="Q156" s="150"/>
      <c r="R156" s="150"/>
      <c r="S156" s="150"/>
      <c r="T156" s="150"/>
      <c r="U156" s="150"/>
      <c r="V156" s="150"/>
      <c r="W156" s="150"/>
      <c r="X156" s="150"/>
    </row>
    <row r="157" spans="1:24" ht="15.75" customHeight="1" thickBot="1" x14ac:dyDescent="0.25">
      <c r="A157" s="767" t="s">
        <v>149</v>
      </c>
      <c r="B157" s="166" t="s">
        <v>365</v>
      </c>
      <c r="C157" s="791" t="s">
        <v>150</v>
      </c>
      <c r="D157" s="687"/>
      <c r="E157" s="687"/>
      <c r="F157" s="687"/>
      <c r="G157" s="687"/>
      <c r="H157" s="714"/>
      <c r="I157" s="196"/>
      <c r="J157" s="150"/>
      <c r="K157" s="150"/>
      <c r="L157" s="150"/>
      <c r="M157" s="150"/>
      <c r="N157" s="150"/>
      <c r="O157" s="150"/>
      <c r="P157" s="150"/>
      <c r="Q157" s="150"/>
      <c r="R157" s="150"/>
      <c r="S157" s="150"/>
      <c r="T157" s="150"/>
      <c r="U157" s="150"/>
      <c r="V157" s="150"/>
      <c r="W157" s="150"/>
      <c r="X157" s="150"/>
    </row>
    <row r="158" spans="1:24" ht="53.25" customHeight="1" x14ac:dyDescent="0.2">
      <c r="A158" s="611"/>
      <c r="B158" s="742" t="s">
        <v>366</v>
      </c>
      <c r="C158" s="131" t="s">
        <v>367</v>
      </c>
      <c r="D158" s="794">
        <v>5</v>
      </c>
      <c r="E158" s="790"/>
      <c r="F158" s="790"/>
      <c r="G158" s="735"/>
      <c r="H158" s="735"/>
      <c r="I158" s="157"/>
      <c r="J158" s="150"/>
      <c r="K158" s="150"/>
      <c r="L158" s="150"/>
      <c r="M158" s="150"/>
      <c r="N158" s="150"/>
      <c r="O158" s="150"/>
      <c r="P158" s="150"/>
      <c r="Q158" s="150"/>
      <c r="R158" s="150"/>
      <c r="S158" s="150"/>
      <c r="T158" s="150"/>
      <c r="U158" s="150"/>
      <c r="V158" s="150"/>
      <c r="W158" s="150"/>
      <c r="X158" s="150"/>
    </row>
    <row r="159" spans="1:24" ht="12.75" customHeight="1" x14ac:dyDescent="0.2">
      <c r="A159" s="611"/>
      <c r="B159" s="611"/>
      <c r="C159" s="173"/>
      <c r="D159" s="611"/>
      <c r="E159" s="611"/>
      <c r="F159" s="611"/>
      <c r="G159" s="611"/>
      <c r="H159" s="611"/>
      <c r="I159" s="157"/>
      <c r="J159" s="150"/>
      <c r="K159" s="150"/>
      <c r="L159" s="150"/>
      <c r="M159" s="150"/>
      <c r="N159" s="150"/>
      <c r="O159" s="150"/>
      <c r="P159" s="150"/>
      <c r="Q159" s="150"/>
      <c r="R159" s="150"/>
      <c r="S159" s="150"/>
      <c r="T159" s="150"/>
      <c r="U159" s="150"/>
      <c r="V159" s="150"/>
      <c r="W159" s="150"/>
      <c r="X159" s="150"/>
    </row>
    <row r="160" spans="1:24" ht="30.75" customHeight="1" x14ac:dyDescent="0.2">
      <c r="A160" s="611"/>
      <c r="B160" s="611"/>
      <c r="C160" s="173" t="s">
        <v>368</v>
      </c>
      <c r="D160" s="611"/>
      <c r="E160" s="611"/>
      <c r="F160" s="611"/>
      <c r="G160" s="611"/>
      <c r="H160" s="611"/>
      <c r="I160" s="157"/>
      <c r="J160" s="150"/>
      <c r="K160" s="150"/>
      <c r="L160" s="150"/>
      <c r="M160" s="150"/>
      <c r="N160" s="150"/>
      <c r="O160" s="150"/>
      <c r="P160" s="150"/>
      <c r="Q160" s="150"/>
      <c r="R160" s="150"/>
      <c r="S160" s="150"/>
      <c r="T160" s="150"/>
      <c r="U160" s="150"/>
      <c r="V160" s="150"/>
      <c r="W160" s="150"/>
      <c r="X160" s="150"/>
    </row>
    <row r="161" spans="1:24" ht="32.25" customHeight="1" x14ac:dyDescent="0.2">
      <c r="A161" s="611"/>
      <c r="B161" s="611"/>
      <c r="C161" s="3" t="s">
        <v>369</v>
      </c>
      <c r="D161" s="611"/>
      <c r="E161" s="611"/>
      <c r="F161" s="611"/>
      <c r="G161" s="611"/>
      <c r="H161" s="611"/>
      <c r="I161" s="157"/>
      <c r="J161" s="150"/>
      <c r="K161" s="150"/>
      <c r="L161" s="150"/>
      <c r="M161" s="150"/>
      <c r="N161" s="150"/>
      <c r="O161" s="150"/>
      <c r="P161" s="150"/>
      <c r="Q161" s="150"/>
      <c r="R161" s="150"/>
      <c r="S161" s="150"/>
      <c r="T161" s="150"/>
      <c r="U161" s="150"/>
      <c r="V161" s="150"/>
      <c r="W161" s="150"/>
      <c r="X161" s="150"/>
    </row>
    <row r="162" spans="1:24" ht="34.5" customHeight="1" x14ac:dyDescent="0.2">
      <c r="A162" s="611"/>
      <c r="B162" s="611"/>
      <c r="C162" s="173" t="s">
        <v>370</v>
      </c>
      <c r="D162" s="611"/>
      <c r="E162" s="611"/>
      <c r="F162" s="611"/>
      <c r="G162" s="611"/>
      <c r="H162" s="611"/>
      <c r="I162" s="157"/>
      <c r="J162" s="150"/>
      <c r="K162" s="150"/>
      <c r="L162" s="150"/>
      <c r="M162" s="150"/>
      <c r="N162" s="150"/>
      <c r="O162" s="150"/>
      <c r="P162" s="150"/>
      <c r="Q162" s="150"/>
      <c r="R162" s="150"/>
      <c r="S162" s="150"/>
      <c r="T162" s="150"/>
      <c r="U162" s="150"/>
      <c r="V162" s="150"/>
      <c r="W162" s="150"/>
      <c r="X162" s="150"/>
    </row>
    <row r="163" spans="1:24" ht="33" customHeight="1" x14ac:dyDescent="0.2">
      <c r="A163" s="611"/>
      <c r="B163" s="611"/>
      <c r="C163" s="173" t="s">
        <v>371</v>
      </c>
      <c r="D163" s="611"/>
      <c r="E163" s="611"/>
      <c r="F163" s="611"/>
      <c r="G163" s="611"/>
      <c r="H163" s="611"/>
      <c r="I163" s="157"/>
      <c r="J163" s="150"/>
      <c r="K163" s="150"/>
      <c r="L163" s="150"/>
      <c r="M163" s="150"/>
      <c r="N163" s="150"/>
      <c r="O163" s="150"/>
      <c r="P163" s="150"/>
      <c r="Q163" s="150"/>
      <c r="R163" s="150"/>
      <c r="S163" s="150"/>
      <c r="T163" s="150"/>
      <c r="U163" s="150"/>
      <c r="V163" s="150"/>
      <c r="W163" s="150"/>
      <c r="X163" s="150"/>
    </row>
    <row r="164" spans="1:24" ht="48.75" customHeight="1" x14ac:dyDescent="0.2">
      <c r="A164" s="611"/>
      <c r="B164" s="611"/>
      <c r="C164" s="173" t="s">
        <v>372</v>
      </c>
      <c r="D164" s="611"/>
      <c r="E164" s="611"/>
      <c r="F164" s="611"/>
      <c r="G164" s="611"/>
      <c r="H164" s="611"/>
      <c r="I164" s="157"/>
      <c r="J164" s="150"/>
      <c r="K164" s="150"/>
      <c r="L164" s="150"/>
      <c r="M164" s="150"/>
      <c r="N164" s="150"/>
      <c r="O164" s="150"/>
      <c r="P164" s="150"/>
      <c r="Q164" s="150"/>
      <c r="R164" s="150"/>
      <c r="S164" s="150"/>
      <c r="T164" s="150"/>
      <c r="U164" s="150"/>
      <c r="V164" s="150"/>
      <c r="W164" s="150"/>
      <c r="X164" s="150"/>
    </row>
    <row r="165" spans="1:24" ht="12" customHeight="1" thickBot="1" x14ac:dyDescent="0.25">
      <c r="A165" s="611"/>
      <c r="B165" s="612"/>
      <c r="C165" s="175"/>
      <c r="D165" s="612"/>
      <c r="E165" s="612"/>
      <c r="F165" s="612"/>
      <c r="G165" s="612"/>
      <c r="H165" s="612"/>
      <c r="I165" s="157"/>
      <c r="J165" s="150"/>
      <c r="K165" s="150"/>
      <c r="L165" s="150"/>
      <c r="M165" s="150"/>
      <c r="N165" s="150"/>
      <c r="O165" s="150"/>
      <c r="P165" s="150"/>
      <c r="Q165" s="150"/>
      <c r="R165" s="150"/>
      <c r="S165" s="150"/>
      <c r="T165" s="150"/>
      <c r="U165" s="150"/>
      <c r="V165" s="150"/>
      <c r="W165" s="150"/>
      <c r="X165" s="150"/>
    </row>
    <row r="166" spans="1:24" ht="30" customHeight="1" x14ac:dyDescent="0.2">
      <c r="A166" s="611"/>
      <c r="B166" s="742" t="s">
        <v>373</v>
      </c>
      <c r="C166" s="197" t="s">
        <v>374</v>
      </c>
      <c r="D166" s="794">
        <v>5</v>
      </c>
      <c r="E166" s="722"/>
      <c r="F166" s="722"/>
      <c r="G166" s="741"/>
      <c r="H166" s="741"/>
      <c r="I166" s="157"/>
      <c r="J166" s="150"/>
      <c r="K166" s="150"/>
      <c r="L166" s="150"/>
      <c r="M166" s="150"/>
      <c r="N166" s="150"/>
      <c r="O166" s="150"/>
      <c r="P166" s="150"/>
      <c r="Q166" s="150"/>
      <c r="R166" s="150"/>
      <c r="S166" s="150"/>
      <c r="T166" s="150"/>
      <c r="U166" s="150"/>
      <c r="V166" s="150"/>
      <c r="W166" s="150"/>
      <c r="X166" s="150"/>
    </row>
    <row r="167" spans="1:24" ht="12.75" customHeight="1" x14ac:dyDescent="0.2">
      <c r="A167" s="611"/>
      <c r="B167" s="611"/>
      <c r="C167" s="198"/>
      <c r="D167" s="611"/>
      <c r="E167" s="611"/>
      <c r="F167" s="611"/>
      <c r="G167" s="611"/>
      <c r="H167" s="611"/>
      <c r="I167" s="157"/>
      <c r="J167" s="150"/>
      <c r="K167" s="150"/>
      <c r="L167" s="150"/>
      <c r="M167" s="150"/>
      <c r="N167" s="150"/>
      <c r="O167" s="150"/>
      <c r="P167" s="150"/>
      <c r="Q167" s="150"/>
      <c r="R167" s="150"/>
      <c r="S167" s="150"/>
      <c r="T167" s="150"/>
      <c r="U167" s="150"/>
      <c r="V167" s="150"/>
      <c r="W167" s="150"/>
      <c r="X167" s="150"/>
    </row>
    <row r="168" spans="1:24" ht="30" customHeight="1" x14ac:dyDescent="0.2">
      <c r="A168" s="611"/>
      <c r="B168" s="611"/>
      <c r="C168" s="2" t="s">
        <v>375</v>
      </c>
      <c r="D168" s="611"/>
      <c r="E168" s="611"/>
      <c r="F168" s="611"/>
      <c r="G168" s="611"/>
      <c r="H168" s="611"/>
      <c r="I168" s="199"/>
      <c r="J168" s="150"/>
      <c r="K168" s="150"/>
      <c r="L168" s="150"/>
      <c r="M168" s="150"/>
      <c r="N168" s="150"/>
      <c r="O168" s="150"/>
      <c r="P168" s="150"/>
      <c r="Q168" s="150"/>
      <c r="R168" s="150"/>
      <c r="S168" s="150"/>
      <c r="T168" s="150"/>
      <c r="U168" s="150"/>
      <c r="V168" s="150"/>
      <c r="W168" s="150"/>
      <c r="X168" s="150"/>
    </row>
    <row r="169" spans="1:24" ht="44.25" customHeight="1" x14ac:dyDescent="0.2">
      <c r="A169" s="611"/>
      <c r="B169" s="611"/>
      <c r="C169" s="2" t="s">
        <v>376</v>
      </c>
      <c r="D169" s="611"/>
      <c r="E169" s="611"/>
      <c r="F169" s="611"/>
      <c r="G169" s="611"/>
      <c r="H169" s="611"/>
      <c r="I169" s="199"/>
      <c r="J169" s="150"/>
      <c r="K169" s="150"/>
      <c r="L169" s="150"/>
      <c r="M169" s="150"/>
      <c r="N169" s="150"/>
      <c r="O169" s="150"/>
      <c r="P169" s="150"/>
      <c r="Q169" s="150"/>
      <c r="R169" s="150"/>
      <c r="S169" s="150"/>
      <c r="T169" s="150"/>
      <c r="U169" s="150"/>
      <c r="V169" s="150"/>
      <c r="W169" s="150"/>
      <c r="X169" s="150"/>
    </row>
    <row r="170" spans="1:24" ht="33.75" customHeight="1" x14ac:dyDescent="0.2">
      <c r="A170" s="611"/>
      <c r="B170" s="611"/>
      <c r="C170" s="2" t="s">
        <v>377</v>
      </c>
      <c r="D170" s="611"/>
      <c r="E170" s="611"/>
      <c r="F170" s="611"/>
      <c r="G170" s="611"/>
      <c r="H170" s="611"/>
      <c r="I170" s="199"/>
      <c r="J170" s="150"/>
      <c r="K170" s="150"/>
      <c r="L170" s="150"/>
      <c r="M170" s="150"/>
      <c r="N170" s="150"/>
      <c r="O170" s="150"/>
      <c r="P170" s="150"/>
      <c r="Q170" s="150"/>
      <c r="R170" s="150"/>
      <c r="S170" s="150"/>
      <c r="T170" s="150"/>
      <c r="U170" s="150"/>
      <c r="V170" s="150"/>
      <c r="W170" s="150"/>
      <c r="X170" s="150"/>
    </row>
    <row r="171" spans="1:24" ht="33.75" customHeight="1" x14ac:dyDescent="0.2">
      <c r="A171" s="611"/>
      <c r="B171" s="611"/>
      <c r="C171" s="162" t="s">
        <v>378</v>
      </c>
      <c r="D171" s="611"/>
      <c r="E171" s="611"/>
      <c r="F171" s="611"/>
      <c r="G171" s="611"/>
      <c r="H171" s="611"/>
      <c r="I171" s="52"/>
      <c r="J171" s="150"/>
      <c r="K171" s="150"/>
      <c r="L171" s="150"/>
      <c r="M171" s="150"/>
      <c r="N171" s="150"/>
      <c r="O171" s="150"/>
      <c r="P171" s="150"/>
      <c r="Q171" s="150"/>
      <c r="R171" s="150"/>
      <c r="S171" s="150"/>
      <c r="T171" s="150"/>
      <c r="U171" s="150"/>
      <c r="V171" s="150"/>
      <c r="W171" s="150"/>
      <c r="X171" s="150"/>
    </row>
    <row r="172" spans="1:24" ht="40.5" customHeight="1" x14ac:dyDescent="0.2">
      <c r="A172" s="611"/>
      <c r="B172" s="611"/>
      <c r="C172" s="162" t="s">
        <v>379</v>
      </c>
      <c r="D172" s="611"/>
      <c r="E172" s="611"/>
      <c r="F172" s="611"/>
      <c r="G172" s="611"/>
      <c r="H172" s="611"/>
      <c r="I172" s="52"/>
      <c r="J172" s="150"/>
      <c r="K172" s="150"/>
      <c r="L172" s="150"/>
      <c r="M172" s="150"/>
      <c r="N172" s="150"/>
      <c r="O172" s="150"/>
      <c r="P172" s="150"/>
      <c r="Q172" s="150"/>
      <c r="R172" s="150"/>
      <c r="S172" s="150"/>
      <c r="T172" s="150"/>
      <c r="U172" s="150"/>
      <c r="V172" s="150"/>
      <c r="W172" s="150"/>
      <c r="X172" s="150"/>
    </row>
    <row r="173" spans="1:24" ht="25.5" customHeight="1" thickBot="1" x14ac:dyDescent="0.25">
      <c r="A173" s="611"/>
      <c r="B173" s="612"/>
      <c r="C173" s="200"/>
      <c r="D173" s="612"/>
      <c r="E173" s="612"/>
      <c r="F173" s="612"/>
      <c r="G173" s="611"/>
      <c r="H173" s="612"/>
      <c r="I173" s="157"/>
      <c r="J173" s="150"/>
      <c r="K173" s="150"/>
      <c r="L173" s="150"/>
      <c r="M173" s="150"/>
      <c r="N173" s="150"/>
      <c r="O173" s="150"/>
      <c r="P173" s="150"/>
      <c r="Q173" s="150"/>
      <c r="R173" s="150"/>
      <c r="S173" s="150"/>
      <c r="T173" s="150"/>
      <c r="U173" s="150"/>
      <c r="V173" s="150"/>
      <c r="W173" s="150"/>
      <c r="X173" s="150"/>
    </row>
    <row r="174" spans="1:24" ht="33" customHeight="1" x14ac:dyDescent="0.2">
      <c r="A174" s="611"/>
      <c r="B174" s="743" t="s">
        <v>380</v>
      </c>
      <c r="C174" s="18" t="s">
        <v>381</v>
      </c>
      <c r="D174" s="794">
        <v>5</v>
      </c>
      <c r="E174" s="790"/>
      <c r="F174" s="790"/>
      <c r="G174" s="735"/>
      <c r="H174" s="735"/>
      <c r="I174" s="157"/>
      <c r="J174" s="150"/>
      <c r="K174" s="150"/>
      <c r="L174" s="150"/>
      <c r="M174" s="150"/>
      <c r="N174" s="150"/>
      <c r="O174" s="150"/>
      <c r="P174" s="150"/>
      <c r="Q174" s="150"/>
      <c r="R174" s="150"/>
      <c r="S174" s="150"/>
      <c r="T174" s="150"/>
      <c r="U174" s="150"/>
      <c r="V174" s="150"/>
      <c r="W174" s="150"/>
      <c r="X174" s="150"/>
    </row>
    <row r="175" spans="1:24" ht="16" customHeight="1" x14ac:dyDescent="0.2">
      <c r="A175" s="611"/>
      <c r="B175" s="632"/>
      <c r="C175" s="179"/>
      <c r="D175" s="611"/>
      <c r="E175" s="611"/>
      <c r="F175" s="611"/>
      <c r="G175" s="611"/>
      <c r="H175" s="611"/>
      <c r="I175" s="157"/>
      <c r="J175" s="150"/>
      <c r="K175" s="150"/>
      <c r="L175" s="150"/>
      <c r="M175" s="150"/>
      <c r="N175" s="150"/>
      <c r="O175" s="150"/>
      <c r="P175" s="150"/>
      <c r="Q175" s="150"/>
      <c r="R175" s="150"/>
      <c r="S175" s="150"/>
      <c r="T175" s="150"/>
      <c r="U175" s="150"/>
      <c r="V175" s="150"/>
      <c r="W175" s="150"/>
      <c r="X175" s="150"/>
    </row>
    <row r="176" spans="1:24" ht="42" customHeight="1" x14ac:dyDescent="0.2">
      <c r="A176" s="611"/>
      <c r="B176" s="632"/>
      <c r="C176" s="201" t="s">
        <v>382</v>
      </c>
      <c r="D176" s="611"/>
      <c r="E176" s="611"/>
      <c r="F176" s="611"/>
      <c r="G176" s="611"/>
      <c r="H176" s="611"/>
      <c r="I176" s="157"/>
      <c r="J176" s="150"/>
      <c r="K176" s="150"/>
      <c r="L176" s="150"/>
      <c r="M176" s="150"/>
      <c r="N176" s="150"/>
      <c r="O176" s="150"/>
      <c r="P176" s="150"/>
      <c r="Q176" s="150"/>
      <c r="R176" s="150"/>
      <c r="S176" s="150"/>
      <c r="T176" s="150"/>
      <c r="U176" s="150"/>
      <c r="V176" s="150"/>
      <c r="W176" s="150"/>
      <c r="X176" s="150"/>
    </row>
    <row r="177" spans="1:24" ht="38.25" customHeight="1" x14ac:dyDescent="0.2">
      <c r="A177" s="611"/>
      <c r="B177" s="632"/>
      <c r="C177" s="3" t="s">
        <v>383</v>
      </c>
      <c r="D177" s="611"/>
      <c r="E177" s="611"/>
      <c r="F177" s="611"/>
      <c r="G177" s="611"/>
      <c r="H177" s="611"/>
      <c r="I177" s="157"/>
      <c r="J177" s="150"/>
      <c r="K177" s="150"/>
      <c r="L177" s="150"/>
      <c r="M177" s="150"/>
      <c r="N177" s="150"/>
      <c r="O177" s="150"/>
      <c r="P177" s="150"/>
      <c r="Q177" s="150"/>
      <c r="R177" s="150"/>
      <c r="S177" s="150"/>
      <c r="T177" s="150"/>
      <c r="U177" s="150"/>
      <c r="V177" s="150"/>
      <c r="W177" s="150"/>
      <c r="X177" s="150"/>
    </row>
    <row r="178" spans="1:24" ht="42" customHeight="1" x14ac:dyDescent="0.2">
      <c r="A178" s="611"/>
      <c r="B178" s="632"/>
      <c r="C178" s="3" t="s">
        <v>384</v>
      </c>
      <c r="D178" s="611"/>
      <c r="E178" s="611"/>
      <c r="F178" s="611"/>
      <c r="G178" s="611"/>
      <c r="H178" s="611"/>
      <c r="I178" s="157"/>
      <c r="J178" s="150"/>
      <c r="K178" s="150"/>
      <c r="L178" s="150"/>
      <c r="M178" s="150"/>
      <c r="N178" s="150"/>
      <c r="O178" s="150"/>
      <c r="P178" s="150"/>
      <c r="Q178" s="150"/>
      <c r="R178" s="150"/>
      <c r="S178" s="150"/>
      <c r="T178" s="150"/>
      <c r="U178" s="150"/>
      <c r="V178" s="150"/>
      <c r="W178" s="150"/>
      <c r="X178" s="150"/>
    </row>
    <row r="179" spans="1:24" ht="32.25" customHeight="1" x14ac:dyDescent="0.2">
      <c r="A179" s="611"/>
      <c r="B179" s="632"/>
      <c r="C179" s="3" t="s">
        <v>385</v>
      </c>
      <c r="D179" s="611"/>
      <c r="E179" s="611"/>
      <c r="F179" s="611"/>
      <c r="G179" s="611"/>
      <c r="H179" s="611"/>
      <c r="I179" s="157"/>
      <c r="J179" s="150"/>
      <c r="K179" s="150"/>
      <c r="L179" s="150"/>
      <c r="M179" s="150"/>
      <c r="N179" s="150"/>
      <c r="O179" s="150"/>
      <c r="P179" s="150"/>
      <c r="Q179" s="150"/>
      <c r="R179" s="150"/>
      <c r="S179" s="150"/>
      <c r="T179" s="150"/>
      <c r="U179" s="150"/>
      <c r="V179" s="150"/>
      <c r="W179" s="150"/>
      <c r="X179" s="150"/>
    </row>
    <row r="180" spans="1:24" ht="42.75" customHeight="1" x14ac:dyDescent="0.2">
      <c r="A180" s="611"/>
      <c r="B180" s="632"/>
      <c r="C180" s="3" t="s">
        <v>386</v>
      </c>
      <c r="D180" s="611"/>
      <c r="E180" s="611"/>
      <c r="F180" s="611"/>
      <c r="G180" s="611"/>
      <c r="H180" s="611"/>
      <c r="I180" s="157"/>
      <c r="J180" s="150"/>
      <c r="K180" s="150"/>
      <c r="L180" s="150"/>
      <c r="M180" s="150"/>
      <c r="N180" s="150"/>
      <c r="O180" s="150"/>
      <c r="P180" s="150"/>
      <c r="Q180" s="150"/>
      <c r="R180" s="150"/>
      <c r="S180" s="150"/>
      <c r="T180" s="150"/>
      <c r="U180" s="150"/>
      <c r="V180" s="150"/>
      <c r="W180" s="150"/>
      <c r="X180" s="150"/>
    </row>
    <row r="181" spans="1:24" ht="11.25" customHeight="1" x14ac:dyDescent="0.2">
      <c r="A181" s="611"/>
      <c r="B181" s="632"/>
      <c r="C181" s="3"/>
      <c r="D181" s="611"/>
      <c r="E181" s="611"/>
      <c r="F181" s="611"/>
      <c r="G181" s="611"/>
      <c r="H181" s="611"/>
      <c r="I181" s="157"/>
      <c r="J181" s="150"/>
      <c r="K181" s="150"/>
      <c r="L181" s="150"/>
      <c r="M181" s="150"/>
      <c r="N181" s="150"/>
      <c r="O181" s="150"/>
      <c r="P181" s="150"/>
      <c r="Q181" s="150"/>
      <c r="R181" s="150"/>
      <c r="S181" s="150"/>
      <c r="T181" s="150"/>
      <c r="U181" s="150"/>
      <c r="V181" s="150"/>
      <c r="W181" s="150"/>
      <c r="X181" s="150"/>
    </row>
    <row r="182" spans="1:24" ht="20.25" customHeight="1" thickBot="1" x14ac:dyDescent="0.25">
      <c r="A182" s="611"/>
      <c r="B182" s="637"/>
      <c r="C182" s="177"/>
      <c r="D182" s="612"/>
      <c r="E182" s="612"/>
      <c r="F182" s="612"/>
      <c r="G182" s="611"/>
      <c r="H182" s="612"/>
      <c r="I182" s="157"/>
      <c r="J182" s="150"/>
      <c r="K182" s="150"/>
      <c r="L182" s="150"/>
      <c r="M182" s="150"/>
      <c r="N182" s="150"/>
      <c r="O182" s="150"/>
      <c r="P182" s="150"/>
      <c r="Q182" s="150"/>
      <c r="R182" s="150"/>
      <c r="S182" s="150"/>
      <c r="T182" s="150"/>
      <c r="U182" s="150"/>
      <c r="V182" s="150"/>
      <c r="W182" s="150"/>
      <c r="X182" s="150"/>
    </row>
    <row r="183" spans="1:24" ht="22.5" customHeight="1" thickBot="1" x14ac:dyDescent="0.25">
      <c r="A183" s="768" t="s">
        <v>149</v>
      </c>
      <c r="B183" s="166">
        <v>2.2000000000000002</v>
      </c>
      <c r="C183" s="791" t="s">
        <v>387</v>
      </c>
      <c r="D183" s="687"/>
      <c r="E183" s="687"/>
      <c r="F183" s="687"/>
      <c r="G183" s="687"/>
      <c r="H183" s="688"/>
      <c r="I183" s="157"/>
      <c r="J183" s="150"/>
      <c r="K183" s="150"/>
      <c r="L183" s="150"/>
      <c r="M183" s="150"/>
      <c r="N183" s="150"/>
      <c r="O183" s="150"/>
      <c r="P183" s="150"/>
      <c r="Q183" s="150"/>
      <c r="R183" s="150"/>
      <c r="S183" s="150"/>
      <c r="T183" s="150"/>
      <c r="U183" s="150"/>
      <c r="V183" s="150"/>
      <c r="W183" s="150"/>
      <c r="X183" s="150"/>
    </row>
    <row r="184" spans="1:24" ht="43.5" customHeight="1" x14ac:dyDescent="0.2">
      <c r="A184" s="611"/>
      <c r="B184" s="743" t="s">
        <v>388</v>
      </c>
      <c r="C184" s="171" t="s">
        <v>389</v>
      </c>
      <c r="D184" s="794">
        <v>5</v>
      </c>
      <c r="E184" s="790"/>
      <c r="F184" s="790"/>
      <c r="G184" s="735"/>
      <c r="H184" s="735"/>
      <c r="I184" s="157"/>
      <c r="J184" s="150"/>
      <c r="K184" s="150"/>
      <c r="L184" s="150"/>
      <c r="M184" s="150"/>
      <c r="N184" s="150"/>
      <c r="O184" s="150"/>
      <c r="P184" s="150"/>
      <c r="Q184" s="150"/>
      <c r="R184" s="150"/>
      <c r="S184" s="150"/>
      <c r="T184" s="150"/>
      <c r="U184" s="150"/>
      <c r="V184" s="150"/>
      <c r="W184" s="150"/>
      <c r="X184" s="150"/>
    </row>
    <row r="185" spans="1:24" ht="12.75" customHeight="1" x14ac:dyDescent="0.2">
      <c r="A185" s="611"/>
      <c r="B185" s="632"/>
      <c r="C185" s="173"/>
      <c r="D185" s="611"/>
      <c r="E185" s="611"/>
      <c r="F185" s="611"/>
      <c r="G185" s="611"/>
      <c r="H185" s="611"/>
      <c r="I185" s="157"/>
      <c r="J185" s="150"/>
      <c r="K185" s="150"/>
      <c r="L185" s="150"/>
      <c r="M185" s="150"/>
      <c r="N185" s="150"/>
      <c r="O185" s="150"/>
      <c r="P185" s="150"/>
      <c r="Q185" s="150"/>
      <c r="R185" s="150"/>
      <c r="S185" s="150"/>
      <c r="T185" s="150"/>
      <c r="U185" s="150"/>
      <c r="V185" s="150"/>
      <c r="W185" s="150"/>
      <c r="X185" s="150"/>
    </row>
    <row r="186" spans="1:24" ht="45" customHeight="1" x14ac:dyDescent="0.2">
      <c r="A186" s="611"/>
      <c r="B186" s="632"/>
      <c r="C186" s="162" t="s">
        <v>390</v>
      </c>
      <c r="D186" s="611"/>
      <c r="E186" s="611"/>
      <c r="F186" s="611"/>
      <c r="G186" s="611"/>
      <c r="H186" s="611"/>
      <c r="I186" s="157"/>
      <c r="J186" s="150"/>
      <c r="K186" s="150"/>
      <c r="L186" s="150"/>
      <c r="M186" s="150"/>
      <c r="N186" s="150"/>
      <c r="O186" s="150"/>
      <c r="P186" s="150"/>
      <c r="Q186" s="150"/>
      <c r="R186" s="150"/>
      <c r="S186" s="150"/>
      <c r="T186" s="150"/>
      <c r="U186" s="150"/>
      <c r="V186" s="150"/>
      <c r="W186" s="150"/>
      <c r="X186" s="150"/>
    </row>
    <row r="187" spans="1:24" ht="42" customHeight="1" x14ac:dyDescent="0.2">
      <c r="A187" s="611"/>
      <c r="B187" s="632"/>
      <c r="C187" s="162" t="s">
        <v>391</v>
      </c>
      <c r="D187" s="611"/>
      <c r="E187" s="611"/>
      <c r="F187" s="611"/>
      <c r="G187" s="611"/>
      <c r="H187" s="611"/>
      <c r="I187" s="157"/>
      <c r="J187" s="150"/>
      <c r="K187" s="150"/>
      <c r="L187" s="150"/>
      <c r="M187" s="150"/>
      <c r="N187" s="150"/>
      <c r="O187" s="150"/>
      <c r="P187" s="150"/>
      <c r="Q187" s="150"/>
      <c r="R187" s="150"/>
      <c r="S187" s="150"/>
      <c r="T187" s="150"/>
      <c r="U187" s="150"/>
      <c r="V187" s="150"/>
      <c r="W187" s="150"/>
      <c r="X187" s="150"/>
    </row>
    <row r="188" spans="1:24" ht="45.75" customHeight="1" x14ac:dyDescent="0.2">
      <c r="A188" s="611"/>
      <c r="B188" s="632"/>
      <c r="C188" s="162" t="s">
        <v>392</v>
      </c>
      <c r="D188" s="611"/>
      <c r="E188" s="611"/>
      <c r="F188" s="611"/>
      <c r="G188" s="611"/>
      <c r="H188" s="611"/>
      <c r="I188" s="157"/>
      <c r="J188" s="150"/>
      <c r="K188" s="150"/>
      <c r="L188" s="150"/>
      <c r="M188" s="150"/>
      <c r="N188" s="150"/>
      <c r="O188" s="150"/>
      <c r="P188" s="150"/>
      <c r="Q188" s="150"/>
      <c r="R188" s="150"/>
      <c r="S188" s="150"/>
      <c r="T188" s="150"/>
      <c r="U188" s="150"/>
      <c r="V188" s="150"/>
      <c r="W188" s="150"/>
      <c r="X188" s="150"/>
    </row>
    <row r="189" spans="1:24" ht="43" customHeight="1" x14ac:dyDescent="0.2">
      <c r="A189" s="611"/>
      <c r="B189" s="632"/>
      <c r="C189" s="162" t="s">
        <v>393</v>
      </c>
      <c r="D189" s="611"/>
      <c r="E189" s="611"/>
      <c r="F189" s="611"/>
      <c r="G189" s="611"/>
      <c r="H189" s="611"/>
      <c r="I189" s="157"/>
      <c r="J189" s="150"/>
      <c r="K189" s="150"/>
      <c r="L189" s="150"/>
      <c r="M189" s="150"/>
      <c r="N189" s="150"/>
      <c r="O189" s="150"/>
      <c r="P189" s="150"/>
      <c r="Q189" s="150"/>
      <c r="R189" s="150"/>
      <c r="S189" s="150"/>
      <c r="T189" s="150"/>
      <c r="U189" s="150"/>
      <c r="V189" s="150"/>
      <c r="W189" s="150"/>
      <c r="X189" s="150"/>
    </row>
    <row r="190" spans="1:24" ht="60" customHeight="1" x14ac:dyDescent="0.2">
      <c r="A190" s="611"/>
      <c r="B190" s="632"/>
      <c r="C190" s="202" t="s">
        <v>394</v>
      </c>
      <c r="D190" s="611"/>
      <c r="E190" s="611"/>
      <c r="F190" s="611"/>
      <c r="G190" s="611"/>
      <c r="H190" s="611"/>
      <c r="I190" s="157"/>
      <c r="J190" s="150"/>
      <c r="K190" s="150"/>
      <c r="L190" s="150"/>
      <c r="M190" s="150"/>
      <c r="N190" s="150"/>
      <c r="O190" s="150"/>
      <c r="P190" s="150"/>
      <c r="Q190" s="150"/>
      <c r="R190" s="150"/>
      <c r="S190" s="150"/>
      <c r="T190" s="150"/>
      <c r="U190" s="150"/>
      <c r="V190" s="150"/>
      <c r="W190" s="150"/>
      <c r="X190" s="150"/>
    </row>
    <row r="191" spans="1:24" ht="12.75" customHeight="1" x14ac:dyDescent="0.2">
      <c r="A191" s="611"/>
      <c r="B191" s="632"/>
      <c r="C191" s="203" t="s">
        <v>395</v>
      </c>
      <c r="D191" s="611"/>
      <c r="E191" s="611"/>
      <c r="F191" s="611"/>
      <c r="G191" s="611"/>
      <c r="H191" s="611"/>
      <c r="I191" s="157"/>
      <c r="J191" s="150"/>
      <c r="K191" s="150"/>
      <c r="L191" s="150"/>
      <c r="M191" s="150"/>
      <c r="N191" s="150"/>
      <c r="O191" s="150"/>
      <c r="P191" s="150"/>
      <c r="Q191" s="150"/>
      <c r="R191" s="150"/>
      <c r="S191" s="150"/>
      <c r="T191" s="150"/>
      <c r="U191" s="150"/>
      <c r="V191" s="150"/>
      <c r="W191" s="150"/>
      <c r="X191" s="150"/>
    </row>
    <row r="192" spans="1:24" ht="12.75" customHeight="1" thickBot="1" x14ac:dyDescent="0.25">
      <c r="A192" s="611"/>
      <c r="B192" s="632"/>
      <c r="C192" s="175"/>
      <c r="D192" s="612"/>
      <c r="E192" s="612"/>
      <c r="F192" s="612"/>
      <c r="G192" s="611"/>
      <c r="H192" s="612"/>
      <c r="I192" s="157"/>
      <c r="J192" s="150"/>
      <c r="K192" s="150"/>
      <c r="L192" s="150"/>
      <c r="M192" s="150"/>
      <c r="N192" s="150"/>
      <c r="O192" s="150"/>
      <c r="P192" s="150"/>
      <c r="Q192" s="150"/>
      <c r="R192" s="150"/>
      <c r="S192" s="150"/>
      <c r="T192" s="150"/>
      <c r="U192" s="150"/>
      <c r="V192" s="150"/>
      <c r="W192" s="150"/>
      <c r="X192" s="150"/>
    </row>
    <row r="193" spans="1:24" ht="36" customHeight="1" x14ac:dyDescent="0.2">
      <c r="A193" s="611"/>
      <c r="B193" s="743" t="s">
        <v>396</v>
      </c>
      <c r="C193" s="187" t="s">
        <v>397</v>
      </c>
      <c r="D193" s="794">
        <v>5</v>
      </c>
      <c r="E193" s="790"/>
      <c r="F193" s="790"/>
      <c r="G193" s="735"/>
      <c r="H193" s="735"/>
      <c r="I193" s="157"/>
      <c r="J193" s="150"/>
      <c r="K193" s="150"/>
      <c r="L193" s="150"/>
      <c r="M193" s="150"/>
      <c r="N193" s="150"/>
      <c r="O193" s="150"/>
      <c r="P193" s="150"/>
      <c r="Q193" s="150"/>
      <c r="R193" s="150"/>
      <c r="S193" s="150"/>
      <c r="T193" s="150"/>
      <c r="U193" s="150"/>
      <c r="V193" s="150"/>
      <c r="W193" s="150"/>
      <c r="X193" s="150"/>
    </row>
    <row r="194" spans="1:24" ht="15.75" customHeight="1" x14ac:dyDescent="0.2">
      <c r="A194" s="611"/>
      <c r="B194" s="632"/>
      <c r="C194" s="2"/>
      <c r="D194" s="611"/>
      <c r="E194" s="611"/>
      <c r="F194" s="611"/>
      <c r="G194" s="611"/>
      <c r="H194" s="611"/>
      <c r="I194" s="157"/>
      <c r="J194" s="150"/>
      <c r="K194" s="150"/>
      <c r="L194" s="150"/>
      <c r="M194" s="150"/>
      <c r="N194" s="150"/>
      <c r="O194" s="150"/>
      <c r="P194" s="150"/>
      <c r="Q194" s="150"/>
      <c r="R194" s="150"/>
      <c r="S194" s="150"/>
      <c r="T194" s="150"/>
      <c r="U194" s="150"/>
      <c r="V194" s="150"/>
      <c r="W194" s="150"/>
      <c r="X194" s="150"/>
    </row>
    <row r="195" spans="1:24" ht="31.5" customHeight="1" x14ac:dyDescent="0.2">
      <c r="A195" s="611"/>
      <c r="B195" s="632"/>
      <c r="C195" s="162" t="s">
        <v>398</v>
      </c>
      <c r="D195" s="611"/>
      <c r="E195" s="611"/>
      <c r="F195" s="611"/>
      <c r="G195" s="611"/>
      <c r="H195" s="611"/>
      <c r="I195" s="157"/>
      <c r="J195" s="150"/>
      <c r="K195" s="150"/>
      <c r="L195" s="150"/>
      <c r="M195" s="150"/>
      <c r="N195" s="150"/>
      <c r="O195" s="150"/>
      <c r="P195" s="150"/>
      <c r="Q195" s="150"/>
      <c r="R195" s="150"/>
      <c r="S195" s="150"/>
      <c r="T195" s="150"/>
      <c r="U195" s="150"/>
      <c r="V195" s="150"/>
      <c r="W195" s="150"/>
      <c r="X195" s="150"/>
    </row>
    <row r="196" spans="1:24" ht="33" customHeight="1" x14ac:dyDescent="0.2">
      <c r="A196" s="611"/>
      <c r="B196" s="632"/>
      <c r="C196" s="162" t="s">
        <v>399</v>
      </c>
      <c r="D196" s="611"/>
      <c r="E196" s="611"/>
      <c r="F196" s="611"/>
      <c r="G196" s="611"/>
      <c r="H196" s="611"/>
      <c r="I196" s="157"/>
      <c r="J196" s="150"/>
      <c r="K196" s="150"/>
      <c r="L196" s="150"/>
      <c r="M196" s="150"/>
      <c r="N196" s="150"/>
      <c r="O196" s="150"/>
      <c r="P196" s="150"/>
      <c r="Q196" s="150"/>
      <c r="R196" s="150"/>
      <c r="S196" s="150"/>
      <c r="T196" s="150"/>
      <c r="U196" s="150"/>
      <c r="V196" s="150"/>
      <c r="W196" s="150"/>
      <c r="X196" s="150"/>
    </row>
    <row r="197" spans="1:24" ht="34.5" customHeight="1" x14ac:dyDescent="0.2">
      <c r="A197" s="611"/>
      <c r="B197" s="632"/>
      <c r="C197" s="162" t="s">
        <v>400</v>
      </c>
      <c r="D197" s="611"/>
      <c r="E197" s="611"/>
      <c r="F197" s="611"/>
      <c r="G197" s="611"/>
      <c r="H197" s="611"/>
      <c r="I197" s="157"/>
      <c r="J197" s="150"/>
      <c r="K197" s="150"/>
      <c r="L197" s="150"/>
      <c r="M197" s="150"/>
      <c r="N197" s="150"/>
      <c r="O197" s="150"/>
      <c r="P197" s="150"/>
      <c r="Q197" s="150"/>
      <c r="R197" s="150"/>
      <c r="S197" s="150"/>
      <c r="T197" s="150"/>
      <c r="U197" s="150"/>
      <c r="V197" s="150"/>
      <c r="W197" s="150"/>
      <c r="X197" s="150"/>
    </row>
    <row r="198" spans="1:24" ht="27.75" customHeight="1" x14ac:dyDescent="0.2">
      <c r="A198" s="611"/>
      <c r="B198" s="632"/>
      <c r="C198" s="162" t="s">
        <v>401</v>
      </c>
      <c r="D198" s="611"/>
      <c r="E198" s="611"/>
      <c r="F198" s="611"/>
      <c r="G198" s="611"/>
      <c r="H198" s="611"/>
      <c r="I198" s="157"/>
      <c r="J198" s="150"/>
      <c r="K198" s="150"/>
      <c r="L198" s="150"/>
      <c r="M198" s="150"/>
      <c r="N198" s="150"/>
      <c r="O198" s="150"/>
      <c r="P198" s="150"/>
      <c r="Q198" s="150"/>
      <c r="R198" s="150"/>
      <c r="S198" s="150"/>
      <c r="T198" s="150"/>
      <c r="U198" s="150"/>
      <c r="V198" s="150"/>
      <c r="W198" s="150"/>
      <c r="X198" s="150"/>
    </row>
    <row r="199" spans="1:24" ht="36.75" customHeight="1" x14ac:dyDescent="0.2">
      <c r="A199" s="611"/>
      <c r="B199" s="632"/>
      <c r="C199" s="162" t="s">
        <v>402</v>
      </c>
      <c r="D199" s="611"/>
      <c r="E199" s="611"/>
      <c r="F199" s="611"/>
      <c r="G199" s="611"/>
      <c r="H199" s="611"/>
      <c r="I199" s="157"/>
      <c r="J199" s="150"/>
      <c r="K199" s="150"/>
      <c r="L199" s="150"/>
      <c r="M199" s="150"/>
      <c r="N199" s="150"/>
      <c r="O199" s="150"/>
      <c r="P199" s="150"/>
      <c r="Q199" s="150"/>
      <c r="R199" s="150"/>
      <c r="S199" s="150"/>
      <c r="T199" s="150"/>
      <c r="U199" s="150"/>
      <c r="V199" s="150"/>
      <c r="W199" s="150"/>
      <c r="X199" s="150"/>
    </row>
    <row r="200" spans="1:24" ht="12.75" customHeight="1" x14ac:dyDescent="0.2">
      <c r="A200" s="611"/>
      <c r="B200" s="632"/>
      <c r="C200" s="172"/>
      <c r="D200" s="611"/>
      <c r="E200" s="611"/>
      <c r="F200" s="611"/>
      <c r="G200" s="611"/>
      <c r="H200" s="611"/>
      <c r="I200" s="157"/>
      <c r="J200" s="150"/>
      <c r="K200" s="150"/>
      <c r="L200" s="150"/>
      <c r="M200" s="150"/>
      <c r="N200" s="150"/>
      <c r="O200" s="150"/>
      <c r="P200" s="150"/>
      <c r="Q200" s="150"/>
      <c r="R200" s="150"/>
      <c r="S200" s="150"/>
      <c r="T200" s="150"/>
      <c r="U200" s="150"/>
      <c r="V200" s="150"/>
      <c r="W200" s="150"/>
      <c r="X200" s="150"/>
    </row>
    <row r="201" spans="1:24" ht="12.75" customHeight="1" thickBot="1" x14ac:dyDescent="0.25">
      <c r="A201" s="612"/>
      <c r="B201" s="637"/>
      <c r="C201" s="2"/>
      <c r="D201" s="612"/>
      <c r="E201" s="612"/>
      <c r="F201" s="612"/>
      <c r="G201" s="611"/>
      <c r="H201" s="612"/>
      <c r="I201" s="157"/>
      <c r="J201" s="150"/>
      <c r="K201" s="150"/>
      <c r="L201" s="150"/>
      <c r="M201" s="150"/>
      <c r="N201" s="150"/>
      <c r="O201" s="150"/>
      <c r="P201" s="150"/>
      <c r="Q201" s="150"/>
      <c r="R201" s="150"/>
      <c r="S201" s="150"/>
      <c r="T201" s="150"/>
      <c r="U201" s="150"/>
      <c r="V201" s="150"/>
      <c r="W201" s="150"/>
      <c r="X201" s="150"/>
    </row>
    <row r="202" spans="1:24" ht="20.25" customHeight="1" thickBot="1" x14ac:dyDescent="0.25">
      <c r="A202" s="767" t="s">
        <v>149</v>
      </c>
      <c r="B202" s="204">
        <v>2.2999999999999998</v>
      </c>
      <c r="C202" s="791" t="s">
        <v>403</v>
      </c>
      <c r="D202" s="687"/>
      <c r="E202" s="687"/>
      <c r="F202" s="687"/>
      <c r="G202" s="687"/>
      <c r="H202" s="714"/>
      <c r="I202" s="157"/>
      <c r="J202" s="150"/>
      <c r="K202" s="150"/>
      <c r="L202" s="150"/>
      <c r="M202" s="150"/>
      <c r="N202" s="150"/>
      <c r="O202" s="150"/>
      <c r="P202" s="150"/>
      <c r="Q202" s="150"/>
      <c r="R202" s="150"/>
      <c r="S202" s="150"/>
      <c r="T202" s="150"/>
      <c r="U202" s="150"/>
      <c r="V202" s="150"/>
      <c r="W202" s="150"/>
      <c r="X202" s="150"/>
    </row>
    <row r="203" spans="1:24" ht="36.75" customHeight="1" x14ac:dyDescent="0.2">
      <c r="A203" s="611"/>
      <c r="B203" s="755" t="s">
        <v>404</v>
      </c>
      <c r="C203" s="182" t="s">
        <v>405</v>
      </c>
      <c r="D203" s="795">
        <v>5</v>
      </c>
      <c r="E203" s="790"/>
      <c r="F203" s="790"/>
      <c r="G203" s="735"/>
      <c r="H203" s="735"/>
      <c r="I203" s="157"/>
      <c r="J203" s="150"/>
      <c r="K203" s="150"/>
      <c r="L203" s="150"/>
      <c r="M203" s="150"/>
      <c r="N203" s="150"/>
      <c r="O203" s="150"/>
      <c r="P203" s="150"/>
      <c r="Q203" s="150"/>
      <c r="R203" s="150"/>
      <c r="S203" s="150"/>
      <c r="T203" s="150"/>
      <c r="U203" s="150"/>
      <c r="V203" s="150"/>
      <c r="W203" s="150"/>
      <c r="X203" s="150"/>
    </row>
    <row r="204" spans="1:24" ht="9.75" customHeight="1" x14ac:dyDescent="0.2">
      <c r="A204" s="611"/>
      <c r="B204" s="632"/>
      <c r="C204" s="185"/>
      <c r="D204" s="611"/>
      <c r="E204" s="611"/>
      <c r="F204" s="611"/>
      <c r="G204" s="611"/>
      <c r="H204" s="611"/>
      <c r="I204" s="157"/>
      <c r="J204" s="150"/>
      <c r="K204" s="150"/>
      <c r="L204" s="150"/>
      <c r="M204" s="150"/>
      <c r="N204" s="150"/>
      <c r="O204" s="150"/>
      <c r="P204" s="150"/>
      <c r="Q204" s="150"/>
      <c r="R204" s="150"/>
      <c r="S204" s="150"/>
      <c r="T204" s="150"/>
      <c r="U204" s="150"/>
      <c r="V204" s="150"/>
      <c r="W204" s="150"/>
      <c r="X204" s="150"/>
    </row>
    <row r="205" spans="1:24" ht="30" customHeight="1" x14ac:dyDescent="0.2">
      <c r="A205" s="611"/>
      <c r="B205" s="632"/>
      <c r="C205" s="162" t="s">
        <v>406</v>
      </c>
      <c r="D205" s="611"/>
      <c r="E205" s="611"/>
      <c r="F205" s="611"/>
      <c r="G205" s="611"/>
      <c r="H205" s="611"/>
      <c r="I205" s="157"/>
      <c r="J205" s="150"/>
      <c r="K205" s="150"/>
      <c r="L205" s="150"/>
      <c r="M205" s="150"/>
      <c r="N205" s="150"/>
      <c r="O205" s="150"/>
      <c r="P205" s="150"/>
      <c r="Q205" s="150"/>
      <c r="R205" s="150"/>
      <c r="S205" s="150"/>
      <c r="T205" s="150"/>
      <c r="U205" s="150"/>
      <c r="V205" s="150"/>
      <c r="W205" s="150"/>
      <c r="X205" s="150"/>
    </row>
    <row r="206" spans="1:24" ht="25" customHeight="1" x14ac:dyDescent="0.2">
      <c r="A206" s="611"/>
      <c r="B206" s="632"/>
      <c r="C206" s="162" t="s">
        <v>407</v>
      </c>
      <c r="D206" s="611"/>
      <c r="E206" s="611"/>
      <c r="F206" s="611"/>
      <c r="G206" s="611"/>
      <c r="H206" s="611"/>
      <c r="I206" s="157"/>
      <c r="J206" s="150"/>
      <c r="K206" s="150"/>
      <c r="L206" s="150"/>
      <c r="M206" s="150"/>
      <c r="N206" s="150"/>
      <c r="O206" s="150"/>
      <c r="P206" s="150"/>
      <c r="Q206" s="150"/>
      <c r="R206" s="150"/>
      <c r="S206" s="150"/>
      <c r="T206" s="150"/>
      <c r="U206" s="150"/>
      <c r="V206" s="150"/>
      <c r="W206" s="150"/>
      <c r="X206" s="150"/>
    </row>
    <row r="207" spans="1:24" ht="31.5" customHeight="1" x14ac:dyDescent="0.2">
      <c r="A207" s="611"/>
      <c r="B207" s="632"/>
      <c r="C207" s="162" t="s">
        <v>408</v>
      </c>
      <c r="D207" s="611"/>
      <c r="E207" s="611"/>
      <c r="F207" s="611"/>
      <c r="G207" s="611"/>
      <c r="H207" s="611"/>
      <c r="I207" s="157"/>
      <c r="J207" s="150"/>
      <c r="K207" s="150"/>
      <c r="L207" s="150"/>
      <c r="M207" s="150"/>
      <c r="N207" s="150"/>
      <c r="O207" s="150"/>
      <c r="P207" s="150"/>
      <c r="Q207" s="150"/>
      <c r="R207" s="150"/>
      <c r="S207" s="150"/>
      <c r="T207" s="150"/>
      <c r="U207" s="150"/>
      <c r="V207" s="150"/>
      <c r="W207" s="150"/>
      <c r="X207" s="150"/>
    </row>
    <row r="208" spans="1:24" ht="30" customHeight="1" x14ac:dyDescent="0.2">
      <c r="A208" s="611"/>
      <c r="B208" s="632"/>
      <c r="C208" s="162" t="s">
        <v>409</v>
      </c>
      <c r="D208" s="611"/>
      <c r="E208" s="611"/>
      <c r="F208" s="611"/>
      <c r="G208" s="611"/>
      <c r="H208" s="611"/>
      <c r="I208" s="157"/>
      <c r="J208" s="150"/>
      <c r="K208" s="150"/>
      <c r="L208" s="150"/>
      <c r="M208" s="150"/>
      <c r="N208" s="150"/>
      <c r="O208" s="150"/>
      <c r="P208" s="150"/>
      <c r="Q208" s="150"/>
      <c r="R208" s="150"/>
      <c r="S208" s="150"/>
      <c r="T208" s="150"/>
      <c r="U208" s="150"/>
      <c r="V208" s="150"/>
      <c r="W208" s="150"/>
      <c r="X208" s="150"/>
    </row>
    <row r="209" spans="1:24" ht="32.25" customHeight="1" x14ac:dyDescent="0.2">
      <c r="A209" s="611"/>
      <c r="B209" s="632"/>
      <c r="C209" s="162" t="s">
        <v>410</v>
      </c>
      <c r="D209" s="611"/>
      <c r="E209" s="611"/>
      <c r="F209" s="611"/>
      <c r="G209" s="611"/>
      <c r="H209" s="611"/>
      <c r="I209" s="157"/>
      <c r="J209" s="150"/>
      <c r="K209" s="150"/>
      <c r="L209" s="150"/>
      <c r="M209" s="150"/>
      <c r="N209" s="150"/>
      <c r="O209" s="150"/>
      <c r="P209" s="150"/>
      <c r="Q209" s="150"/>
      <c r="R209" s="150"/>
      <c r="S209" s="150"/>
      <c r="T209" s="150"/>
      <c r="U209" s="150"/>
      <c r="V209" s="150"/>
      <c r="W209" s="150"/>
      <c r="X209" s="150"/>
    </row>
    <row r="210" spans="1:24" ht="12.75" customHeight="1" thickBot="1" x14ac:dyDescent="0.25">
      <c r="A210" s="611"/>
      <c r="B210" s="632"/>
      <c r="C210" s="186"/>
      <c r="D210" s="612"/>
      <c r="E210" s="612"/>
      <c r="F210" s="612"/>
      <c r="G210" s="611"/>
      <c r="H210" s="612"/>
      <c r="I210" s="157"/>
      <c r="J210" s="150"/>
      <c r="K210" s="150"/>
      <c r="L210" s="150"/>
      <c r="M210" s="150"/>
      <c r="N210" s="150"/>
      <c r="O210" s="150"/>
      <c r="P210" s="150"/>
      <c r="Q210" s="150"/>
      <c r="R210" s="150"/>
      <c r="S210" s="150"/>
      <c r="T210" s="150"/>
      <c r="U210" s="150"/>
      <c r="V210" s="150"/>
      <c r="W210" s="150"/>
      <c r="X210" s="150"/>
    </row>
    <row r="211" spans="1:24" ht="34" customHeight="1" x14ac:dyDescent="0.2">
      <c r="A211" s="611"/>
      <c r="B211" s="743" t="s">
        <v>411</v>
      </c>
      <c r="C211" s="182" t="s">
        <v>412</v>
      </c>
      <c r="D211" s="794">
        <v>5</v>
      </c>
      <c r="E211" s="790"/>
      <c r="F211" s="790"/>
      <c r="G211" s="735"/>
      <c r="H211" s="735"/>
      <c r="I211" s="157"/>
      <c r="J211" s="150"/>
      <c r="K211" s="150"/>
      <c r="L211" s="150"/>
      <c r="M211" s="150"/>
      <c r="N211" s="150"/>
      <c r="O211" s="150"/>
      <c r="P211" s="150"/>
      <c r="Q211" s="150"/>
      <c r="R211" s="150"/>
      <c r="S211" s="150"/>
      <c r="T211" s="150"/>
      <c r="U211" s="150"/>
      <c r="V211" s="150"/>
      <c r="W211" s="150"/>
      <c r="X211" s="150"/>
    </row>
    <row r="212" spans="1:24" ht="12.75" customHeight="1" x14ac:dyDescent="0.2">
      <c r="A212" s="611"/>
      <c r="B212" s="632"/>
      <c r="C212" s="185"/>
      <c r="D212" s="611"/>
      <c r="E212" s="611"/>
      <c r="F212" s="611"/>
      <c r="G212" s="611"/>
      <c r="H212" s="611"/>
      <c r="I212" s="157"/>
      <c r="J212" s="150"/>
      <c r="K212" s="150"/>
      <c r="L212" s="150"/>
      <c r="M212" s="150"/>
      <c r="N212" s="150"/>
      <c r="O212" s="150"/>
      <c r="P212" s="150"/>
      <c r="Q212" s="150"/>
      <c r="R212" s="150"/>
      <c r="S212" s="150"/>
      <c r="T212" s="150"/>
      <c r="U212" s="150"/>
      <c r="V212" s="150"/>
      <c r="W212" s="150"/>
      <c r="X212" s="150"/>
    </row>
    <row r="213" spans="1:24" ht="27.75" customHeight="1" x14ac:dyDescent="0.2">
      <c r="A213" s="611"/>
      <c r="B213" s="632"/>
      <c r="C213" s="185" t="s">
        <v>413</v>
      </c>
      <c r="D213" s="611"/>
      <c r="E213" s="611"/>
      <c r="F213" s="611"/>
      <c r="G213" s="611"/>
      <c r="H213" s="611"/>
      <c r="I213" s="157"/>
      <c r="J213" s="150"/>
      <c r="K213" s="150"/>
      <c r="L213" s="150"/>
      <c r="M213" s="150"/>
      <c r="N213" s="150"/>
      <c r="O213" s="150"/>
      <c r="P213" s="150"/>
      <c r="Q213" s="150"/>
      <c r="R213" s="150"/>
      <c r="S213" s="150"/>
      <c r="T213" s="150"/>
      <c r="U213" s="150"/>
      <c r="V213" s="150"/>
      <c r="W213" s="150"/>
      <c r="X213" s="150"/>
    </row>
    <row r="214" spans="1:24" ht="29.25" customHeight="1" x14ac:dyDescent="0.2">
      <c r="A214" s="611"/>
      <c r="B214" s="632"/>
      <c r="C214" s="185" t="s">
        <v>414</v>
      </c>
      <c r="D214" s="611"/>
      <c r="E214" s="611"/>
      <c r="F214" s="611"/>
      <c r="G214" s="611"/>
      <c r="H214" s="611"/>
      <c r="I214" s="157"/>
      <c r="J214" s="150"/>
      <c r="K214" s="150"/>
      <c r="L214" s="150"/>
      <c r="M214" s="150"/>
      <c r="N214" s="150"/>
      <c r="O214" s="150"/>
      <c r="P214" s="150"/>
      <c r="Q214" s="150"/>
      <c r="R214" s="150"/>
      <c r="S214" s="150"/>
      <c r="T214" s="150"/>
      <c r="U214" s="150"/>
      <c r="V214" s="150"/>
      <c r="W214" s="150"/>
      <c r="X214" s="150"/>
    </row>
    <row r="215" spans="1:24" ht="31.5" customHeight="1" x14ac:dyDescent="0.2">
      <c r="A215" s="611"/>
      <c r="B215" s="632"/>
      <c r="C215" s="185" t="s">
        <v>415</v>
      </c>
      <c r="D215" s="611"/>
      <c r="E215" s="611"/>
      <c r="F215" s="611"/>
      <c r="G215" s="611"/>
      <c r="H215" s="611"/>
      <c r="I215" s="157"/>
      <c r="J215" s="150"/>
      <c r="K215" s="150"/>
      <c r="L215" s="150"/>
      <c r="M215" s="150"/>
      <c r="N215" s="150"/>
      <c r="O215" s="150"/>
      <c r="P215" s="150"/>
      <c r="Q215" s="150"/>
      <c r="R215" s="150"/>
      <c r="S215" s="150"/>
      <c r="T215" s="150"/>
      <c r="U215" s="150"/>
      <c r="V215" s="150"/>
      <c r="W215" s="150"/>
      <c r="X215" s="150"/>
    </row>
    <row r="216" spans="1:24" ht="35.25" customHeight="1" x14ac:dyDescent="0.2">
      <c r="A216" s="611"/>
      <c r="B216" s="632"/>
      <c r="C216" s="185" t="s">
        <v>416</v>
      </c>
      <c r="D216" s="611"/>
      <c r="E216" s="611"/>
      <c r="F216" s="611"/>
      <c r="G216" s="611"/>
      <c r="H216" s="611"/>
      <c r="I216" s="157"/>
      <c r="J216" s="150"/>
      <c r="K216" s="150"/>
      <c r="L216" s="150"/>
      <c r="M216" s="150"/>
      <c r="N216" s="150"/>
      <c r="O216" s="150"/>
      <c r="P216" s="150"/>
      <c r="Q216" s="150"/>
      <c r="R216" s="150"/>
      <c r="S216" s="150"/>
      <c r="T216" s="150"/>
      <c r="U216" s="150"/>
      <c r="V216" s="150"/>
      <c r="W216" s="150"/>
      <c r="X216" s="150"/>
    </row>
    <row r="217" spans="1:24" ht="44.25" customHeight="1" x14ac:dyDescent="0.2">
      <c r="A217" s="611"/>
      <c r="B217" s="632"/>
      <c r="C217" s="185" t="s">
        <v>417</v>
      </c>
      <c r="D217" s="611"/>
      <c r="E217" s="611"/>
      <c r="F217" s="611"/>
      <c r="G217" s="611"/>
      <c r="H217" s="611"/>
      <c r="I217" s="157"/>
      <c r="J217" s="150"/>
      <c r="K217" s="150"/>
      <c r="L217" s="150"/>
      <c r="M217" s="150"/>
      <c r="N217" s="150"/>
      <c r="O217" s="150"/>
      <c r="P217" s="150"/>
      <c r="Q217" s="150"/>
      <c r="R217" s="150"/>
      <c r="S217" s="150"/>
      <c r="T217" s="150"/>
      <c r="U217" s="150"/>
      <c r="V217" s="150"/>
      <c r="W217" s="150"/>
      <c r="X217" s="150"/>
    </row>
    <row r="218" spans="1:24" ht="29.25" customHeight="1" thickBot="1" x14ac:dyDescent="0.25">
      <c r="A218" s="611"/>
      <c r="B218" s="637"/>
      <c r="C218" s="205" t="s">
        <v>418</v>
      </c>
      <c r="D218" s="612"/>
      <c r="E218" s="612"/>
      <c r="F218" s="612"/>
      <c r="G218" s="611"/>
      <c r="H218" s="612"/>
      <c r="I218" s="157"/>
      <c r="J218" s="150"/>
      <c r="K218" s="150"/>
      <c r="L218" s="150"/>
      <c r="M218" s="150"/>
      <c r="N218" s="150"/>
      <c r="O218" s="150"/>
      <c r="P218" s="150"/>
      <c r="Q218" s="150"/>
      <c r="R218" s="150"/>
      <c r="S218" s="150"/>
      <c r="T218" s="150"/>
      <c r="U218" s="150"/>
      <c r="V218" s="150"/>
      <c r="W218" s="150"/>
      <c r="X218" s="150"/>
    </row>
    <row r="219" spans="1:24" ht="36" customHeight="1" x14ac:dyDescent="0.2">
      <c r="A219" s="611"/>
      <c r="B219" s="755" t="s">
        <v>419</v>
      </c>
      <c r="C219" s="131" t="s">
        <v>420</v>
      </c>
      <c r="D219" s="794">
        <v>5</v>
      </c>
      <c r="E219" s="790"/>
      <c r="F219" s="790"/>
      <c r="G219" s="735"/>
      <c r="H219" s="735"/>
      <c r="I219" s="157"/>
      <c r="J219" s="150"/>
      <c r="K219" s="150"/>
      <c r="L219" s="150"/>
      <c r="M219" s="150"/>
      <c r="N219" s="150"/>
      <c r="O219" s="150"/>
      <c r="P219" s="150"/>
      <c r="Q219" s="150"/>
      <c r="R219" s="150"/>
      <c r="S219" s="150"/>
      <c r="T219" s="150"/>
      <c r="U219" s="150"/>
      <c r="V219" s="150"/>
      <c r="W219" s="150"/>
      <c r="X219" s="150"/>
    </row>
    <row r="220" spans="1:24" ht="12.75" customHeight="1" x14ac:dyDescent="0.2">
      <c r="A220" s="611"/>
      <c r="B220" s="632"/>
      <c r="C220" s="173"/>
      <c r="D220" s="611"/>
      <c r="E220" s="611"/>
      <c r="F220" s="611"/>
      <c r="G220" s="611"/>
      <c r="H220" s="611"/>
      <c r="I220" s="157"/>
      <c r="J220" s="150"/>
      <c r="K220" s="150"/>
      <c r="L220" s="150"/>
      <c r="M220" s="150"/>
      <c r="N220" s="150"/>
      <c r="O220" s="150"/>
      <c r="P220" s="150"/>
      <c r="Q220" s="150"/>
      <c r="R220" s="150"/>
      <c r="S220" s="150"/>
      <c r="T220" s="150"/>
      <c r="U220" s="150"/>
      <c r="V220" s="150"/>
      <c r="W220" s="150"/>
      <c r="X220" s="150"/>
    </row>
    <row r="221" spans="1:24" ht="34.5" customHeight="1" x14ac:dyDescent="0.2">
      <c r="A221" s="611"/>
      <c r="B221" s="632"/>
      <c r="C221" s="206" t="s">
        <v>421</v>
      </c>
      <c r="D221" s="611"/>
      <c r="E221" s="611"/>
      <c r="F221" s="611"/>
      <c r="G221" s="611"/>
      <c r="H221" s="611"/>
      <c r="I221" s="157"/>
      <c r="J221" s="150"/>
      <c r="K221" s="150"/>
      <c r="L221" s="150"/>
      <c r="M221" s="150"/>
      <c r="N221" s="150"/>
      <c r="O221" s="150"/>
      <c r="P221" s="150"/>
      <c r="Q221" s="150"/>
      <c r="R221" s="150"/>
      <c r="S221" s="150"/>
      <c r="T221" s="150"/>
      <c r="U221" s="150"/>
      <c r="V221" s="150"/>
      <c r="W221" s="150"/>
      <c r="X221" s="150"/>
    </row>
    <row r="222" spans="1:24" ht="33" customHeight="1" x14ac:dyDescent="0.2">
      <c r="A222" s="611"/>
      <c r="B222" s="632"/>
      <c r="C222" s="206" t="s">
        <v>422</v>
      </c>
      <c r="D222" s="611"/>
      <c r="E222" s="611"/>
      <c r="F222" s="611"/>
      <c r="G222" s="611"/>
      <c r="H222" s="611"/>
      <c r="I222" s="157"/>
      <c r="J222" s="150"/>
      <c r="K222" s="150"/>
      <c r="L222" s="150"/>
      <c r="M222" s="150"/>
      <c r="N222" s="150"/>
      <c r="O222" s="150"/>
      <c r="P222" s="150"/>
      <c r="Q222" s="150"/>
      <c r="R222" s="150"/>
      <c r="S222" s="150"/>
      <c r="T222" s="150"/>
      <c r="U222" s="150"/>
      <c r="V222" s="150"/>
      <c r="W222" s="150"/>
      <c r="X222" s="150"/>
    </row>
    <row r="223" spans="1:24" ht="34.5" customHeight="1" x14ac:dyDescent="0.2">
      <c r="A223" s="611"/>
      <c r="B223" s="632"/>
      <c r="C223" s="173" t="s">
        <v>423</v>
      </c>
      <c r="D223" s="611"/>
      <c r="E223" s="611"/>
      <c r="F223" s="611"/>
      <c r="G223" s="611"/>
      <c r="H223" s="611"/>
      <c r="I223" s="157"/>
      <c r="J223" s="150"/>
      <c r="K223" s="150"/>
      <c r="L223" s="150"/>
      <c r="M223" s="150"/>
      <c r="N223" s="150"/>
      <c r="O223" s="150"/>
      <c r="P223" s="150"/>
      <c r="Q223" s="150"/>
      <c r="R223" s="150"/>
      <c r="S223" s="150"/>
      <c r="T223" s="150"/>
      <c r="U223" s="150"/>
      <c r="V223" s="150"/>
      <c r="W223" s="150"/>
      <c r="X223" s="150"/>
    </row>
    <row r="224" spans="1:24" ht="32.25" customHeight="1" x14ac:dyDescent="0.2">
      <c r="A224" s="611"/>
      <c r="B224" s="632"/>
      <c r="C224" s="173" t="s">
        <v>424</v>
      </c>
      <c r="D224" s="611"/>
      <c r="E224" s="611"/>
      <c r="F224" s="611"/>
      <c r="G224" s="611"/>
      <c r="H224" s="611"/>
      <c r="I224" s="157"/>
      <c r="J224" s="150"/>
      <c r="K224" s="150"/>
      <c r="L224" s="150"/>
      <c r="M224" s="150"/>
      <c r="N224" s="150"/>
      <c r="O224" s="150"/>
      <c r="P224" s="150"/>
      <c r="Q224" s="150"/>
      <c r="R224" s="150"/>
      <c r="S224" s="150"/>
      <c r="T224" s="150"/>
      <c r="U224" s="150"/>
      <c r="V224" s="150"/>
      <c r="W224" s="150"/>
      <c r="X224" s="150"/>
    </row>
    <row r="225" spans="1:24" ht="33" customHeight="1" x14ac:dyDescent="0.2">
      <c r="A225" s="611"/>
      <c r="B225" s="632"/>
      <c r="C225" s="173" t="s">
        <v>425</v>
      </c>
      <c r="D225" s="611"/>
      <c r="E225" s="611"/>
      <c r="F225" s="611"/>
      <c r="G225" s="611"/>
      <c r="H225" s="611"/>
      <c r="I225" s="157"/>
      <c r="J225" s="150"/>
      <c r="K225" s="150"/>
      <c r="L225" s="150"/>
      <c r="M225" s="150"/>
      <c r="N225" s="150"/>
      <c r="O225" s="150"/>
      <c r="P225" s="150"/>
      <c r="Q225" s="150"/>
      <c r="R225" s="150"/>
      <c r="S225" s="150"/>
      <c r="T225" s="150"/>
      <c r="U225" s="150"/>
      <c r="V225" s="150"/>
      <c r="W225" s="150"/>
      <c r="X225" s="150"/>
    </row>
    <row r="226" spans="1:24" ht="12.75" customHeight="1" thickBot="1" x14ac:dyDescent="0.25">
      <c r="A226" s="611"/>
      <c r="B226" s="632"/>
      <c r="C226" s="175"/>
      <c r="D226" s="612"/>
      <c r="E226" s="612"/>
      <c r="F226" s="612"/>
      <c r="G226" s="611"/>
      <c r="H226" s="612"/>
      <c r="I226" s="157"/>
      <c r="J226" s="150"/>
      <c r="K226" s="150"/>
      <c r="L226" s="150"/>
      <c r="M226" s="150"/>
      <c r="N226" s="150"/>
      <c r="O226" s="150"/>
      <c r="P226" s="150"/>
      <c r="Q226" s="150"/>
      <c r="R226" s="150"/>
      <c r="S226" s="150"/>
      <c r="T226" s="150"/>
      <c r="U226" s="150"/>
      <c r="V226" s="150"/>
      <c r="W226" s="150"/>
      <c r="X226" s="150"/>
    </row>
    <row r="227" spans="1:24" ht="32.25" customHeight="1" x14ac:dyDescent="0.2">
      <c r="A227" s="611"/>
      <c r="B227" s="743" t="s">
        <v>426</v>
      </c>
      <c r="C227" s="70" t="s">
        <v>427</v>
      </c>
      <c r="D227" s="794">
        <v>5</v>
      </c>
      <c r="E227" s="790"/>
      <c r="F227" s="790"/>
      <c r="G227" s="735"/>
      <c r="H227" s="735"/>
      <c r="I227" s="157"/>
      <c r="J227" s="150"/>
      <c r="K227" s="150"/>
      <c r="L227" s="150"/>
      <c r="M227" s="150"/>
      <c r="N227" s="150"/>
      <c r="O227" s="150"/>
      <c r="P227" s="150"/>
      <c r="Q227" s="150"/>
      <c r="R227" s="150"/>
      <c r="S227" s="150"/>
      <c r="T227" s="150"/>
      <c r="U227" s="150"/>
      <c r="V227" s="150"/>
      <c r="W227" s="150"/>
      <c r="X227" s="150"/>
    </row>
    <row r="228" spans="1:24" ht="12.75" customHeight="1" x14ac:dyDescent="0.2">
      <c r="A228" s="611"/>
      <c r="B228" s="632"/>
      <c r="C228" s="162"/>
      <c r="D228" s="611"/>
      <c r="E228" s="611"/>
      <c r="F228" s="611"/>
      <c r="G228" s="611"/>
      <c r="H228" s="611"/>
      <c r="I228" s="157"/>
      <c r="J228" s="150"/>
      <c r="K228" s="150"/>
      <c r="L228" s="150"/>
      <c r="M228" s="150"/>
      <c r="N228" s="150"/>
      <c r="O228" s="150"/>
      <c r="P228" s="150"/>
      <c r="Q228" s="150"/>
      <c r="R228" s="150"/>
      <c r="S228" s="150"/>
      <c r="T228" s="150"/>
      <c r="U228" s="150"/>
      <c r="V228" s="150"/>
      <c r="W228" s="150"/>
      <c r="X228" s="150"/>
    </row>
    <row r="229" spans="1:24" ht="24" customHeight="1" x14ac:dyDescent="0.2">
      <c r="A229" s="611"/>
      <c r="B229" s="632"/>
      <c r="C229" s="173" t="s">
        <v>428</v>
      </c>
      <c r="D229" s="611"/>
      <c r="E229" s="611"/>
      <c r="F229" s="611"/>
      <c r="G229" s="611"/>
      <c r="H229" s="611"/>
      <c r="I229" s="157"/>
      <c r="J229" s="150"/>
      <c r="K229" s="150"/>
      <c r="L229" s="150"/>
      <c r="M229" s="150"/>
      <c r="N229" s="150"/>
      <c r="O229" s="150"/>
      <c r="P229" s="150"/>
      <c r="Q229" s="150"/>
      <c r="R229" s="150"/>
      <c r="S229" s="150"/>
      <c r="T229" s="150"/>
      <c r="U229" s="150"/>
      <c r="V229" s="150"/>
      <c r="W229" s="150"/>
      <c r="X229" s="150"/>
    </row>
    <row r="230" spans="1:24" ht="28.5" customHeight="1" x14ac:dyDescent="0.2">
      <c r="A230" s="611"/>
      <c r="B230" s="632"/>
      <c r="C230" s="173" t="s">
        <v>429</v>
      </c>
      <c r="D230" s="611"/>
      <c r="E230" s="611"/>
      <c r="F230" s="611"/>
      <c r="G230" s="611"/>
      <c r="H230" s="611"/>
      <c r="I230" s="157"/>
      <c r="J230" s="150"/>
      <c r="K230" s="150"/>
      <c r="L230" s="150"/>
      <c r="M230" s="150"/>
      <c r="N230" s="150"/>
      <c r="O230" s="150"/>
      <c r="P230" s="150"/>
      <c r="Q230" s="150"/>
      <c r="R230" s="150"/>
      <c r="S230" s="150"/>
      <c r="T230" s="150"/>
      <c r="U230" s="150"/>
      <c r="V230" s="150"/>
      <c r="W230" s="150"/>
      <c r="X230" s="150"/>
    </row>
    <row r="231" spans="1:24" ht="27" customHeight="1" x14ac:dyDescent="0.2">
      <c r="A231" s="611"/>
      <c r="B231" s="632"/>
      <c r="C231" s="173" t="s">
        <v>430</v>
      </c>
      <c r="D231" s="611"/>
      <c r="E231" s="611"/>
      <c r="F231" s="611"/>
      <c r="G231" s="611"/>
      <c r="H231" s="611"/>
      <c r="I231" s="157"/>
      <c r="J231" s="150"/>
      <c r="K231" s="150"/>
      <c r="L231" s="150"/>
      <c r="M231" s="150"/>
      <c r="N231" s="150"/>
      <c r="O231" s="150"/>
      <c r="P231" s="150"/>
      <c r="Q231" s="150"/>
      <c r="R231" s="150"/>
      <c r="S231" s="150"/>
      <c r="T231" s="150"/>
      <c r="U231" s="150"/>
      <c r="V231" s="150"/>
      <c r="W231" s="150"/>
      <c r="X231" s="150"/>
    </row>
    <row r="232" spans="1:24" ht="19.5" customHeight="1" x14ac:dyDescent="0.2">
      <c r="A232" s="611"/>
      <c r="B232" s="632"/>
      <c r="C232" s="173" t="s">
        <v>431</v>
      </c>
      <c r="D232" s="611"/>
      <c r="E232" s="611"/>
      <c r="F232" s="611"/>
      <c r="G232" s="611"/>
      <c r="H232" s="611"/>
      <c r="I232" s="157"/>
      <c r="J232" s="150"/>
      <c r="K232" s="150"/>
      <c r="L232" s="150"/>
      <c r="M232" s="150"/>
      <c r="N232" s="150"/>
      <c r="O232" s="150"/>
      <c r="P232" s="150"/>
      <c r="Q232" s="150"/>
      <c r="R232" s="150"/>
      <c r="S232" s="150"/>
      <c r="T232" s="150"/>
      <c r="U232" s="150"/>
      <c r="V232" s="150"/>
      <c r="W232" s="150"/>
      <c r="X232" s="150"/>
    </row>
    <row r="233" spans="1:24" ht="27.75" customHeight="1" x14ac:dyDescent="0.2">
      <c r="A233" s="611"/>
      <c r="B233" s="632"/>
      <c r="C233" s="173" t="s">
        <v>432</v>
      </c>
      <c r="D233" s="611"/>
      <c r="E233" s="611"/>
      <c r="F233" s="611"/>
      <c r="G233" s="611"/>
      <c r="H233" s="611"/>
      <c r="I233" s="157"/>
      <c r="J233" s="150"/>
      <c r="K233" s="150"/>
      <c r="L233" s="150"/>
      <c r="M233" s="150"/>
      <c r="N233" s="150"/>
      <c r="O233" s="150"/>
      <c r="P233" s="150"/>
      <c r="Q233" s="150"/>
      <c r="R233" s="150"/>
      <c r="S233" s="150"/>
      <c r="T233" s="150"/>
      <c r="U233" s="150"/>
      <c r="V233" s="150"/>
      <c r="W233" s="150"/>
      <c r="X233" s="150"/>
    </row>
    <row r="234" spans="1:24" ht="12.75" customHeight="1" thickBot="1" x14ac:dyDescent="0.25">
      <c r="A234" s="611"/>
      <c r="B234" s="637"/>
      <c r="C234" s="72"/>
      <c r="D234" s="612"/>
      <c r="E234" s="612"/>
      <c r="F234" s="612"/>
      <c r="G234" s="611"/>
      <c r="H234" s="612"/>
      <c r="I234" s="157"/>
      <c r="J234" s="150"/>
      <c r="K234" s="150"/>
      <c r="L234" s="150"/>
      <c r="M234" s="150"/>
      <c r="N234" s="150"/>
      <c r="O234" s="150"/>
      <c r="P234" s="150"/>
      <c r="Q234" s="150"/>
      <c r="R234" s="150"/>
      <c r="S234" s="150"/>
      <c r="T234" s="150"/>
      <c r="U234" s="150"/>
      <c r="V234" s="150"/>
      <c r="W234" s="150"/>
      <c r="X234" s="150"/>
    </row>
    <row r="235" spans="1:24" ht="36" customHeight="1" x14ac:dyDescent="0.2">
      <c r="A235" s="611"/>
      <c r="B235" s="742" t="s">
        <v>433</v>
      </c>
      <c r="C235" s="207" t="s">
        <v>434</v>
      </c>
      <c r="D235" s="794">
        <v>5</v>
      </c>
      <c r="E235" s="790"/>
      <c r="F235" s="790"/>
      <c r="G235" s="735"/>
      <c r="H235" s="735"/>
      <c r="I235" s="157"/>
      <c r="J235" s="150"/>
      <c r="K235" s="150"/>
      <c r="L235" s="150"/>
      <c r="M235" s="150"/>
      <c r="N235" s="150"/>
      <c r="O235" s="150"/>
      <c r="P235" s="150"/>
      <c r="Q235" s="150"/>
      <c r="R235" s="150"/>
      <c r="S235" s="150"/>
      <c r="T235" s="150"/>
      <c r="U235" s="150"/>
      <c r="V235" s="150"/>
      <c r="W235" s="150"/>
      <c r="X235" s="150"/>
    </row>
    <row r="236" spans="1:24" ht="12.75" customHeight="1" x14ac:dyDescent="0.2">
      <c r="A236" s="611"/>
      <c r="B236" s="611"/>
      <c r="C236" s="162"/>
      <c r="D236" s="611"/>
      <c r="E236" s="611"/>
      <c r="F236" s="611"/>
      <c r="G236" s="611"/>
      <c r="H236" s="611"/>
      <c r="I236" s="157"/>
      <c r="J236" s="150"/>
      <c r="K236" s="150"/>
      <c r="L236" s="150"/>
      <c r="M236" s="150"/>
      <c r="N236" s="150"/>
      <c r="O236" s="150"/>
      <c r="P236" s="150"/>
      <c r="Q236" s="150"/>
      <c r="R236" s="150"/>
      <c r="S236" s="150"/>
      <c r="T236" s="150"/>
      <c r="U236" s="150"/>
      <c r="V236" s="150"/>
      <c r="W236" s="150"/>
      <c r="X236" s="150"/>
    </row>
    <row r="237" spans="1:24" ht="29.25" customHeight="1" x14ac:dyDescent="0.2">
      <c r="A237" s="611"/>
      <c r="B237" s="611"/>
      <c r="C237" s="162" t="s">
        <v>435</v>
      </c>
      <c r="D237" s="611"/>
      <c r="E237" s="611"/>
      <c r="F237" s="611"/>
      <c r="G237" s="611"/>
      <c r="H237" s="611"/>
      <c r="I237" s="157"/>
      <c r="J237" s="150"/>
      <c r="K237" s="150"/>
      <c r="L237" s="150"/>
      <c r="M237" s="150"/>
      <c r="N237" s="150"/>
      <c r="O237" s="150"/>
      <c r="P237" s="150"/>
      <c r="Q237" s="150"/>
      <c r="R237" s="150"/>
      <c r="S237" s="150"/>
      <c r="T237" s="150"/>
      <c r="U237" s="150"/>
      <c r="V237" s="150"/>
      <c r="W237" s="150"/>
      <c r="X237" s="150"/>
    </row>
    <row r="238" spans="1:24" ht="36" customHeight="1" x14ac:dyDescent="0.2">
      <c r="A238" s="611"/>
      <c r="B238" s="611"/>
      <c r="C238" s="162" t="s">
        <v>436</v>
      </c>
      <c r="D238" s="611"/>
      <c r="E238" s="611"/>
      <c r="F238" s="611"/>
      <c r="G238" s="611"/>
      <c r="H238" s="611"/>
      <c r="I238" s="157"/>
      <c r="J238" s="150"/>
      <c r="K238" s="150"/>
      <c r="L238" s="150"/>
      <c r="M238" s="150"/>
      <c r="N238" s="150"/>
      <c r="O238" s="150"/>
      <c r="P238" s="150"/>
      <c r="Q238" s="150"/>
      <c r="R238" s="150"/>
      <c r="S238" s="150"/>
      <c r="T238" s="150"/>
      <c r="U238" s="150"/>
      <c r="V238" s="150"/>
      <c r="W238" s="150"/>
      <c r="X238" s="150"/>
    </row>
    <row r="239" spans="1:24" ht="35.25" customHeight="1" x14ac:dyDescent="0.2">
      <c r="A239" s="611"/>
      <c r="B239" s="611"/>
      <c r="C239" s="162" t="s">
        <v>437</v>
      </c>
      <c r="D239" s="611"/>
      <c r="E239" s="611"/>
      <c r="F239" s="611"/>
      <c r="G239" s="611"/>
      <c r="H239" s="611"/>
      <c r="I239" s="157"/>
      <c r="J239" s="150"/>
      <c r="K239" s="150"/>
      <c r="L239" s="150"/>
      <c r="M239" s="150"/>
      <c r="N239" s="150"/>
      <c r="O239" s="150"/>
      <c r="P239" s="150"/>
      <c r="Q239" s="150"/>
      <c r="R239" s="150"/>
      <c r="S239" s="150"/>
      <c r="T239" s="150"/>
      <c r="U239" s="150"/>
      <c r="V239" s="150"/>
      <c r="W239" s="150"/>
      <c r="X239" s="150"/>
    </row>
    <row r="240" spans="1:24" ht="34.5" customHeight="1" x14ac:dyDescent="0.2">
      <c r="A240" s="611"/>
      <c r="B240" s="611"/>
      <c r="C240" s="162" t="s">
        <v>438</v>
      </c>
      <c r="D240" s="611"/>
      <c r="E240" s="611"/>
      <c r="F240" s="611"/>
      <c r="G240" s="611"/>
      <c r="H240" s="611"/>
      <c r="I240" s="157"/>
      <c r="J240" s="150"/>
      <c r="K240" s="150"/>
      <c r="L240" s="150"/>
      <c r="M240" s="150"/>
      <c r="N240" s="150"/>
      <c r="O240" s="150"/>
      <c r="P240" s="150"/>
      <c r="Q240" s="150"/>
      <c r="R240" s="150"/>
      <c r="S240" s="150"/>
      <c r="T240" s="150"/>
      <c r="U240" s="150"/>
      <c r="V240" s="150"/>
      <c r="W240" s="150"/>
      <c r="X240" s="150"/>
    </row>
    <row r="241" spans="1:24" ht="45.75" customHeight="1" x14ac:dyDescent="0.2">
      <c r="A241" s="611"/>
      <c r="B241" s="611"/>
      <c r="C241" s="162" t="s">
        <v>439</v>
      </c>
      <c r="D241" s="611"/>
      <c r="E241" s="611"/>
      <c r="F241" s="611"/>
      <c r="G241" s="611"/>
      <c r="H241" s="611"/>
      <c r="I241" s="157"/>
      <c r="J241" s="150"/>
      <c r="K241" s="150"/>
      <c r="L241" s="150"/>
      <c r="M241" s="150"/>
      <c r="N241" s="150"/>
      <c r="O241" s="150"/>
      <c r="P241" s="150"/>
      <c r="Q241" s="150"/>
      <c r="R241" s="150"/>
      <c r="S241" s="150"/>
      <c r="T241" s="150"/>
      <c r="U241" s="150"/>
      <c r="V241" s="150"/>
      <c r="W241" s="150"/>
      <c r="X241" s="150"/>
    </row>
    <row r="242" spans="1:24" ht="12.75" customHeight="1" thickBot="1" x14ac:dyDescent="0.25">
      <c r="A242" s="611"/>
      <c r="B242" s="612"/>
      <c r="C242" s="162"/>
      <c r="D242" s="612"/>
      <c r="E242" s="612"/>
      <c r="F242" s="612"/>
      <c r="G242" s="611"/>
      <c r="H242" s="612"/>
      <c r="I242" s="157"/>
      <c r="J242" s="150"/>
      <c r="K242" s="150"/>
      <c r="L242" s="150"/>
      <c r="M242" s="150"/>
      <c r="N242" s="150"/>
      <c r="O242" s="150"/>
      <c r="P242" s="150"/>
      <c r="Q242" s="150"/>
      <c r="R242" s="150"/>
      <c r="S242" s="150"/>
      <c r="T242" s="150"/>
      <c r="U242" s="150"/>
      <c r="V242" s="150"/>
      <c r="W242" s="150"/>
      <c r="X242" s="150"/>
    </row>
    <row r="243" spans="1:24" ht="12.75" customHeight="1" thickBot="1" x14ac:dyDescent="0.25">
      <c r="A243" s="188"/>
      <c r="B243" s="208"/>
      <c r="C243" s="190" t="s">
        <v>440</v>
      </c>
      <c r="D243" s="191">
        <f t="shared" ref="D243:F243" si="0">SUM(D158:D242)</f>
        <v>50</v>
      </c>
      <c r="E243" s="191">
        <f t="shared" si="0"/>
        <v>0</v>
      </c>
      <c r="F243" s="191">
        <f t="shared" si="0"/>
        <v>0</v>
      </c>
      <c r="G243" s="796"/>
      <c r="H243" s="741"/>
      <c r="I243" s="157"/>
      <c r="J243" s="150"/>
      <c r="K243" s="150"/>
      <c r="L243" s="150"/>
      <c r="M243" s="150"/>
      <c r="N243" s="150"/>
      <c r="O243" s="150"/>
      <c r="P243" s="150"/>
      <c r="Q243" s="150"/>
      <c r="R243" s="150"/>
      <c r="S243" s="150"/>
      <c r="T243" s="150"/>
      <c r="U243" s="150"/>
      <c r="V243" s="150"/>
      <c r="W243" s="150"/>
      <c r="X243" s="150"/>
    </row>
    <row r="244" spans="1:24" ht="12.75" customHeight="1" thickBot="1" x14ac:dyDescent="0.25">
      <c r="A244" s="188"/>
      <c r="B244" s="209"/>
      <c r="C244" s="193" t="s">
        <v>441</v>
      </c>
      <c r="D244" s="191"/>
      <c r="E244" s="210">
        <f>E243/D243*100</f>
        <v>0</v>
      </c>
      <c r="F244" s="210">
        <f>F243/D243*100</f>
        <v>0</v>
      </c>
      <c r="G244" s="751"/>
      <c r="H244" s="611"/>
      <c r="I244" s="157"/>
      <c r="J244" s="150"/>
      <c r="K244" s="150"/>
      <c r="L244" s="150"/>
      <c r="M244" s="150"/>
      <c r="N244" s="150"/>
      <c r="O244" s="150"/>
      <c r="P244" s="150"/>
      <c r="Q244" s="150"/>
      <c r="R244" s="150"/>
      <c r="S244" s="150"/>
      <c r="T244" s="150"/>
      <c r="U244" s="150"/>
      <c r="V244" s="150"/>
      <c r="W244" s="150"/>
      <c r="X244" s="150"/>
    </row>
    <row r="245" spans="1:24" ht="12.75" customHeight="1" thickBot="1" x14ac:dyDescent="0.25">
      <c r="A245" s="188"/>
      <c r="B245" s="209"/>
      <c r="C245" s="193" t="s">
        <v>442</v>
      </c>
      <c r="D245" s="191"/>
      <c r="E245" s="210">
        <f>E243/D243*15</f>
        <v>0</v>
      </c>
      <c r="F245" s="210">
        <f>F243/D243*15</f>
        <v>0</v>
      </c>
      <c r="G245" s="751"/>
      <c r="H245" s="611"/>
      <c r="I245" s="157"/>
      <c r="J245" s="150"/>
      <c r="K245" s="150"/>
      <c r="L245" s="150"/>
      <c r="M245" s="150"/>
      <c r="N245" s="150"/>
      <c r="O245" s="150"/>
      <c r="P245" s="150"/>
      <c r="Q245" s="150"/>
      <c r="R245" s="150"/>
      <c r="S245" s="150"/>
      <c r="T245" s="150"/>
      <c r="U245" s="150"/>
      <c r="V245" s="150"/>
      <c r="W245" s="150"/>
      <c r="X245" s="150"/>
    </row>
    <row r="246" spans="1:24" ht="12.75" customHeight="1" thickBot="1" x14ac:dyDescent="0.25">
      <c r="A246" s="211"/>
      <c r="B246" s="212"/>
      <c r="C246" s="213"/>
      <c r="D246" s="214"/>
      <c r="E246" s="214"/>
      <c r="F246" s="215"/>
      <c r="G246" s="789"/>
      <c r="H246" s="612"/>
      <c r="I246" s="149"/>
      <c r="J246" s="150"/>
      <c r="K246" s="150"/>
      <c r="L246" s="150"/>
      <c r="M246" s="150"/>
      <c r="N246" s="150"/>
      <c r="O246" s="150"/>
      <c r="P246" s="150"/>
      <c r="Q246" s="150"/>
      <c r="R246" s="150"/>
      <c r="S246" s="150"/>
      <c r="T246" s="150"/>
      <c r="U246" s="150"/>
      <c r="V246" s="150"/>
      <c r="W246" s="150"/>
      <c r="X246" s="150"/>
    </row>
    <row r="247" spans="1:24" ht="15.75" customHeight="1" thickBot="1" x14ac:dyDescent="0.25">
      <c r="A247" s="664" t="s">
        <v>153</v>
      </c>
      <c r="B247" s="79">
        <v>3.1</v>
      </c>
      <c r="C247" s="686" t="s">
        <v>154</v>
      </c>
      <c r="D247" s="687"/>
      <c r="E247" s="687"/>
      <c r="F247" s="687"/>
      <c r="G247" s="687"/>
      <c r="H247" s="714"/>
      <c r="I247" s="149"/>
      <c r="J247" s="150"/>
      <c r="K247" s="150"/>
      <c r="L247" s="150"/>
      <c r="M247" s="150"/>
      <c r="N247" s="150"/>
      <c r="O247" s="150"/>
      <c r="P247" s="150"/>
      <c r="Q247" s="150"/>
      <c r="R247" s="150"/>
      <c r="S247" s="150"/>
      <c r="T247" s="150"/>
      <c r="U247" s="150"/>
      <c r="V247" s="150"/>
      <c r="W247" s="150"/>
      <c r="X247" s="150"/>
    </row>
    <row r="248" spans="1:24" ht="26.25" customHeight="1" x14ac:dyDescent="0.2">
      <c r="A248" s="611"/>
      <c r="B248" s="760" t="s">
        <v>443</v>
      </c>
      <c r="C248" s="216" t="s">
        <v>444</v>
      </c>
      <c r="D248" s="797">
        <v>5</v>
      </c>
      <c r="E248" s="689"/>
      <c r="F248" s="689"/>
      <c r="G248" s="775"/>
      <c r="H248" s="773"/>
      <c r="I248" s="149"/>
      <c r="J248" s="150"/>
      <c r="K248" s="150"/>
      <c r="L248" s="150"/>
      <c r="M248" s="150"/>
      <c r="N248" s="150"/>
      <c r="O248" s="150"/>
      <c r="P248" s="150"/>
      <c r="Q248" s="150"/>
      <c r="R248" s="150"/>
      <c r="S248" s="150"/>
      <c r="T248" s="150"/>
      <c r="U248" s="150"/>
      <c r="V248" s="150"/>
      <c r="W248" s="150"/>
      <c r="X248" s="150"/>
    </row>
    <row r="249" spans="1:24" ht="12.75" customHeight="1" x14ac:dyDescent="0.2">
      <c r="A249" s="611"/>
      <c r="B249" s="632"/>
      <c r="C249" s="165"/>
      <c r="D249" s="643"/>
      <c r="E249" s="643"/>
      <c r="F249" s="643"/>
      <c r="G249" s="632"/>
      <c r="H249" s="611"/>
      <c r="I249" s="149"/>
      <c r="J249" s="150"/>
      <c r="K249" s="150"/>
      <c r="L249" s="150"/>
      <c r="M249" s="150"/>
      <c r="N249" s="150"/>
      <c r="O249" s="150"/>
      <c r="P249" s="150"/>
      <c r="Q249" s="150"/>
      <c r="R249" s="150"/>
      <c r="S249" s="150"/>
      <c r="T249" s="150"/>
      <c r="U249" s="150"/>
      <c r="V249" s="150"/>
      <c r="W249" s="150"/>
      <c r="X249" s="150"/>
    </row>
    <row r="250" spans="1:24" ht="15.75" customHeight="1" x14ac:dyDescent="0.2">
      <c r="A250" s="611"/>
      <c r="B250" s="632"/>
      <c r="C250" s="165" t="s">
        <v>445</v>
      </c>
      <c r="D250" s="643"/>
      <c r="E250" s="643"/>
      <c r="F250" s="643"/>
      <c r="G250" s="632"/>
      <c r="H250" s="611"/>
      <c r="I250" s="149"/>
      <c r="J250" s="150"/>
      <c r="K250" s="150"/>
      <c r="L250" s="150"/>
      <c r="M250" s="150"/>
      <c r="N250" s="150"/>
      <c r="O250" s="150"/>
      <c r="P250" s="150"/>
      <c r="Q250" s="150"/>
      <c r="R250" s="150"/>
      <c r="S250" s="150"/>
      <c r="T250" s="150"/>
      <c r="U250" s="150"/>
      <c r="V250" s="150"/>
      <c r="W250" s="150"/>
      <c r="X250" s="150"/>
    </row>
    <row r="251" spans="1:24" ht="26.25" customHeight="1" x14ac:dyDescent="0.2">
      <c r="A251" s="611"/>
      <c r="B251" s="632"/>
      <c r="C251" s="165" t="s">
        <v>446</v>
      </c>
      <c r="D251" s="643"/>
      <c r="E251" s="643"/>
      <c r="F251" s="643"/>
      <c r="G251" s="632"/>
      <c r="H251" s="611"/>
      <c r="I251" s="149"/>
      <c r="J251" s="150"/>
      <c r="K251" s="150"/>
      <c r="L251" s="150"/>
      <c r="M251" s="150"/>
      <c r="N251" s="150"/>
      <c r="O251" s="150"/>
      <c r="P251" s="150"/>
      <c r="Q251" s="150"/>
      <c r="R251" s="150"/>
      <c r="S251" s="150"/>
      <c r="T251" s="150"/>
      <c r="U251" s="150"/>
      <c r="V251" s="150"/>
      <c r="W251" s="150"/>
      <c r="X251" s="150"/>
    </row>
    <row r="252" spans="1:24" ht="30" customHeight="1" x14ac:dyDescent="0.2">
      <c r="A252" s="611"/>
      <c r="B252" s="632"/>
      <c r="C252" s="165" t="s">
        <v>447</v>
      </c>
      <c r="D252" s="643"/>
      <c r="E252" s="643"/>
      <c r="F252" s="643"/>
      <c r="G252" s="632"/>
      <c r="H252" s="611"/>
      <c r="I252" s="149"/>
      <c r="J252" s="150"/>
      <c r="K252" s="150"/>
      <c r="L252" s="150"/>
      <c r="M252" s="150"/>
      <c r="N252" s="150"/>
      <c r="O252" s="150"/>
      <c r="P252" s="150"/>
      <c r="Q252" s="150"/>
      <c r="R252" s="150"/>
      <c r="S252" s="150"/>
      <c r="T252" s="150"/>
      <c r="U252" s="150"/>
      <c r="V252" s="150"/>
      <c r="W252" s="150"/>
      <c r="X252" s="150"/>
    </row>
    <row r="253" spans="1:24" ht="27" customHeight="1" x14ac:dyDescent="0.2">
      <c r="A253" s="611"/>
      <c r="B253" s="632"/>
      <c r="C253" s="165" t="s">
        <v>448</v>
      </c>
      <c r="D253" s="643"/>
      <c r="E253" s="643"/>
      <c r="F253" s="643"/>
      <c r="G253" s="632"/>
      <c r="H253" s="611"/>
      <c r="I253" s="149"/>
      <c r="J253" s="150"/>
      <c r="K253" s="150"/>
      <c r="L253" s="150"/>
      <c r="M253" s="150"/>
      <c r="N253" s="150"/>
      <c r="O253" s="150"/>
      <c r="P253" s="150"/>
      <c r="Q253" s="150"/>
      <c r="R253" s="150"/>
      <c r="S253" s="150"/>
      <c r="T253" s="150"/>
      <c r="U253" s="150"/>
      <c r="V253" s="150"/>
      <c r="W253" s="150"/>
      <c r="X253" s="150"/>
    </row>
    <row r="254" spans="1:24" ht="28.5" customHeight="1" x14ac:dyDescent="0.2">
      <c r="A254" s="611"/>
      <c r="B254" s="632"/>
      <c r="C254" s="165" t="s">
        <v>449</v>
      </c>
      <c r="D254" s="643"/>
      <c r="E254" s="643"/>
      <c r="F254" s="643"/>
      <c r="G254" s="632"/>
      <c r="H254" s="611"/>
      <c r="I254" s="149"/>
      <c r="J254" s="150"/>
      <c r="K254" s="150"/>
      <c r="L254" s="150"/>
      <c r="M254" s="150"/>
      <c r="N254" s="150"/>
      <c r="O254" s="150"/>
      <c r="P254" s="150"/>
      <c r="Q254" s="150"/>
      <c r="R254" s="150"/>
      <c r="S254" s="150"/>
      <c r="T254" s="150"/>
      <c r="U254" s="150"/>
      <c r="V254" s="150"/>
      <c r="W254" s="150"/>
      <c r="X254" s="150"/>
    </row>
    <row r="255" spans="1:24" ht="12.75" customHeight="1" thickBot="1" x14ac:dyDescent="0.25">
      <c r="A255" s="611"/>
      <c r="B255" s="637"/>
      <c r="C255" s="218"/>
      <c r="D255" s="644"/>
      <c r="E255" s="644"/>
      <c r="F255" s="644"/>
      <c r="G255" s="637"/>
      <c r="H255" s="612"/>
      <c r="I255" s="149"/>
      <c r="J255" s="150"/>
      <c r="K255" s="150"/>
      <c r="L255" s="150"/>
      <c r="M255" s="150"/>
      <c r="N255" s="150"/>
      <c r="O255" s="150"/>
      <c r="P255" s="150"/>
      <c r="Q255" s="150"/>
      <c r="R255" s="150"/>
      <c r="S255" s="150"/>
      <c r="T255" s="150"/>
      <c r="U255" s="150"/>
      <c r="V255" s="150"/>
      <c r="W255" s="150"/>
      <c r="X255" s="150"/>
    </row>
    <row r="256" spans="1:24" ht="18.75" customHeight="1" x14ac:dyDescent="0.2">
      <c r="A256" s="611"/>
      <c r="B256" s="762" t="s">
        <v>450</v>
      </c>
      <c r="C256" s="219" t="s">
        <v>451</v>
      </c>
      <c r="D256" s="797">
        <v>5</v>
      </c>
      <c r="E256" s="689"/>
      <c r="F256" s="689"/>
      <c r="G256" s="775"/>
      <c r="H256" s="773"/>
      <c r="I256" s="149"/>
      <c r="J256" s="150"/>
      <c r="K256" s="150"/>
      <c r="L256" s="150"/>
      <c r="M256" s="150"/>
      <c r="N256" s="150"/>
      <c r="O256" s="150"/>
      <c r="P256" s="150"/>
      <c r="Q256" s="150"/>
      <c r="R256" s="150"/>
      <c r="S256" s="150"/>
      <c r="T256" s="150"/>
      <c r="U256" s="150"/>
      <c r="V256" s="150"/>
      <c r="W256" s="150"/>
      <c r="X256" s="150"/>
    </row>
    <row r="257" spans="1:24" ht="12.75" customHeight="1" x14ac:dyDescent="0.2">
      <c r="A257" s="611"/>
      <c r="B257" s="632"/>
      <c r="C257" s="165"/>
      <c r="D257" s="643"/>
      <c r="E257" s="643"/>
      <c r="F257" s="643"/>
      <c r="G257" s="632"/>
      <c r="H257" s="611"/>
      <c r="I257" s="149"/>
      <c r="J257" s="150"/>
      <c r="K257" s="150"/>
      <c r="L257" s="150"/>
      <c r="M257" s="150"/>
      <c r="N257" s="150"/>
      <c r="O257" s="150"/>
      <c r="P257" s="150"/>
      <c r="Q257" s="150"/>
      <c r="R257" s="150"/>
      <c r="S257" s="150"/>
      <c r="T257" s="150"/>
      <c r="U257" s="150"/>
      <c r="V257" s="150"/>
      <c r="W257" s="150"/>
      <c r="X257" s="150"/>
    </row>
    <row r="258" spans="1:24" ht="16.5" customHeight="1" x14ac:dyDescent="0.2">
      <c r="A258" s="611"/>
      <c r="B258" s="632"/>
      <c r="C258" s="165" t="s">
        <v>452</v>
      </c>
      <c r="D258" s="643"/>
      <c r="E258" s="643"/>
      <c r="F258" s="643"/>
      <c r="G258" s="632"/>
      <c r="H258" s="611"/>
      <c r="I258" s="149"/>
      <c r="J258" s="150"/>
      <c r="K258" s="150"/>
      <c r="L258" s="150"/>
      <c r="M258" s="150"/>
      <c r="N258" s="150"/>
      <c r="O258" s="150"/>
      <c r="P258" s="150"/>
      <c r="Q258" s="150"/>
      <c r="R258" s="150"/>
      <c r="S258" s="150"/>
      <c r="T258" s="150"/>
      <c r="U258" s="150"/>
      <c r="V258" s="150"/>
      <c r="W258" s="150"/>
      <c r="X258" s="150"/>
    </row>
    <row r="259" spans="1:24" ht="16.5" customHeight="1" x14ac:dyDescent="0.2">
      <c r="A259" s="611"/>
      <c r="B259" s="632"/>
      <c r="C259" s="165" t="s">
        <v>453</v>
      </c>
      <c r="D259" s="643"/>
      <c r="E259" s="643"/>
      <c r="F259" s="643"/>
      <c r="G259" s="632"/>
      <c r="H259" s="611"/>
      <c r="I259" s="149"/>
      <c r="J259" s="150"/>
      <c r="K259" s="150"/>
      <c r="L259" s="150"/>
      <c r="M259" s="150"/>
      <c r="N259" s="150"/>
      <c r="O259" s="150"/>
      <c r="P259" s="150"/>
      <c r="Q259" s="150"/>
      <c r="R259" s="150"/>
      <c r="S259" s="150"/>
      <c r="T259" s="150"/>
      <c r="U259" s="150"/>
      <c r="V259" s="150"/>
      <c r="W259" s="150"/>
      <c r="X259" s="150"/>
    </row>
    <row r="260" spans="1:24" ht="29.25" customHeight="1" x14ac:dyDescent="0.2">
      <c r="A260" s="611"/>
      <c r="B260" s="632"/>
      <c r="C260" s="165" t="s">
        <v>454</v>
      </c>
      <c r="D260" s="643"/>
      <c r="E260" s="643"/>
      <c r="F260" s="643"/>
      <c r="G260" s="632"/>
      <c r="H260" s="611"/>
      <c r="I260" s="149"/>
      <c r="J260" s="150"/>
      <c r="K260" s="150"/>
      <c r="L260" s="150"/>
      <c r="M260" s="150"/>
      <c r="N260" s="150"/>
      <c r="O260" s="150"/>
      <c r="P260" s="150"/>
      <c r="Q260" s="150"/>
      <c r="R260" s="150"/>
      <c r="S260" s="150"/>
      <c r="T260" s="150"/>
      <c r="U260" s="150"/>
      <c r="V260" s="150"/>
      <c r="W260" s="150"/>
      <c r="X260" s="150"/>
    </row>
    <row r="261" spans="1:24" ht="18.75" customHeight="1" x14ac:dyDescent="0.2">
      <c r="A261" s="611"/>
      <c r="B261" s="632"/>
      <c r="C261" s="165" t="s">
        <v>455</v>
      </c>
      <c r="D261" s="643"/>
      <c r="E261" s="643"/>
      <c r="F261" s="643"/>
      <c r="G261" s="632"/>
      <c r="H261" s="611"/>
      <c r="I261" s="149"/>
      <c r="J261" s="150"/>
      <c r="K261" s="150"/>
      <c r="L261" s="150"/>
      <c r="M261" s="150"/>
      <c r="N261" s="150"/>
      <c r="O261" s="150"/>
      <c r="P261" s="150"/>
      <c r="Q261" s="150"/>
      <c r="R261" s="150"/>
      <c r="S261" s="150"/>
      <c r="T261" s="150"/>
      <c r="U261" s="150"/>
      <c r="V261" s="150"/>
      <c r="W261" s="150"/>
      <c r="X261" s="150"/>
    </row>
    <row r="262" spans="1:24" ht="25.5" customHeight="1" x14ac:dyDescent="0.2">
      <c r="A262" s="611"/>
      <c r="B262" s="632"/>
      <c r="C262" s="165" t="s">
        <v>456</v>
      </c>
      <c r="D262" s="643"/>
      <c r="E262" s="643"/>
      <c r="F262" s="643"/>
      <c r="G262" s="632"/>
      <c r="H262" s="611"/>
      <c r="I262" s="149"/>
      <c r="J262" s="150"/>
      <c r="K262" s="150"/>
      <c r="L262" s="150"/>
      <c r="M262" s="150"/>
      <c r="N262" s="150"/>
      <c r="O262" s="150"/>
      <c r="P262" s="150"/>
      <c r="Q262" s="150"/>
      <c r="R262" s="150"/>
      <c r="S262" s="150"/>
      <c r="T262" s="150"/>
      <c r="U262" s="150"/>
      <c r="V262" s="150"/>
      <c r="W262" s="150"/>
      <c r="X262" s="150"/>
    </row>
    <row r="263" spans="1:24" ht="12.75" customHeight="1" thickBot="1" x14ac:dyDescent="0.25">
      <c r="A263" s="611"/>
      <c r="B263" s="637"/>
      <c r="C263" s="218"/>
      <c r="D263" s="644"/>
      <c r="E263" s="644"/>
      <c r="F263" s="644"/>
      <c r="G263" s="637"/>
      <c r="H263" s="612"/>
      <c r="I263" s="149"/>
      <c r="J263" s="150"/>
      <c r="K263" s="150"/>
      <c r="L263" s="150"/>
      <c r="M263" s="150"/>
      <c r="N263" s="150"/>
      <c r="O263" s="150"/>
      <c r="P263" s="150"/>
      <c r="Q263" s="150"/>
      <c r="R263" s="150"/>
      <c r="S263" s="150"/>
      <c r="T263" s="150"/>
      <c r="U263" s="150"/>
      <c r="V263" s="150"/>
      <c r="W263" s="150"/>
      <c r="X263" s="150"/>
    </row>
    <row r="264" spans="1:24" ht="19.5" customHeight="1" thickBot="1" x14ac:dyDescent="0.25">
      <c r="A264" s="664" t="s">
        <v>153</v>
      </c>
      <c r="B264" s="79">
        <v>3.2</v>
      </c>
      <c r="C264" s="686" t="s">
        <v>457</v>
      </c>
      <c r="D264" s="687"/>
      <c r="E264" s="687"/>
      <c r="F264" s="687"/>
      <c r="G264" s="687"/>
      <c r="H264" s="714"/>
      <c r="I264" s="149"/>
      <c r="J264" s="150"/>
      <c r="K264" s="150"/>
      <c r="L264" s="150"/>
      <c r="M264" s="150"/>
      <c r="N264" s="150"/>
      <c r="O264" s="150"/>
      <c r="P264" s="150"/>
      <c r="Q264" s="150"/>
      <c r="R264" s="150"/>
      <c r="S264" s="150"/>
      <c r="T264" s="150"/>
      <c r="U264" s="150"/>
      <c r="V264" s="150"/>
      <c r="W264" s="150"/>
      <c r="X264" s="150"/>
    </row>
    <row r="265" spans="1:24" ht="25.5" customHeight="1" x14ac:dyDescent="0.2">
      <c r="A265" s="611"/>
      <c r="B265" s="762" t="s">
        <v>458</v>
      </c>
      <c r="C265" s="216" t="s">
        <v>459</v>
      </c>
      <c r="D265" s="777">
        <v>5</v>
      </c>
      <c r="E265" s="689"/>
      <c r="F265" s="689"/>
      <c r="G265" s="775"/>
      <c r="H265" s="773"/>
      <c r="I265" s="149"/>
      <c r="J265" s="150"/>
      <c r="K265" s="150"/>
      <c r="L265" s="150"/>
      <c r="M265" s="150"/>
      <c r="N265" s="150"/>
      <c r="O265" s="150"/>
      <c r="P265" s="150"/>
      <c r="Q265" s="150"/>
      <c r="R265" s="150"/>
      <c r="S265" s="150"/>
      <c r="T265" s="150"/>
      <c r="U265" s="150"/>
      <c r="V265" s="150"/>
      <c r="W265" s="150"/>
      <c r="X265" s="150"/>
    </row>
    <row r="266" spans="1:24" ht="17.25" customHeight="1" x14ac:dyDescent="0.2">
      <c r="A266" s="611"/>
      <c r="B266" s="632"/>
      <c r="C266" s="165" t="s">
        <v>460</v>
      </c>
      <c r="D266" s="611"/>
      <c r="E266" s="643"/>
      <c r="F266" s="643"/>
      <c r="G266" s="632"/>
      <c r="H266" s="611"/>
      <c r="I266" s="149"/>
      <c r="J266" s="150"/>
      <c r="K266" s="150"/>
      <c r="L266" s="150"/>
      <c r="M266" s="150"/>
      <c r="N266" s="150"/>
      <c r="O266" s="150"/>
      <c r="P266" s="150"/>
      <c r="Q266" s="150"/>
      <c r="R266" s="150"/>
      <c r="S266" s="150"/>
      <c r="T266" s="150"/>
      <c r="U266" s="150"/>
      <c r="V266" s="150"/>
      <c r="W266" s="150"/>
      <c r="X266" s="150"/>
    </row>
    <row r="267" spans="1:24" ht="16.5" customHeight="1" x14ac:dyDescent="0.2">
      <c r="A267" s="611"/>
      <c r="B267" s="632"/>
      <c r="C267" s="165" t="s">
        <v>461</v>
      </c>
      <c r="D267" s="611"/>
      <c r="E267" s="643"/>
      <c r="F267" s="643"/>
      <c r="G267" s="632"/>
      <c r="H267" s="611"/>
      <c r="I267" s="149"/>
      <c r="J267" s="150"/>
      <c r="K267" s="150"/>
      <c r="L267" s="150"/>
      <c r="M267" s="150"/>
      <c r="N267" s="150"/>
      <c r="O267" s="150"/>
      <c r="P267" s="150"/>
      <c r="Q267" s="150"/>
      <c r="R267" s="150"/>
      <c r="S267" s="150"/>
      <c r="T267" s="150"/>
      <c r="U267" s="150"/>
      <c r="V267" s="150"/>
      <c r="W267" s="150"/>
      <c r="X267" s="150"/>
    </row>
    <row r="268" spans="1:24" ht="19.5" customHeight="1" x14ac:dyDescent="0.2">
      <c r="A268" s="611"/>
      <c r="B268" s="632"/>
      <c r="C268" s="165" t="s">
        <v>462</v>
      </c>
      <c r="D268" s="611"/>
      <c r="E268" s="643"/>
      <c r="F268" s="643"/>
      <c r="G268" s="632"/>
      <c r="H268" s="611"/>
      <c r="I268" s="149"/>
      <c r="J268" s="150"/>
      <c r="K268" s="150"/>
      <c r="L268" s="150"/>
      <c r="M268" s="150"/>
      <c r="N268" s="150"/>
      <c r="O268" s="150"/>
      <c r="P268" s="150"/>
      <c r="Q268" s="150"/>
      <c r="R268" s="150"/>
      <c r="S268" s="150"/>
      <c r="T268" s="150"/>
      <c r="U268" s="150"/>
      <c r="V268" s="150"/>
      <c r="W268" s="150"/>
      <c r="X268" s="150"/>
    </row>
    <row r="269" spans="1:24" ht="19.5" customHeight="1" x14ac:dyDescent="0.2">
      <c r="A269" s="611"/>
      <c r="B269" s="632"/>
      <c r="C269" s="165" t="s">
        <v>463</v>
      </c>
      <c r="D269" s="611"/>
      <c r="E269" s="643"/>
      <c r="F269" s="643"/>
      <c r="G269" s="632"/>
      <c r="H269" s="611"/>
      <c r="I269" s="149"/>
      <c r="J269" s="150"/>
      <c r="K269" s="150"/>
      <c r="L269" s="150"/>
      <c r="M269" s="150"/>
      <c r="N269" s="150"/>
      <c r="O269" s="150"/>
      <c r="P269" s="150"/>
      <c r="Q269" s="150"/>
      <c r="R269" s="150"/>
      <c r="S269" s="150"/>
      <c r="T269" s="150"/>
      <c r="U269" s="150"/>
      <c r="V269" s="150"/>
      <c r="W269" s="150"/>
      <c r="X269" s="150"/>
    </row>
    <row r="270" spans="1:24" ht="18.75" customHeight="1" x14ac:dyDescent="0.2">
      <c r="A270" s="611"/>
      <c r="B270" s="632"/>
      <c r="C270" s="165" t="s">
        <v>464</v>
      </c>
      <c r="D270" s="611"/>
      <c r="E270" s="643"/>
      <c r="F270" s="643"/>
      <c r="G270" s="632"/>
      <c r="H270" s="611"/>
      <c r="I270" s="149"/>
      <c r="J270" s="150"/>
      <c r="K270" s="150"/>
      <c r="L270" s="150"/>
      <c r="M270" s="150"/>
      <c r="N270" s="150"/>
      <c r="O270" s="150"/>
      <c r="P270" s="150"/>
      <c r="Q270" s="150"/>
      <c r="R270" s="150"/>
      <c r="S270" s="150"/>
      <c r="T270" s="150"/>
      <c r="U270" s="150"/>
      <c r="V270" s="150"/>
      <c r="W270" s="150"/>
      <c r="X270" s="150"/>
    </row>
    <row r="271" spans="1:24" ht="12.75" customHeight="1" x14ac:dyDescent="0.2">
      <c r="A271" s="611"/>
      <c r="B271" s="632"/>
      <c r="C271" s="217"/>
      <c r="D271" s="611"/>
      <c r="E271" s="643"/>
      <c r="F271" s="643"/>
      <c r="G271" s="632"/>
      <c r="H271" s="611"/>
      <c r="I271" s="149"/>
      <c r="J271" s="150"/>
      <c r="K271" s="150"/>
      <c r="L271" s="150"/>
      <c r="M271" s="150"/>
      <c r="N271" s="150"/>
      <c r="O271" s="150"/>
      <c r="P271" s="150"/>
      <c r="Q271" s="150"/>
      <c r="R271" s="150"/>
      <c r="S271" s="150"/>
      <c r="T271" s="150"/>
      <c r="U271" s="150"/>
      <c r="V271" s="150"/>
      <c r="W271" s="150"/>
      <c r="X271" s="150"/>
    </row>
    <row r="272" spans="1:24" ht="34.5" customHeight="1" thickBot="1" x14ac:dyDescent="0.25">
      <c r="A272" s="611"/>
      <c r="B272" s="637"/>
      <c r="C272" s="220" t="s">
        <v>465</v>
      </c>
      <c r="D272" s="612"/>
      <c r="E272" s="644"/>
      <c r="F272" s="644"/>
      <c r="G272" s="637"/>
      <c r="H272" s="612"/>
      <c r="I272" s="149"/>
      <c r="J272" s="150"/>
      <c r="K272" s="150"/>
      <c r="L272" s="150"/>
      <c r="M272" s="150"/>
      <c r="N272" s="150"/>
      <c r="O272" s="150"/>
      <c r="P272" s="150"/>
      <c r="Q272" s="150"/>
      <c r="R272" s="150"/>
      <c r="S272" s="150"/>
      <c r="T272" s="150"/>
      <c r="U272" s="150"/>
      <c r="V272" s="150"/>
      <c r="W272" s="150"/>
      <c r="X272" s="150"/>
    </row>
    <row r="273" spans="1:24" ht="33" customHeight="1" x14ac:dyDescent="0.2">
      <c r="A273" s="611"/>
      <c r="B273" s="762" t="s">
        <v>466</v>
      </c>
      <c r="C273" s="216" t="s">
        <v>467</v>
      </c>
      <c r="D273" s="756">
        <v>5</v>
      </c>
      <c r="E273" s="689"/>
      <c r="F273" s="689"/>
      <c r="G273" s="775"/>
      <c r="H273" s="773"/>
      <c r="I273" s="149"/>
      <c r="J273" s="150"/>
      <c r="K273" s="150"/>
      <c r="L273" s="150"/>
      <c r="M273" s="150"/>
      <c r="N273" s="150"/>
      <c r="O273" s="150"/>
      <c r="P273" s="150"/>
      <c r="Q273" s="150"/>
      <c r="R273" s="150"/>
      <c r="S273" s="150"/>
      <c r="T273" s="150"/>
      <c r="U273" s="150"/>
      <c r="V273" s="150"/>
      <c r="W273" s="150"/>
      <c r="X273" s="150"/>
    </row>
    <row r="274" spans="1:24" ht="12.75" customHeight="1" x14ac:dyDescent="0.2">
      <c r="A274" s="611"/>
      <c r="B274" s="632"/>
      <c r="C274" s="217"/>
      <c r="D274" s="632"/>
      <c r="E274" s="643"/>
      <c r="F274" s="643"/>
      <c r="G274" s="632"/>
      <c r="H274" s="611"/>
      <c r="I274" s="149"/>
      <c r="J274" s="150"/>
      <c r="K274" s="150"/>
      <c r="L274" s="150"/>
      <c r="M274" s="150"/>
      <c r="N274" s="150"/>
      <c r="O274" s="150"/>
      <c r="P274" s="150"/>
      <c r="Q274" s="150"/>
      <c r="R274" s="150"/>
      <c r="S274" s="150"/>
      <c r="T274" s="150"/>
      <c r="U274" s="150"/>
      <c r="V274" s="150"/>
      <c r="W274" s="150"/>
      <c r="X274" s="150"/>
    </row>
    <row r="275" spans="1:24" ht="27.75" customHeight="1" x14ac:dyDescent="0.2">
      <c r="A275" s="611"/>
      <c r="B275" s="632"/>
      <c r="C275" s="165" t="s">
        <v>468</v>
      </c>
      <c r="D275" s="632"/>
      <c r="E275" s="643"/>
      <c r="F275" s="643"/>
      <c r="G275" s="632"/>
      <c r="H275" s="611"/>
      <c r="I275" s="149"/>
      <c r="J275" s="150"/>
      <c r="K275" s="150"/>
      <c r="L275" s="150"/>
      <c r="M275" s="150"/>
      <c r="N275" s="150"/>
      <c r="O275" s="150"/>
      <c r="P275" s="150"/>
      <c r="Q275" s="150"/>
      <c r="R275" s="150"/>
      <c r="S275" s="150"/>
      <c r="T275" s="150"/>
      <c r="U275" s="150"/>
      <c r="V275" s="150"/>
      <c r="W275" s="150"/>
      <c r="X275" s="150"/>
    </row>
    <row r="276" spans="1:24" ht="33" customHeight="1" x14ac:dyDescent="0.2">
      <c r="A276" s="611"/>
      <c r="B276" s="632"/>
      <c r="C276" s="165" t="s">
        <v>469</v>
      </c>
      <c r="D276" s="632"/>
      <c r="E276" s="643"/>
      <c r="F276" s="643"/>
      <c r="G276" s="632"/>
      <c r="H276" s="611"/>
      <c r="I276" s="149"/>
      <c r="J276" s="150"/>
      <c r="K276" s="150"/>
      <c r="L276" s="150"/>
      <c r="M276" s="150"/>
      <c r="N276" s="150"/>
      <c r="O276" s="150"/>
      <c r="P276" s="150"/>
      <c r="Q276" s="150"/>
      <c r="R276" s="150"/>
      <c r="S276" s="150"/>
      <c r="T276" s="150"/>
      <c r="U276" s="150"/>
      <c r="V276" s="150"/>
      <c r="W276" s="150"/>
      <c r="X276" s="150"/>
    </row>
    <row r="277" spans="1:24" ht="30.75" customHeight="1" x14ac:dyDescent="0.2">
      <c r="A277" s="611"/>
      <c r="B277" s="632"/>
      <c r="C277" s="165" t="s">
        <v>470</v>
      </c>
      <c r="D277" s="632"/>
      <c r="E277" s="643"/>
      <c r="F277" s="643"/>
      <c r="G277" s="632"/>
      <c r="H277" s="611"/>
      <c r="I277" s="157"/>
      <c r="J277" s="150"/>
      <c r="K277" s="150"/>
      <c r="L277" s="150"/>
      <c r="M277" s="150"/>
      <c r="N277" s="150"/>
      <c r="O277" s="150"/>
      <c r="P277" s="150"/>
      <c r="Q277" s="150"/>
      <c r="R277" s="150"/>
      <c r="S277" s="150"/>
      <c r="T277" s="150"/>
      <c r="U277" s="150"/>
      <c r="V277" s="150"/>
      <c r="W277" s="150"/>
      <c r="X277" s="150"/>
    </row>
    <row r="278" spans="1:24" ht="27.75" customHeight="1" x14ac:dyDescent="0.2">
      <c r="A278" s="611"/>
      <c r="B278" s="632"/>
      <c r="C278" s="165" t="s">
        <v>471</v>
      </c>
      <c r="D278" s="632"/>
      <c r="E278" s="643"/>
      <c r="F278" s="643"/>
      <c r="G278" s="632"/>
      <c r="H278" s="611"/>
      <c r="I278" s="149"/>
      <c r="J278" s="150"/>
      <c r="K278" s="150"/>
      <c r="L278" s="150"/>
      <c r="M278" s="150"/>
      <c r="N278" s="150"/>
      <c r="O278" s="150"/>
      <c r="P278" s="150"/>
      <c r="Q278" s="150"/>
      <c r="R278" s="150"/>
      <c r="S278" s="150"/>
      <c r="T278" s="150"/>
      <c r="U278" s="150"/>
      <c r="V278" s="150"/>
      <c r="W278" s="150"/>
      <c r="X278" s="150"/>
    </row>
    <row r="279" spans="1:24" ht="34.5" customHeight="1" x14ac:dyDescent="0.2">
      <c r="A279" s="611"/>
      <c r="B279" s="632"/>
      <c r="C279" s="165" t="s">
        <v>472</v>
      </c>
      <c r="D279" s="632"/>
      <c r="E279" s="643"/>
      <c r="F279" s="643"/>
      <c r="G279" s="632"/>
      <c r="H279" s="611"/>
      <c r="I279" s="149"/>
      <c r="J279" s="150"/>
      <c r="K279" s="150"/>
      <c r="L279" s="150"/>
      <c r="M279" s="150"/>
      <c r="N279" s="150"/>
      <c r="O279" s="150"/>
      <c r="P279" s="150"/>
      <c r="Q279" s="150"/>
      <c r="R279" s="150"/>
      <c r="S279" s="150"/>
      <c r="T279" s="150"/>
      <c r="U279" s="150"/>
      <c r="V279" s="150"/>
      <c r="W279" s="150"/>
      <c r="X279" s="150"/>
    </row>
    <row r="280" spans="1:24" ht="12.75" customHeight="1" thickBot="1" x14ac:dyDescent="0.25">
      <c r="A280" s="611"/>
      <c r="B280" s="637"/>
      <c r="C280" s="218"/>
      <c r="D280" s="637"/>
      <c r="E280" s="644"/>
      <c r="F280" s="644"/>
      <c r="G280" s="637"/>
      <c r="H280" s="612"/>
      <c r="I280" s="149"/>
      <c r="J280" s="150"/>
      <c r="K280" s="150"/>
      <c r="L280" s="150"/>
      <c r="M280" s="150"/>
      <c r="N280" s="150"/>
      <c r="O280" s="150"/>
      <c r="P280" s="150"/>
      <c r="Q280" s="150"/>
      <c r="R280" s="150"/>
      <c r="S280" s="150"/>
      <c r="T280" s="150"/>
      <c r="U280" s="150"/>
      <c r="V280" s="150"/>
      <c r="W280" s="150"/>
      <c r="X280" s="150"/>
    </row>
    <row r="281" spans="1:24" ht="21" customHeight="1" x14ac:dyDescent="0.2">
      <c r="A281" s="611"/>
      <c r="B281" s="762" t="s">
        <v>473</v>
      </c>
      <c r="C281" s="216" t="s">
        <v>474</v>
      </c>
      <c r="D281" s="756">
        <v>5</v>
      </c>
      <c r="E281" s="689"/>
      <c r="F281" s="689"/>
      <c r="G281" s="775"/>
      <c r="H281" s="773"/>
      <c r="I281" s="149"/>
      <c r="J281" s="150"/>
      <c r="K281" s="150"/>
      <c r="L281" s="150"/>
      <c r="M281" s="150"/>
      <c r="N281" s="150"/>
      <c r="O281" s="150"/>
      <c r="P281" s="150"/>
      <c r="Q281" s="150"/>
      <c r="R281" s="150"/>
      <c r="S281" s="150"/>
      <c r="T281" s="150"/>
      <c r="U281" s="150"/>
      <c r="V281" s="150"/>
      <c r="W281" s="150"/>
      <c r="X281" s="150"/>
    </row>
    <row r="282" spans="1:24" ht="12.75" customHeight="1" x14ac:dyDescent="0.2">
      <c r="A282" s="611"/>
      <c r="B282" s="632"/>
      <c r="C282" s="165"/>
      <c r="D282" s="632"/>
      <c r="E282" s="643"/>
      <c r="F282" s="643"/>
      <c r="G282" s="632"/>
      <c r="H282" s="611"/>
      <c r="I282" s="149"/>
      <c r="J282" s="150"/>
      <c r="K282" s="150"/>
      <c r="L282" s="150"/>
      <c r="M282" s="150"/>
      <c r="N282" s="150"/>
      <c r="O282" s="150"/>
      <c r="P282" s="150"/>
      <c r="Q282" s="150"/>
      <c r="R282" s="150"/>
      <c r="S282" s="150"/>
      <c r="T282" s="150"/>
      <c r="U282" s="150"/>
      <c r="V282" s="150"/>
      <c r="W282" s="150"/>
      <c r="X282" s="150"/>
    </row>
    <row r="283" spans="1:24" ht="20.25" customHeight="1" x14ac:dyDescent="0.2">
      <c r="A283" s="611"/>
      <c r="B283" s="632"/>
      <c r="C283" s="165" t="s">
        <v>475</v>
      </c>
      <c r="D283" s="632"/>
      <c r="E283" s="643"/>
      <c r="F283" s="643"/>
      <c r="G283" s="632"/>
      <c r="H283" s="611"/>
      <c r="I283" s="149"/>
      <c r="J283" s="150"/>
      <c r="K283" s="150"/>
      <c r="L283" s="150"/>
      <c r="M283" s="150"/>
      <c r="N283" s="150"/>
      <c r="O283" s="150"/>
      <c r="P283" s="150"/>
      <c r="Q283" s="150"/>
      <c r="R283" s="150"/>
      <c r="S283" s="150"/>
      <c r="T283" s="150"/>
      <c r="U283" s="150"/>
      <c r="V283" s="150"/>
      <c r="W283" s="150"/>
      <c r="X283" s="150"/>
    </row>
    <row r="284" spans="1:24" ht="28.5" customHeight="1" x14ac:dyDescent="0.2">
      <c r="A284" s="611"/>
      <c r="B284" s="632"/>
      <c r="C284" s="165" t="s">
        <v>476</v>
      </c>
      <c r="D284" s="632"/>
      <c r="E284" s="643"/>
      <c r="F284" s="643"/>
      <c r="G284" s="632"/>
      <c r="H284" s="611"/>
      <c r="I284" s="149"/>
      <c r="J284" s="150"/>
      <c r="K284" s="150"/>
      <c r="L284" s="150"/>
      <c r="M284" s="150"/>
      <c r="N284" s="150"/>
      <c r="O284" s="150"/>
      <c r="P284" s="150"/>
      <c r="Q284" s="150"/>
      <c r="R284" s="150"/>
      <c r="S284" s="150"/>
      <c r="T284" s="150"/>
      <c r="U284" s="150"/>
      <c r="V284" s="150"/>
      <c r="W284" s="150"/>
      <c r="X284" s="150"/>
    </row>
    <row r="285" spans="1:24" ht="20.25" customHeight="1" x14ac:dyDescent="0.2">
      <c r="A285" s="611"/>
      <c r="B285" s="632"/>
      <c r="C285" s="165" t="s">
        <v>477</v>
      </c>
      <c r="D285" s="632"/>
      <c r="E285" s="643"/>
      <c r="F285" s="643"/>
      <c r="G285" s="632"/>
      <c r="H285" s="611"/>
      <c r="I285" s="149"/>
      <c r="J285" s="150"/>
      <c r="K285" s="150"/>
      <c r="L285" s="150"/>
      <c r="M285" s="150"/>
      <c r="N285" s="150"/>
      <c r="O285" s="150"/>
      <c r="P285" s="150"/>
      <c r="Q285" s="150"/>
      <c r="R285" s="150"/>
      <c r="S285" s="150"/>
      <c r="T285" s="150"/>
      <c r="U285" s="150"/>
      <c r="V285" s="150"/>
      <c r="W285" s="150"/>
      <c r="X285" s="150"/>
    </row>
    <row r="286" spans="1:24" ht="21.75" customHeight="1" x14ac:dyDescent="0.2">
      <c r="A286" s="611"/>
      <c r="B286" s="632"/>
      <c r="C286" s="165" t="s">
        <v>478</v>
      </c>
      <c r="D286" s="632"/>
      <c r="E286" s="643"/>
      <c r="F286" s="643"/>
      <c r="G286" s="632"/>
      <c r="H286" s="611"/>
      <c r="I286" s="149"/>
      <c r="J286" s="150"/>
      <c r="K286" s="150"/>
      <c r="L286" s="150"/>
      <c r="M286" s="150"/>
      <c r="N286" s="150"/>
      <c r="O286" s="150"/>
      <c r="P286" s="150"/>
      <c r="Q286" s="150"/>
      <c r="R286" s="150"/>
      <c r="S286" s="150"/>
      <c r="T286" s="150"/>
      <c r="U286" s="150"/>
      <c r="V286" s="150"/>
      <c r="W286" s="150"/>
      <c r="X286" s="150"/>
    </row>
    <row r="287" spans="1:24" ht="30" customHeight="1" x14ac:dyDescent="0.2">
      <c r="A287" s="611"/>
      <c r="B287" s="632"/>
      <c r="C287" s="165" t="s">
        <v>479</v>
      </c>
      <c r="D287" s="632"/>
      <c r="E287" s="643"/>
      <c r="F287" s="643"/>
      <c r="G287" s="632"/>
      <c r="H287" s="611"/>
      <c r="I287" s="149"/>
      <c r="J287" s="150"/>
      <c r="K287" s="150"/>
      <c r="L287" s="150"/>
      <c r="M287" s="150"/>
      <c r="N287" s="150"/>
      <c r="O287" s="150"/>
      <c r="P287" s="150"/>
      <c r="Q287" s="150"/>
      <c r="R287" s="150"/>
      <c r="S287" s="150"/>
      <c r="T287" s="150"/>
      <c r="U287" s="150"/>
      <c r="V287" s="150"/>
      <c r="W287" s="150"/>
      <c r="X287" s="150"/>
    </row>
    <row r="288" spans="1:24" ht="9.75" customHeight="1" thickBot="1" x14ac:dyDescent="0.25">
      <c r="A288" s="611"/>
      <c r="B288" s="637"/>
      <c r="C288" s="218"/>
      <c r="D288" s="637"/>
      <c r="E288" s="644"/>
      <c r="F288" s="644"/>
      <c r="G288" s="637"/>
      <c r="H288" s="612"/>
      <c r="I288" s="149"/>
      <c r="J288" s="150"/>
      <c r="K288" s="150"/>
      <c r="L288" s="150"/>
      <c r="M288" s="150"/>
      <c r="N288" s="150"/>
      <c r="O288" s="150"/>
      <c r="P288" s="150"/>
      <c r="Q288" s="150"/>
      <c r="R288" s="150"/>
      <c r="S288" s="150"/>
      <c r="T288" s="150"/>
      <c r="U288" s="150"/>
      <c r="V288" s="150"/>
      <c r="W288" s="150"/>
      <c r="X288" s="150"/>
    </row>
    <row r="289" spans="1:24" ht="31.5" customHeight="1" x14ac:dyDescent="0.2">
      <c r="A289" s="611"/>
      <c r="B289" s="762" t="s">
        <v>480</v>
      </c>
      <c r="C289" s="216" t="s">
        <v>481</v>
      </c>
      <c r="D289" s="756">
        <v>5</v>
      </c>
      <c r="E289" s="689"/>
      <c r="F289" s="689"/>
      <c r="G289" s="775"/>
      <c r="H289" s="773"/>
      <c r="I289" s="149"/>
      <c r="J289" s="150"/>
      <c r="K289" s="150"/>
      <c r="L289" s="150"/>
      <c r="M289" s="150"/>
      <c r="N289" s="150"/>
      <c r="O289" s="150"/>
      <c r="P289" s="150"/>
      <c r="Q289" s="150"/>
      <c r="R289" s="150"/>
      <c r="S289" s="150"/>
      <c r="T289" s="150"/>
      <c r="U289" s="150"/>
      <c r="V289" s="150"/>
      <c r="W289" s="150"/>
      <c r="X289" s="150"/>
    </row>
    <row r="290" spans="1:24" ht="33" customHeight="1" x14ac:dyDescent="0.2">
      <c r="A290" s="611"/>
      <c r="B290" s="632"/>
      <c r="C290" s="165" t="s">
        <v>482</v>
      </c>
      <c r="D290" s="632"/>
      <c r="E290" s="643"/>
      <c r="F290" s="643"/>
      <c r="G290" s="632"/>
      <c r="H290" s="611"/>
      <c r="I290" s="149"/>
      <c r="J290" s="150"/>
      <c r="K290" s="150"/>
      <c r="L290" s="150"/>
      <c r="M290" s="150"/>
      <c r="N290" s="150"/>
      <c r="O290" s="150"/>
      <c r="P290" s="150"/>
      <c r="Q290" s="150"/>
      <c r="R290" s="150"/>
      <c r="S290" s="150"/>
      <c r="T290" s="150"/>
      <c r="U290" s="150"/>
      <c r="V290" s="150"/>
      <c r="W290" s="150"/>
      <c r="X290" s="150"/>
    </row>
    <row r="291" spans="1:24" ht="20.25" customHeight="1" x14ac:dyDescent="0.2">
      <c r="A291" s="611"/>
      <c r="B291" s="632"/>
      <c r="C291" s="165" t="s">
        <v>483</v>
      </c>
      <c r="D291" s="632"/>
      <c r="E291" s="643"/>
      <c r="F291" s="643"/>
      <c r="G291" s="632"/>
      <c r="H291" s="611"/>
      <c r="I291" s="149"/>
      <c r="J291" s="150"/>
      <c r="K291" s="150"/>
      <c r="L291" s="150"/>
      <c r="M291" s="150"/>
      <c r="N291" s="150"/>
      <c r="O291" s="150"/>
      <c r="P291" s="150"/>
      <c r="Q291" s="150"/>
      <c r="R291" s="150"/>
      <c r="S291" s="150"/>
      <c r="T291" s="150"/>
      <c r="U291" s="150"/>
      <c r="V291" s="150"/>
      <c r="W291" s="150"/>
      <c r="X291" s="150"/>
    </row>
    <row r="292" spans="1:24" ht="28.5" customHeight="1" x14ac:dyDescent="0.2">
      <c r="A292" s="611"/>
      <c r="B292" s="632"/>
      <c r="C292" s="165" t="s">
        <v>484</v>
      </c>
      <c r="D292" s="632"/>
      <c r="E292" s="643"/>
      <c r="F292" s="643"/>
      <c r="G292" s="632"/>
      <c r="H292" s="611"/>
      <c r="I292" s="149"/>
      <c r="J292" s="150"/>
      <c r="K292" s="150"/>
      <c r="L292" s="150"/>
      <c r="M292" s="150"/>
      <c r="N292" s="150"/>
      <c r="O292" s="150"/>
      <c r="P292" s="150"/>
      <c r="Q292" s="150"/>
      <c r="R292" s="150"/>
      <c r="S292" s="150"/>
      <c r="T292" s="150"/>
      <c r="U292" s="150"/>
      <c r="V292" s="150"/>
      <c r="W292" s="150"/>
      <c r="X292" s="150"/>
    </row>
    <row r="293" spans="1:24" ht="36" customHeight="1" x14ac:dyDescent="0.2">
      <c r="A293" s="611"/>
      <c r="B293" s="632"/>
      <c r="C293" s="165" t="s">
        <v>485</v>
      </c>
      <c r="D293" s="632"/>
      <c r="E293" s="643"/>
      <c r="F293" s="643"/>
      <c r="G293" s="632"/>
      <c r="H293" s="611"/>
      <c r="I293" s="149"/>
      <c r="J293" s="150"/>
      <c r="K293" s="150"/>
      <c r="L293" s="150"/>
      <c r="M293" s="150"/>
      <c r="N293" s="150"/>
      <c r="O293" s="150"/>
      <c r="P293" s="150"/>
      <c r="Q293" s="150"/>
      <c r="R293" s="150"/>
      <c r="S293" s="150"/>
      <c r="T293" s="150"/>
      <c r="U293" s="150"/>
      <c r="V293" s="150"/>
      <c r="W293" s="150"/>
      <c r="X293" s="150"/>
    </row>
    <row r="294" spans="1:24" ht="45" customHeight="1" x14ac:dyDescent="0.2">
      <c r="A294" s="611"/>
      <c r="B294" s="632"/>
      <c r="C294" s="165" t="s">
        <v>486</v>
      </c>
      <c r="D294" s="632"/>
      <c r="E294" s="643"/>
      <c r="F294" s="643"/>
      <c r="G294" s="632"/>
      <c r="H294" s="611"/>
      <c r="I294" s="149"/>
      <c r="J294" s="150"/>
      <c r="K294" s="150"/>
      <c r="L294" s="150"/>
      <c r="M294" s="150"/>
      <c r="N294" s="150"/>
      <c r="O294" s="150"/>
      <c r="P294" s="150"/>
      <c r="Q294" s="150"/>
      <c r="R294" s="150"/>
      <c r="S294" s="150"/>
      <c r="T294" s="150"/>
      <c r="U294" s="150"/>
      <c r="V294" s="150"/>
      <c r="W294" s="150"/>
      <c r="X294" s="150"/>
    </row>
    <row r="295" spans="1:24" ht="12.75" customHeight="1" thickBot="1" x14ac:dyDescent="0.25">
      <c r="A295" s="611"/>
      <c r="B295" s="637"/>
      <c r="C295" s="218"/>
      <c r="D295" s="637"/>
      <c r="E295" s="644"/>
      <c r="F295" s="644"/>
      <c r="G295" s="637"/>
      <c r="H295" s="612"/>
      <c r="I295" s="149"/>
      <c r="J295" s="150"/>
      <c r="K295" s="150"/>
      <c r="L295" s="150"/>
      <c r="M295" s="150"/>
      <c r="N295" s="150"/>
      <c r="O295" s="150"/>
      <c r="P295" s="150"/>
      <c r="Q295" s="150"/>
      <c r="R295" s="150"/>
      <c r="S295" s="150"/>
      <c r="T295" s="150"/>
      <c r="U295" s="150"/>
      <c r="V295" s="150"/>
      <c r="W295" s="150"/>
      <c r="X295" s="150"/>
    </row>
    <row r="296" spans="1:24" ht="46.5" customHeight="1" x14ac:dyDescent="0.2">
      <c r="A296" s="611"/>
      <c r="B296" s="762" t="s">
        <v>487</v>
      </c>
      <c r="C296" s="216" t="s">
        <v>488</v>
      </c>
      <c r="D296" s="756">
        <v>5</v>
      </c>
      <c r="E296" s="689"/>
      <c r="F296" s="689"/>
      <c r="G296" s="775"/>
      <c r="H296" s="773"/>
      <c r="I296" s="149"/>
      <c r="J296" s="150"/>
      <c r="K296" s="150"/>
      <c r="L296" s="150"/>
      <c r="M296" s="150"/>
      <c r="N296" s="150"/>
      <c r="O296" s="150"/>
      <c r="P296" s="150"/>
      <c r="Q296" s="150"/>
      <c r="R296" s="150"/>
      <c r="S296" s="150"/>
      <c r="T296" s="150"/>
      <c r="U296" s="150"/>
      <c r="V296" s="150"/>
      <c r="W296" s="150"/>
      <c r="X296" s="150"/>
    </row>
    <row r="297" spans="1:24" ht="11.25" customHeight="1" x14ac:dyDescent="0.2">
      <c r="A297" s="611"/>
      <c r="B297" s="632"/>
      <c r="C297" s="165"/>
      <c r="D297" s="632"/>
      <c r="E297" s="643"/>
      <c r="F297" s="643"/>
      <c r="G297" s="632"/>
      <c r="H297" s="611"/>
      <c r="I297" s="149"/>
      <c r="J297" s="150"/>
      <c r="K297" s="150"/>
      <c r="L297" s="150"/>
      <c r="M297" s="150"/>
      <c r="N297" s="150"/>
      <c r="O297" s="150"/>
      <c r="P297" s="150"/>
      <c r="Q297" s="150"/>
      <c r="R297" s="150"/>
      <c r="S297" s="150"/>
      <c r="T297" s="150"/>
      <c r="U297" s="150"/>
      <c r="V297" s="150"/>
      <c r="W297" s="150"/>
      <c r="X297" s="150"/>
    </row>
    <row r="298" spans="1:24" ht="28.5" customHeight="1" x14ac:dyDescent="0.2">
      <c r="A298" s="611"/>
      <c r="B298" s="632"/>
      <c r="C298" s="165" t="s">
        <v>489</v>
      </c>
      <c r="D298" s="632"/>
      <c r="E298" s="643"/>
      <c r="F298" s="643"/>
      <c r="G298" s="632"/>
      <c r="H298" s="611"/>
      <c r="I298" s="149"/>
      <c r="J298" s="150"/>
      <c r="K298" s="150"/>
      <c r="L298" s="150"/>
      <c r="M298" s="150"/>
      <c r="N298" s="150"/>
      <c r="O298" s="150"/>
      <c r="P298" s="150"/>
      <c r="Q298" s="150"/>
      <c r="R298" s="150"/>
      <c r="S298" s="150"/>
      <c r="T298" s="150"/>
      <c r="U298" s="150"/>
      <c r="V298" s="150"/>
      <c r="W298" s="150"/>
      <c r="X298" s="150"/>
    </row>
    <row r="299" spans="1:24" ht="29.25" customHeight="1" x14ac:dyDescent="0.2">
      <c r="A299" s="611"/>
      <c r="B299" s="632"/>
      <c r="C299" s="165" t="s">
        <v>490</v>
      </c>
      <c r="D299" s="632"/>
      <c r="E299" s="643"/>
      <c r="F299" s="643"/>
      <c r="G299" s="632"/>
      <c r="H299" s="611"/>
      <c r="I299" s="149"/>
      <c r="J299" s="150"/>
      <c r="K299" s="150"/>
      <c r="L299" s="150"/>
      <c r="M299" s="150"/>
      <c r="N299" s="150"/>
      <c r="O299" s="150"/>
      <c r="P299" s="150"/>
      <c r="Q299" s="150"/>
      <c r="R299" s="150"/>
      <c r="S299" s="150"/>
      <c r="T299" s="150"/>
      <c r="U299" s="150"/>
      <c r="V299" s="150"/>
      <c r="W299" s="150"/>
      <c r="X299" s="150"/>
    </row>
    <row r="300" spans="1:24" ht="31.5" customHeight="1" x14ac:dyDescent="0.2">
      <c r="A300" s="611"/>
      <c r="B300" s="632"/>
      <c r="C300" s="165" t="s">
        <v>491</v>
      </c>
      <c r="D300" s="632"/>
      <c r="E300" s="643"/>
      <c r="F300" s="643"/>
      <c r="G300" s="632"/>
      <c r="H300" s="611"/>
      <c r="I300" s="149"/>
      <c r="J300" s="150"/>
      <c r="K300" s="150"/>
      <c r="L300" s="150"/>
      <c r="M300" s="150"/>
      <c r="N300" s="150"/>
      <c r="O300" s="150"/>
      <c r="P300" s="150"/>
      <c r="Q300" s="150"/>
      <c r="R300" s="150"/>
      <c r="S300" s="150"/>
      <c r="T300" s="150"/>
      <c r="U300" s="150"/>
      <c r="V300" s="150"/>
      <c r="W300" s="150"/>
      <c r="X300" s="150"/>
    </row>
    <row r="301" spans="1:24" ht="34.5" customHeight="1" x14ac:dyDescent="0.2">
      <c r="A301" s="611"/>
      <c r="B301" s="632"/>
      <c r="C301" s="165" t="s">
        <v>492</v>
      </c>
      <c r="D301" s="632"/>
      <c r="E301" s="643"/>
      <c r="F301" s="643"/>
      <c r="G301" s="632"/>
      <c r="H301" s="611"/>
      <c r="I301" s="149"/>
      <c r="J301" s="150"/>
      <c r="K301" s="150"/>
      <c r="L301" s="150"/>
      <c r="M301" s="150"/>
      <c r="N301" s="150"/>
      <c r="O301" s="150"/>
      <c r="P301" s="150"/>
      <c r="Q301" s="150"/>
      <c r="R301" s="150"/>
      <c r="S301" s="150"/>
      <c r="T301" s="150"/>
      <c r="U301" s="150"/>
      <c r="V301" s="150"/>
      <c r="W301" s="150"/>
      <c r="X301" s="150"/>
    </row>
    <row r="302" spans="1:24" ht="15.75" customHeight="1" x14ac:dyDescent="0.2">
      <c r="A302" s="611"/>
      <c r="B302" s="632"/>
      <c r="C302" s="165" t="s">
        <v>493</v>
      </c>
      <c r="D302" s="632"/>
      <c r="E302" s="643"/>
      <c r="F302" s="643"/>
      <c r="G302" s="632"/>
      <c r="H302" s="611"/>
      <c r="I302" s="149"/>
      <c r="J302" s="150"/>
      <c r="K302" s="150"/>
      <c r="L302" s="150"/>
      <c r="M302" s="150"/>
      <c r="N302" s="150"/>
      <c r="O302" s="150"/>
      <c r="P302" s="150"/>
      <c r="Q302" s="150"/>
      <c r="R302" s="150"/>
      <c r="S302" s="150"/>
      <c r="T302" s="150"/>
      <c r="U302" s="150"/>
      <c r="V302" s="150"/>
      <c r="W302" s="150"/>
      <c r="X302" s="150"/>
    </row>
    <row r="303" spans="1:24" ht="12.75" customHeight="1" thickBot="1" x14ac:dyDescent="0.25">
      <c r="A303" s="611"/>
      <c r="B303" s="637"/>
      <c r="C303" s="218"/>
      <c r="D303" s="637"/>
      <c r="E303" s="644"/>
      <c r="F303" s="644"/>
      <c r="G303" s="637"/>
      <c r="H303" s="612"/>
      <c r="I303" s="149"/>
      <c r="J303" s="150"/>
      <c r="K303" s="150"/>
      <c r="L303" s="150"/>
      <c r="M303" s="150"/>
      <c r="N303" s="150"/>
      <c r="O303" s="150"/>
      <c r="P303" s="150"/>
      <c r="Q303" s="150"/>
      <c r="R303" s="150"/>
      <c r="S303" s="150"/>
      <c r="T303" s="150"/>
      <c r="U303" s="150"/>
      <c r="V303" s="150"/>
      <c r="W303" s="150"/>
      <c r="X303" s="150"/>
    </row>
    <row r="304" spans="1:24" ht="29.25" customHeight="1" x14ac:dyDescent="0.2">
      <c r="A304" s="611"/>
      <c r="B304" s="762" t="s">
        <v>494</v>
      </c>
      <c r="C304" s="216" t="s">
        <v>495</v>
      </c>
      <c r="D304" s="756">
        <v>5</v>
      </c>
      <c r="E304" s="689"/>
      <c r="F304" s="689"/>
      <c r="G304" s="775"/>
      <c r="H304" s="773"/>
      <c r="I304" s="149"/>
      <c r="J304" s="150"/>
      <c r="K304" s="150"/>
      <c r="L304" s="150"/>
      <c r="M304" s="150"/>
      <c r="N304" s="150"/>
      <c r="O304" s="150"/>
      <c r="P304" s="150"/>
      <c r="Q304" s="150"/>
      <c r="R304" s="150"/>
      <c r="S304" s="150"/>
      <c r="T304" s="150"/>
      <c r="U304" s="150"/>
      <c r="V304" s="150"/>
      <c r="W304" s="150"/>
      <c r="X304" s="150"/>
    </row>
    <row r="305" spans="1:24" ht="12.75" customHeight="1" x14ac:dyDescent="0.2">
      <c r="A305" s="611"/>
      <c r="B305" s="632"/>
      <c r="C305" s="165"/>
      <c r="D305" s="632"/>
      <c r="E305" s="643"/>
      <c r="F305" s="643"/>
      <c r="G305" s="632"/>
      <c r="H305" s="611"/>
      <c r="I305" s="149"/>
      <c r="J305" s="150"/>
      <c r="K305" s="150"/>
      <c r="L305" s="150"/>
      <c r="M305" s="150"/>
      <c r="N305" s="150"/>
      <c r="O305" s="150"/>
      <c r="P305" s="150"/>
      <c r="Q305" s="150"/>
      <c r="R305" s="150"/>
      <c r="S305" s="150"/>
      <c r="T305" s="150"/>
      <c r="U305" s="150"/>
      <c r="V305" s="150"/>
      <c r="W305" s="150"/>
      <c r="X305" s="150"/>
    </row>
    <row r="306" spans="1:24" ht="33" customHeight="1" x14ac:dyDescent="0.2">
      <c r="A306" s="611"/>
      <c r="B306" s="632"/>
      <c r="C306" s="165" t="s">
        <v>496</v>
      </c>
      <c r="D306" s="632"/>
      <c r="E306" s="643"/>
      <c r="F306" s="643"/>
      <c r="G306" s="632"/>
      <c r="H306" s="611"/>
      <c r="I306" s="149"/>
      <c r="J306" s="150"/>
      <c r="K306" s="150"/>
      <c r="L306" s="150"/>
      <c r="M306" s="150"/>
      <c r="N306" s="150"/>
      <c r="O306" s="150"/>
      <c r="P306" s="150"/>
      <c r="Q306" s="150"/>
      <c r="R306" s="150"/>
      <c r="S306" s="150"/>
      <c r="T306" s="150"/>
      <c r="U306" s="150"/>
      <c r="V306" s="150"/>
      <c r="W306" s="150"/>
      <c r="X306" s="150"/>
    </row>
    <row r="307" spans="1:24" ht="33" customHeight="1" x14ac:dyDescent="0.2">
      <c r="A307" s="611"/>
      <c r="B307" s="632"/>
      <c r="C307" s="165" t="s">
        <v>497</v>
      </c>
      <c r="D307" s="632"/>
      <c r="E307" s="643"/>
      <c r="F307" s="643"/>
      <c r="G307" s="632"/>
      <c r="H307" s="611"/>
      <c r="I307" s="149"/>
      <c r="J307" s="150"/>
      <c r="K307" s="150"/>
      <c r="L307" s="150"/>
      <c r="M307" s="150"/>
      <c r="N307" s="150"/>
      <c r="O307" s="150"/>
      <c r="P307" s="150"/>
      <c r="Q307" s="150"/>
      <c r="R307" s="150"/>
      <c r="S307" s="150"/>
      <c r="T307" s="150"/>
      <c r="U307" s="150"/>
      <c r="V307" s="150"/>
      <c r="W307" s="150"/>
      <c r="X307" s="150"/>
    </row>
    <row r="308" spans="1:24" ht="31.5" customHeight="1" x14ac:dyDescent="0.2">
      <c r="A308" s="611"/>
      <c r="B308" s="632"/>
      <c r="C308" s="165" t="s">
        <v>498</v>
      </c>
      <c r="D308" s="632"/>
      <c r="E308" s="643"/>
      <c r="F308" s="643"/>
      <c r="G308" s="632"/>
      <c r="H308" s="611"/>
      <c r="I308" s="149"/>
      <c r="J308" s="150"/>
      <c r="K308" s="150"/>
      <c r="L308" s="150"/>
      <c r="M308" s="150"/>
      <c r="N308" s="150"/>
      <c r="O308" s="150"/>
      <c r="P308" s="150"/>
      <c r="Q308" s="150"/>
      <c r="R308" s="150"/>
      <c r="S308" s="150"/>
      <c r="T308" s="150"/>
      <c r="U308" s="150"/>
      <c r="V308" s="150"/>
      <c r="W308" s="150"/>
      <c r="X308" s="150"/>
    </row>
    <row r="309" spans="1:24" ht="30" customHeight="1" x14ac:dyDescent="0.2">
      <c r="A309" s="611"/>
      <c r="B309" s="632"/>
      <c r="C309" s="165" t="s">
        <v>499</v>
      </c>
      <c r="D309" s="632"/>
      <c r="E309" s="643"/>
      <c r="F309" s="643"/>
      <c r="G309" s="632"/>
      <c r="H309" s="611"/>
      <c r="I309" s="149"/>
      <c r="J309" s="150"/>
      <c r="K309" s="150"/>
      <c r="L309" s="150"/>
      <c r="M309" s="150"/>
      <c r="N309" s="150"/>
      <c r="O309" s="150"/>
      <c r="P309" s="150"/>
      <c r="Q309" s="150"/>
      <c r="R309" s="150"/>
      <c r="S309" s="150"/>
      <c r="T309" s="150"/>
      <c r="U309" s="150"/>
      <c r="V309" s="150"/>
      <c r="W309" s="150"/>
      <c r="X309" s="150"/>
    </row>
    <row r="310" spans="1:24" ht="33.75" customHeight="1" x14ac:dyDescent="0.2">
      <c r="A310" s="611"/>
      <c r="B310" s="632"/>
      <c r="C310" s="165" t="s">
        <v>500</v>
      </c>
      <c r="D310" s="632"/>
      <c r="E310" s="643"/>
      <c r="F310" s="643"/>
      <c r="G310" s="632"/>
      <c r="H310" s="611"/>
      <c r="I310" s="149"/>
      <c r="J310" s="150"/>
      <c r="K310" s="150"/>
      <c r="L310" s="150"/>
      <c r="M310" s="150"/>
      <c r="N310" s="150"/>
      <c r="O310" s="150"/>
      <c r="P310" s="150"/>
      <c r="Q310" s="150"/>
      <c r="R310" s="150"/>
      <c r="S310" s="150"/>
      <c r="T310" s="150"/>
      <c r="U310" s="150"/>
      <c r="V310" s="150"/>
      <c r="W310" s="150"/>
      <c r="X310" s="150"/>
    </row>
    <row r="311" spans="1:24" ht="12.75" customHeight="1" thickBot="1" x14ac:dyDescent="0.25">
      <c r="A311" s="611"/>
      <c r="B311" s="637"/>
      <c r="C311" s="218"/>
      <c r="D311" s="637"/>
      <c r="E311" s="644"/>
      <c r="F311" s="644"/>
      <c r="G311" s="637"/>
      <c r="H311" s="612"/>
      <c r="I311" s="149"/>
      <c r="J311" s="150"/>
      <c r="K311" s="150"/>
      <c r="L311" s="150"/>
      <c r="M311" s="150"/>
      <c r="N311" s="150"/>
      <c r="O311" s="150"/>
      <c r="P311" s="150"/>
      <c r="Q311" s="150"/>
      <c r="R311" s="150"/>
      <c r="S311" s="150"/>
      <c r="T311" s="150"/>
      <c r="U311" s="150"/>
      <c r="V311" s="150"/>
      <c r="W311" s="150"/>
      <c r="X311" s="150"/>
    </row>
    <row r="312" spans="1:24" ht="30.75" customHeight="1" x14ac:dyDescent="0.2">
      <c r="A312" s="611"/>
      <c r="B312" s="762" t="s">
        <v>501</v>
      </c>
      <c r="C312" s="216" t="s">
        <v>502</v>
      </c>
      <c r="D312" s="756">
        <v>5</v>
      </c>
      <c r="E312" s="689"/>
      <c r="F312" s="689"/>
      <c r="G312" s="775"/>
      <c r="H312" s="773"/>
      <c r="I312" s="149"/>
      <c r="J312" s="150"/>
      <c r="K312" s="150"/>
      <c r="L312" s="150"/>
      <c r="M312" s="150"/>
      <c r="N312" s="150"/>
      <c r="O312" s="150"/>
      <c r="P312" s="150"/>
      <c r="Q312" s="150"/>
      <c r="R312" s="150"/>
      <c r="S312" s="150"/>
      <c r="T312" s="150"/>
      <c r="U312" s="150"/>
      <c r="V312" s="150"/>
      <c r="W312" s="150"/>
      <c r="X312" s="150"/>
    </row>
    <row r="313" spans="1:24" ht="12.75" customHeight="1" x14ac:dyDescent="0.2">
      <c r="A313" s="611"/>
      <c r="B313" s="632"/>
      <c r="C313" s="217"/>
      <c r="D313" s="632"/>
      <c r="E313" s="643"/>
      <c r="F313" s="643"/>
      <c r="G313" s="632"/>
      <c r="H313" s="611"/>
      <c r="I313" s="149"/>
      <c r="J313" s="150"/>
      <c r="K313" s="150"/>
      <c r="L313" s="150"/>
      <c r="M313" s="150"/>
      <c r="N313" s="150"/>
      <c r="O313" s="150"/>
      <c r="P313" s="150"/>
      <c r="Q313" s="150"/>
      <c r="R313" s="150"/>
      <c r="S313" s="150"/>
      <c r="T313" s="150"/>
      <c r="U313" s="150"/>
      <c r="V313" s="150"/>
      <c r="W313" s="150"/>
      <c r="X313" s="150"/>
    </row>
    <row r="314" spans="1:24" ht="36" customHeight="1" x14ac:dyDescent="0.2">
      <c r="A314" s="611"/>
      <c r="B314" s="632"/>
      <c r="C314" s="165" t="s">
        <v>503</v>
      </c>
      <c r="D314" s="632"/>
      <c r="E314" s="643"/>
      <c r="F314" s="643"/>
      <c r="G314" s="632"/>
      <c r="H314" s="611"/>
      <c r="I314" s="149"/>
      <c r="J314" s="150"/>
      <c r="K314" s="150"/>
      <c r="L314" s="150"/>
      <c r="M314" s="150"/>
      <c r="N314" s="150"/>
      <c r="O314" s="150"/>
      <c r="P314" s="150"/>
      <c r="Q314" s="150"/>
      <c r="R314" s="150"/>
      <c r="S314" s="150"/>
      <c r="T314" s="150"/>
      <c r="U314" s="150"/>
      <c r="V314" s="150"/>
      <c r="W314" s="150"/>
      <c r="X314" s="150"/>
    </row>
    <row r="315" spans="1:24" ht="34.5" customHeight="1" x14ac:dyDescent="0.2">
      <c r="A315" s="611"/>
      <c r="B315" s="632"/>
      <c r="C315" s="165" t="s">
        <v>504</v>
      </c>
      <c r="D315" s="632"/>
      <c r="E315" s="643"/>
      <c r="F315" s="643"/>
      <c r="G315" s="632"/>
      <c r="H315" s="611"/>
      <c r="I315" s="149"/>
      <c r="J315" s="150"/>
      <c r="K315" s="150"/>
      <c r="L315" s="150"/>
      <c r="M315" s="150"/>
      <c r="N315" s="150"/>
      <c r="O315" s="150"/>
      <c r="P315" s="150"/>
      <c r="Q315" s="150"/>
      <c r="R315" s="150"/>
      <c r="S315" s="150"/>
      <c r="T315" s="150"/>
      <c r="U315" s="150"/>
      <c r="V315" s="150"/>
      <c r="W315" s="150"/>
      <c r="X315" s="150"/>
    </row>
    <row r="316" spans="1:24" ht="34.5" customHeight="1" x14ac:dyDescent="0.2">
      <c r="A316" s="611"/>
      <c r="B316" s="632"/>
      <c r="C316" s="165" t="s">
        <v>505</v>
      </c>
      <c r="D316" s="632"/>
      <c r="E316" s="643"/>
      <c r="F316" s="643"/>
      <c r="G316" s="632"/>
      <c r="H316" s="611"/>
      <c r="I316" s="149"/>
      <c r="J316" s="150"/>
      <c r="K316" s="150"/>
      <c r="L316" s="150"/>
      <c r="M316" s="150"/>
      <c r="N316" s="150"/>
      <c r="O316" s="150"/>
      <c r="P316" s="150"/>
      <c r="Q316" s="150"/>
      <c r="R316" s="150"/>
      <c r="S316" s="150"/>
      <c r="T316" s="150"/>
      <c r="U316" s="150"/>
      <c r="V316" s="150"/>
      <c r="W316" s="150"/>
      <c r="X316" s="150"/>
    </row>
    <row r="317" spans="1:24" ht="33" customHeight="1" x14ac:dyDescent="0.2">
      <c r="A317" s="611"/>
      <c r="B317" s="632"/>
      <c r="C317" s="165" t="s">
        <v>506</v>
      </c>
      <c r="D317" s="632"/>
      <c r="E317" s="643"/>
      <c r="F317" s="643"/>
      <c r="G317" s="632"/>
      <c r="H317" s="611"/>
      <c r="I317" s="149"/>
      <c r="J317" s="150"/>
      <c r="K317" s="150"/>
      <c r="L317" s="150"/>
      <c r="M317" s="150"/>
      <c r="N317" s="150"/>
      <c r="O317" s="150"/>
      <c r="P317" s="150"/>
      <c r="Q317" s="150"/>
      <c r="R317" s="150"/>
      <c r="S317" s="150"/>
      <c r="T317" s="150"/>
      <c r="U317" s="150"/>
      <c r="V317" s="150"/>
      <c r="W317" s="150"/>
      <c r="X317" s="150"/>
    </row>
    <row r="318" spans="1:24" ht="28.5" customHeight="1" x14ac:dyDescent="0.2">
      <c r="A318" s="611"/>
      <c r="B318" s="632"/>
      <c r="C318" s="165" t="s">
        <v>507</v>
      </c>
      <c r="D318" s="632"/>
      <c r="E318" s="643"/>
      <c r="F318" s="643"/>
      <c r="G318" s="632"/>
      <c r="H318" s="611"/>
      <c r="I318" s="149"/>
      <c r="J318" s="150"/>
      <c r="K318" s="150"/>
      <c r="L318" s="150"/>
      <c r="M318" s="150"/>
      <c r="N318" s="150"/>
      <c r="O318" s="150"/>
      <c r="P318" s="150"/>
      <c r="Q318" s="150"/>
      <c r="R318" s="150"/>
      <c r="S318" s="150"/>
      <c r="T318" s="150"/>
      <c r="U318" s="150"/>
      <c r="V318" s="150"/>
      <c r="W318" s="150"/>
      <c r="X318" s="150"/>
    </row>
    <row r="319" spans="1:24" ht="12.75" customHeight="1" thickBot="1" x14ac:dyDescent="0.25">
      <c r="A319" s="611"/>
      <c r="B319" s="637"/>
      <c r="C319" s="218"/>
      <c r="D319" s="637"/>
      <c r="E319" s="644"/>
      <c r="F319" s="644"/>
      <c r="G319" s="637"/>
      <c r="H319" s="612"/>
      <c r="I319" s="149"/>
      <c r="J319" s="150"/>
      <c r="K319" s="150"/>
      <c r="L319" s="150"/>
      <c r="M319" s="150"/>
      <c r="N319" s="150"/>
      <c r="O319" s="150"/>
      <c r="P319" s="150"/>
      <c r="Q319" s="150"/>
      <c r="R319" s="150"/>
      <c r="S319" s="150"/>
      <c r="T319" s="150"/>
      <c r="U319" s="150"/>
      <c r="V319" s="150"/>
      <c r="W319" s="150"/>
      <c r="X319" s="150"/>
    </row>
    <row r="320" spans="1:24" ht="33" customHeight="1" x14ac:dyDescent="0.2">
      <c r="A320" s="611"/>
      <c r="B320" s="762" t="s">
        <v>508</v>
      </c>
      <c r="C320" s="216" t="s">
        <v>509</v>
      </c>
      <c r="D320" s="756">
        <v>5</v>
      </c>
      <c r="E320" s="689"/>
      <c r="F320" s="689"/>
      <c r="G320" s="775"/>
      <c r="H320" s="773"/>
      <c r="I320" s="149"/>
      <c r="J320" s="150"/>
      <c r="K320" s="150"/>
      <c r="L320" s="150"/>
      <c r="M320" s="150"/>
      <c r="N320" s="150"/>
      <c r="O320" s="150"/>
      <c r="P320" s="150"/>
      <c r="Q320" s="150"/>
      <c r="R320" s="150"/>
      <c r="S320" s="150"/>
      <c r="T320" s="150"/>
      <c r="U320" s="150"/>
      <c r="V320" s="150"/>
      <c r="W320" s="150"/>
      <c r="X320" s="150"/>
    </row>
    <row r="321" spans="1:24" ht="12.75" customHeight="1" x14ac:dyDescent="0.2">
      <c r="A321" s="611"/>
      <c r="B321" s="632"/>
      <c r="C321" s="165"/>
      <c r="D321" s="632"/>
      <c r="E321" s="643"/>
      <c r="F321" s="643"/>
      <c r="G321" s="632"/>
      <c r="H321" s="611"/>
      <c r="I321" s="149"/>
      <c r="J321" s="150"/>
      <c r="K321" s="150"/>
      <c r="L321" s="150"/>
      <c r="M321" s="150"/>
      <c r="N321" s="150"/>
      <c r="O321" s="150"/>
      <c r="P321" s="150"/>
      <c r="Q321" s="150"/>
      <c r="R321" s="150"/>
      <c r="S321" s="150"/>
      <c r="T321" s="150"/>
      <c r="U321" s="150"/>
      <c r="V321" s="150"/>
      <c r="W321" s="150"/>
      <c r="X321" s="150"/>
    </row>
    <row r="322" spans="1:24" ht="34.5" customHeight="1" x14ac:dyDescent="0.2">
      <c r="A322" s="611"/>
      <c r="B322" s="632"/>
      <c r="C322" s="165" t="s">
        <v>510</v>
      </c>
      <c r="D322" s="632"/>
      <c r="E322" s="643"/>
      <c r="F322" s="643"/>
      <c r="G322" s="632"/>
      <c r="H322" s="611"/>
      <c r="I322" s="149"/>
      <c r="J322" s="150"/>
      <c r="K322" s="150"/>
      <c r="L322" s="150"/>
      <c r="M322" s="150"/>
      <c r="N322" s="150"/>
      <c r="O322" s="150"/>
      <c r="P322" s="150"/>
      <c r="Q322" s="150"/>
      <c r="R322" s="150"/>
      <c r="S322" s="150"/>
      <c r="T322" s="150"/>
      <c r="U322" s="150"/>
      <c r="V322" s="150"/>
      <c r="W322" s="150"/>
      <c r="X322" s="150"/>
    </row>
    <row r="323" spans="1:24" ht="32.25" customHeight="1" x14ac:dyDescent="0.2">
      <c r="A323" s="611"/>
      <c r="B323" s="632"/>
      <c r="C323" s="165" t="s">
        <v>511</v>
      </c>
      <c r="D323" s="632"/>
      <c r="E323" s="643"/>
      <c r="F323" s="643"/>
      <c r="G323" s="632"/>
      <c r="H323" s="611"/>
      <c r="I323" s="149"/>
      <c r="J323" s="150"/>
      <c r="K323" s="150"/>
      <c r="L323" s="150"/>
      <c r="M323" s="150"/>
      <c r="N323" s="150"/>
      <c r="O323" s="150"/>
      <c r="P323" s="150"/>
      <c r="Q323" s="150"/>
      <c r="R323" s="150"/>
      <c r="S323" s="150"/>
      <c r="T323" s="150"/>
      <c r="U323" s="150"/>
      <c r="V323" s="150"/>
      <c r="W323" s="150"/>
      <c r="X323" s="150"/>
    </row>
    <row r="324" spans="1:24" ht="28.5" customHeight="1" x14ac:dyDescent="0.2">
      <c r="A324" s="611"/>
      <c r="B324" s="632"/>
      <c r="C324" s="165" t="s">
        <v>512</v>
      </c>
      <c r="D324" s="632"/>
      <c r="E324" s="643"/>
      <c r="F324" s="643"/>
      <c r="G324" s="632"/>
      <c r="H324" s="611"/>
      <c r="I324" s="149"/>
      <c r="J324" s="150"/>
      <c r="K324" s="150"/>
      <c r="L324" s="150"/>
      <c r="M324" s="150"/>
      <c r="N324" s="150"/>
      <c r="O324" s="150"/>
      <c r="P324" s="150"/>
      <c r="Q324" s="150"/>
      <c r="R324" s="150"/>
      <c r="S324" s="150"/>
      <c r="T324" s="150"/>
      <c r="U324" s="150"/>
      <c r="V324" s="150"/>
      <c r="W324" s="150"/>
      <c r="X324" s="150"/>
    </row>
    <row r="325" spans="1:24" ht="30" customHeight="1" x14ac:dyDescent="0.2">
      <c r="A325" s="611"/>
      <c r="B325" s="632"/>
      <c r="C325" s="165" t="s">
        <v>513</v>
      </c>
      <c r="D325" s="632"/>
      <c r="E325" s="643"/>
      <c r="F325" s="643"/>
      <c r="G325" s="632"/>
      <c r="H325" s="611"/>
      <c r="I325" s="149"/>
      <c r="J325" s="150"/>
      <c r="K325" s="150"/>
      <c r="L325" s="150"/>
      <c r="M325" s="150"/>
      <c r="N325" s="150"/>
      <c r="O325" s="150"/>
      <c r="P325" s="150"/>
      <c r="Q325" s="150"/>
      <c r="R325" s="150"/>
      <c r="S325" s="150"/>
      <c r="T325" s="150"/>
      <c r="U325" s="150"/>
      <c r="V325" s="150"/>
      <c r="W325" s="150"/>
      <c r="X325" s="150"/>
    </row>
    <row r="326" spans="1:24" ht="40.5" customHeight="1" x14ac:dyDescent="0.2">
      <c r="A326" s="611"/>
      <c r="B326" s="632"/>
      <c r="C326" s="165" t="s">
        <v>514</v>
      </c>
      <c r="D326" s="632"/>
      <c r="E326" s="643"/>
      <c r="F326" s="643"/>
      <c r="G326" s="632"/>
      <c r="H326" s="611"/>
      <c r="I326" s="149"/>
      <c r="J326" s="150"/>
      <c r="K326" s="150"/>
      <c r="L326" s="150"/>
      <c r="M326" s="150"/>
      <c r="N326" s="150"/>
      <c r="O326" s="150"/>
      <c r="P326" s="150"/>
      <c r="Q326" s="150"/>
      <c r="R326" s="150"/>
      <c r="S326" s="150"/>
      <c r="T326" s="150"/>
      <c r="U326" s="150"/>
      <c r="V326" s="150"/>
      <c r="W326" s="150"/>
      <c r="X326" s="150"/>
    </row>
    <row r="327" spans="1:24" ht="12.75" customHeight="1" thickBot="1" x14ac:dyDescent="0.25">
      <c r="A327" s="611"/>
      <c r="B327" s="637"/>
      <c r="C327" s="218"/>
      <c r="D327" s="637"/>
      <c r="E327" s="644"/>
      <c r="F327" s="644"/>
      <c r="G327" s="637"/>
      <c r="H327" s="612"/>
      <c r="I327" s="149"/>
      <c r="J327" s="150"/>
      <c r="K327" s="150"/>
      <c r="L327" s="150"/>
      <c r="M327" s="150"/>
      <c r="N327" s="150"/>
      <c r="O327" s="150"/>
      <c r="P327" s="150"/>
      <c r="Q327" s="150"/>
      <c r="R327" s="150"/>
      <c r="S327" s="150"/>
      <c r="T327" s="150"/>
      <c r="U327" s="150"/>
      <c r="V327" s="150"/>
      <c r="W327" s="150"/>
      <c r="X327" s="150"/>
    </row>
    <row r="328" spans="1:24" ht="33.75" customHeight="1" x14ac:dyDescent="0.2">
      <c r="A328" s="611"/>
      <c r="B328" s="762" t="s">
        <v>515</v>
      </c>
      <c r="C328" s="216" t="s">
        <v>516</v>
      </c>
      <c r="D328" s="756">
        <v>5</v>
      </c>
      <c r="E328" s="689"/>
      <c r="F328" s="689"/>
      <c r="G328" s="775"/>
      <c r="H328" s="773"/>
      <c r="I328" s="149"/>
      <c r="J328" s="150"/>
      <c r="K328" s="150"/>
      <c r="L328" s="150"/>
      <c r="M328" s="150"/>
      <c r="N328" s="150"/>
      <c r="O328" s="150"/>
      <c r="P328" s="150"/>
      <c r="Q328" s="150"/>
      <c r="R328" s="150"/>
      <c r="S328" s="150"/>
      <c r="T328" s="150"/>
      <c r="U328" s="150"/>
      <c r="V328" s="150"/>
      <c r="W328" s="150"/>
      <c r="X328" s="150"/>
    </row>
    <row r="329" spans="1:24" ht="9.75" customHeight="1" x14ac:dyDescent="0.2">
      <c r="A329" s="611"/>
      <c r="B329" s="632"/>
      <c r="C329" s="165"/>
      <c r="D329" s="632"/>
      <c r="E329" s="643"/>
      <c r="F329" s="643"/>
      <c r="G329" s="632"/>
      <c r="H329" s="611"/>
      <c r="I329" s="149"/>
      <c r="J329" s="150"/>
      <c r="K329" s="150"/>
      <c r="L329" s="150"/>
      <c r="M329" s="150"/>
      <c r="N329" s="150"/>
      <c r="O329" s="150"/>
      <c r="P329" s="150"/>
      <c r="Q329" s="150"/>
      <c r="R329" s="150"/>
      <c r="S329" s="150"/>
      <c r="T329" s="150"/>
      <c r="U329" s="150"/>
      <c r="V329" s="150"/>
      <c r="W329" s="150"/>
      <c r="X329" s="150"/>
    </row>
    <row r="330" spans="1:24" ht="35.25" customHeight="1" x14ac:dyDescent="0.2">
      <c r="A330" s="611"/>
      <c r="B330" s="632"/>
      <c r="C330" s="165" t="s">
        <v>517</v>
      </c>
      <c r="D330" s="632"/>
      <c r="E330" s="643"/>
      <c r="F330" s="643"/>
      <c r="G330" s="632"/>
      <c r="H330" s="611"/>
      <c r="I330" s="149"/>
      <c r="J330" s="150"/>
      <c r="K330" s="150"/>
      <c r="L330" s="150"/>
      <c r="M330" s="150"/>
      <c r="N330" s="150"/>
      <c r="O330" s="150"/>
      <c r="P330" s="150"/>
      <c r="Q330" s="150"/>
      <c r="R330" s="150"/>
      <c r="S330" s="150"/>
      <c r="T330" s="150"/>
      <c r="U330" s="150"/>
      <c r="V330" s="150"/>
      <c r="W330" s="150"/>
      <c r="X330" s="150"/>
    </row>
    <row r="331" spans="1:24" ht="31.5" customHeight="1" x14ac:dyDescent="0.2">
      <c r="A331" s="611"/>
      <c r="B331" s="632"/>
      <c r="C331" s="165" t="s">
        <v>518</v>
      </c>
      <c r="D331" s="632"/>
      <c r="E331" s="643"/>
      <c r="F331" s="643"/>
      <c r="G331" s="632"/>
      <c r="H331" s="611"/>
      <c r="I331" s="149"/>
      <c r="J331" s="150"/>
      <c r="K331" s="150"/>
      <c r="L331" s="150"/>
      <c r="M331" s="150"/>
      <c r="N331" s="150"/>
      <c r="O331" s="150"/>
      <c r="P331" s="150"/>
      <c r="Q331" s="150"/>
      <c r="R331" s="150"/>
      <c r="S331" s="150"/>
      <c r="T331" s="150"/>
      <c r="U331" s="150"/>
      <c r="V331" s="150"/>
      <c r="W331" s="150"/>
      <c r="X331" s="150"/>
    </row>
    <row r="332" spans="1:24" ht="30.75" customHeight="1" x14ac:dyDescent="0.2">
      <c r="A332" s="611"/>
      <c r="B332" s="632"/>
      <c r="C332" s="165" t="s">
        <v>519</v>
      </c>
      <c r="D332" s="632"/>
      <c r="E332" s="643"/>
      <c r="F332" s="643"/>
      <c r="G332" s="632"/>
      <c r="H332" s="611"/>
      <c r="I332" s="149"/>
      <c r="J332" s="150"/>
      <c r="K332" s="150"/>
      <c r="L332" s="150"/>
      <c r="M332" s="150"/>
      <c r="N332" s="150"/>
      <c r="O332" s="150"/>
      <c r="P332" s="150"/>
      <c r="Q332" s="150"/>
      <c r="R332" s="150"/>
      <c r="S332" s="150"/>
      <c r="T332" s="150"/>
      <c r="U332" s="150"/>
      <c r="V332" s="150"/>
      <c r="W332" s="150"/>
      <c r="X332" s="150"/>
    </row>
    <row r="333" spans="1:24" ht="35.25" customHeight="1" x14ac:dyDescent="0.2">
      <c r="A333" s="611"/>
      <c r="B333" s="632"/>
      <c r="C333" s="165" t="s">
        <v>520</v>
      </c>
      <c r="D333" s="632"/>
      <c r="E333" s="643"/>
      <c r="F333" s="643"/>
      <c r="G333" s="632"/>
      <c r="H333" s="611"/>
      <c r="I333" s="149"/>
      <c r="J333" s="150"/>
      <c r="K333" s="150"/>
      <c r="L333" s="150"/>
      <c r="M333" s="150"/>
      <c r="N333" s="150"/>
      <c r="O333" s="150"/>
      <c r="P333" s="150"/>
      <c r="Q333" s="150"/>
      <c r="R333" s="150"/>
      <c r="S333" s="150"/>
      <c r="T333" s="150"/>
      <c r="U333" s="150"/>
      <c r="V333" s="150"/>
      <c r="W333" s="150"/>
      <c r="X333" s="150"/>
    </row>
    <row r="334" spans="1:24" ht="33" customHeight="1" x14ac:dyDescent="0.2">
      <c r="A334" s="611"/>
      <c r="B334" s="632"/>
      <c r="C334" s="165" t="s">
        <v>521</v>
      </c>
      <c r="D334" s="632"/>
      <c r="E334" s="643"/>
      <c r="F334" s="643"/>
      <c r="G334" s="632"/>
      <c r="H334" s="611"/>
      <c r="I334" s="149"/>
      <c r="J334" s="150"/>
      <c r="K334" s="150"/>
      <c r="L334" s="150"/>
      <c r="M334" s="150"/>
      <c r="N334" s="150"/>
      <c r="O334" s="150"/>
      <c r="P334" s="150"/>
      <c r="Q334" s="150"/>
      <c r="R334" s="150"/>
      <c r="S334" s="150"/>
      <c r="T334" s="150"/>
      <c r="U334" s="150"/>
      <c r="V334" s="150"/>
      <c r="W334" s="150"/>
      <c r="X334" s="150"/>
    </row>
    <row r="335" spans="1:24" ht="12.75" customHeight="1" thickBot="1" x14ac:dyDescent="0.25">
      <c r="A335" s="612"/>
      <c r="B335" s="637"/>
      <c r="C335" s="218"/>
      <c r="D335" s="637"/>
      <c r="E335" s="644"/>
      <c r="F335" s="644"/>
      <c r="G335" s="637"/>
      <c r="H335" s="612"/>
      <c r="I335" s="149"/>
      <c r="J335" s="150"/>
      <c r="K335" s="150"/>
      <c r="L335" s="150"/>
      <c r="M335" s="150"/>
      <c r="N335" s="150"/>
      <c r="O335" s="150"/>
      <c r="P335" s="150"/>
      <c r="Q335" s="150"/>
      <c r="R335" s="150"/>
      <c r="S335" s="150"/>
      <c r="T335" s="150"/>
      <c r="U335" s="150"/>
      <c r="V335" s="150"/>
      <c r="W335" s="150"/>
      <c r="X335" s="150"/>
    </row>
    <row r="336" spans="1:24" ht="15" customHeight="1" thickBot="1" x14ac:dyDescent="0.25">
      <c r="A336" s="664" t="s">
        <v>153</v>
      </c>
      <c r="B336" s="221">
        <v>3.3</v>
      </c>
      <c r="C336" s="798" t="s">
        <v>522</v>
      </c>
      <c r="D336" s="779"/>
      <c r="E336" s="779"/>
      <c r="F336" s="779"/>
      <c r="G336" s="779"/>
      <c r="H336" s="780"/>
      <c r="I336" s="149"/>
      <c r="J336" s="150"/>
      <c r="K336" s="150"/>
      <c r="L336" s="150"/>
      <c r="M336" s="150"/>
      <c r="N336" s="150"/>
      <c r="O336" s="150"/>
      <c r="P336" s="150"/>
      <c r="Q336" s="150"/>
      <c r="R336" s="150"/>
      <c r="S336" s="150"/>
      <c r="T336" s="150"/>
      <c r="U336" s="150"/>
      <c r="V336" s="150"/>
      <c r="W336" s="150"/>
      <c r="X336" s="150"/>
    </row>
    <row r="337" spans="1:24" ht="33.75" customHeight="1" x14ac:dyDescent="0.2">
      <c r="A337" s="611"/>
      <c r="B337" s="762" t="s">
        <v>523</v>
      </c>
      <c r="C337" s="216" t="s">
        <v>524</v>
      </c>
      <c r="D337" s="756">
        <v>5</v>
      </c>
      <c r="E337" s="689"/>
      <c r="F337" s="689"/>
      <c r="G337" s="775"/>
      <c r="H337" s="773"/>
      <c r="I337" s="149"/>
      <c r="J337" s="150"/>
      <c r="K337" s="150"/>
      <c r="L337" s="150"/>
      <c r="M337" s="150"/>
      <c r="N337" s="150"/>
      <c r="O337" s="150"/>
      <c r="P337" s="150"/>
      <c r="Q337" s="150"/>
      <c r="R337" s="150"/>
      <c r="S337" s="150"/>
      <c r="T337" s="150"/>
      <c r="U337" s="150"/>
      <c r="V337" s="150"/>
      <c r="W337" s="150"/>
      <c r="X337" s="150"/>
    </row>
    <row r="338" spans="1:24" ht="12.75" customHeight="1" x14ac:dyDescent="0.2">
      <c r="A338" s="611"/>
      <c r="B338" s="632"/>
      <c r="C338" s="165"/>
      <c r="D338" s="632"/>
      <c r="E338" s="643"/>
      <c r="F338" s="643"/>
      <c r="G338" s="632"/>
      <c r="H338" s="611"/>
      <c r="I338" s="149"/>
      <c r="J338" s="150"/>
      <c r="K338" s="150"/>
      <c r="L338" s="150"/>
      <c r="M338" s="150"/>
      <c r="N338" s="150"/>
      <c r="O338" s="150"/>
      <c r="P338" s="150"/>
      <c r="Q338" s="150"/>
      <c r="R338" s="150"/>
      <c r="S338" s="150"/>
      <c r="T338" s="150"/>
      <c r="U338" s="150"/>
      <c r="V338" s="150"/>
      <c r="W338" s="150"/>
      <c r="X338" s="150"/>
    </row>
    <row r="339" spans="1:24" ht="28.5" customHeight="1" x14ac:dyDescent="0.2">
      <c r="A339" s="611"/>
      <c r="B339" s="632"/>
      <c r="C339" s="165" t="s">
        <v>525</v>
      </c>
      <c r="D339" s="632"/>
      <c r="E339" s="643"/>
      <c r="F339" s="643"/>
      <c r="G339" s="632"/>
      <c r="H339" s="611"/>
      <c r="I339" s="149"/>
      <c r="J339" s="150"/>
      <c r="K339" s="150"/>
      <c r="L339" s="150"/>
      <c r="M339" s="150"/>
      <c r="N339" s="150"/>
      <c r="O339" s="150"/>
      <c r="P339" s="150"/>
      <c r="Q339" s="150"/>
      <c r="R339" s="150"/>
      <c r="S339" s="150"/>
      <c r="T339" s="150"/>
      <c r="U339" s="150"/>
      <c r="V339" s="150"/>
      <c r="W339" s="150"/>
      <c r="X339" s="150"/>
    </row>
    <row r="340" spans="1:24" ht="28.5" customHeight="1" x14ac:dyDescent="0.2">
      <c r="A340" s="611"/>
      <c r="B340" s="632"/>
      <c r="C340" s="165" t="s">
        <v>526</v>
      </c>
      <c r="D340" s="632"/>
      <c r="E340" s="643"/>
      <c r="F340" s="643"/>
      <c r="G340" s="632"/>
      <c r="H340" s="611"/>
      <c r="I340" s="149"/>
      <c r="J340" s="150"/>
      <c r="K340" s="150"/>
      <c r="L340" s="150"/>
      <c r="M340" s="150"/>
      <c r="N340" s="150"/>
      <c r="O340" s="150"/>
      <c r="P340" s="150"/>
      <c r="Q340" s="150"/>
      <c r="R340" s="150"/>
      <c r="S340" s="150"/>
      <c r="T340" s="150"/>
      <c r="U340" s="150"/>
      <c r="V340" s="150"/>
      <c r="W340" s="150"/>
      <c r="X340" s="150"/>
    </row>
    <row r="341" spans="1:24" ht="30" customHeight="1" x14ac:dyDescent="0.2">
      <c r="A341" s="611"/>
      <c r="B341" s="632"/>
      <c r="C341" s="165" t="s">
        <v>527</v>
      </c>
      <c r="D341" s="632"/>
      <c r="E341" s="643"/>
      <c r="F341" s="643"/>
      <c r="G341" s="632"/>
      <c r="H341" s="611"/>
      <c r="I341" s="149"/>
      <c r="J341" s="150"/>
      <c r="K341" s="150"/>
      <c r="L341" s="150"/>
      <c r="M341" s="150"/>
      <c r="N341" s="150"/>
      <c r="O341" s="150"/>
      <c r="P341" s="150"/>
      <c r="Q341" s="150"/>
      <c r="R341" s="150"/>
      <c r="S341" s="150"/>
      <c r="T341" s="150"/>
      <c r="U341" s="150"/>
      <c r="V341" s="150"/>
      <c r="W341" s="150"/>
      <c r="X341" s="150"/>
    </row>
    <row r="342" spans="1:24" ht="28.5" customHeight="1" x14ac:dyDescent="0.2">
      <c r="A342" s="611"/>
      <c r="B342" s="632"/>
      <c r="C342" s="165" t="s">
        <v>528</v>
      </c>
      <c r="D342" s="632"/>
      <c r="E342" s="643"/>
      <c r="F342" s="643"/>
      <c r="G342" s="632"/>
      <c r="H342" s="611"/>
      <c r="I342" s="149"/>
      <c r="J342" s="150"/>
      <c r="K342" s="150"/>
      <c r="L342" s="150"/>
      <c r="M342" s="150"/>
      <c r="N342" s="150"/>
      <c r="O342" s="150"/>
      <c r="P342" s="150"/>
      <c r="Q342" s="150"/>
      <c r="R342" s="150"/>
      <c r="S342" s="150"/>
      <c r="T342" s="150"/>
      <c r="U342" s="150"/>
      <c r="V342" s="150"/>
      <c r="W342" s="150"/>
      <c r="X342" s="150"/>
    </row>
    <row r="343" spans="1:24" ht="28.5" customHeight="1" x14ac:dyDescent="0.2">
      <c r="A343" s="611"/>
      <c r="B343" s="632"/>
      <c r="C343" s="165" t="s">
        <v>529</v>
      </c>
      <c r="D343" s="632"/>
      <c r="E343" s="643"/>
      <c r="F343" s="643"/>
      <c r="G343" s="632"/>
      <c r="H343" s="611"/>
      <c r="I343" s="149"/>
      <c r="J343" s="150"/>
      <c r="K343" s="150"/>
      <c r="L343" s="150"/>
      <c r="M343" s="150"/>
      <c r="N343" s="150"/>
      <c r="O343" s="150"/>
      <c r="P343" s="150"/>
      <c r="Q343" s="150"/>
      <c r="R343" s="150"/>
      <c r="S343" s="150"/>
      <c r="T343" s="150"/>
      <c r="U343" s="150"/>
      <c r="V343" s="150"/>
      <c r="W343" s="150"/>
      <c r="X343" s="150"/>
    </row>
    <row r="344" spans="1:24" ht="23.25" customHeight="1" thickBot="1" x14ac:dyDescent="0.25">
      <c r="A344" s="611"/>
      <c r="B344" s="637"/>
      <c r="C344" s="218"/>
      <c r="D344" s="637"/>
      <c r="E344" s="644"/>
      <c r="F344" s="644"/>
      <c r="G344" s="637"/>
      <c r="H344" s="612"/>
      <c r="I344" s="149"/>
      <c r="J344" s="150"/>
      <c r="K344" s="150"/>
      <c r="L344" s="150"/>
      <c r="M344" s="150"/>
      <c r="N344" s="150"/>
      <c r="O344" s="150"/>
      <c r="P344" s="150"/>
      <c r="Q344" s="150"/>
      <c r="R344" s="150"/>
      <c r="S344" s="150"/>
      <c r="T344" s="150"/>
      <c r="U344" s="150"/>
      <c r="V344" s="150"/>
      <c r="W344" s="150"/>
      <c r="X344" s="150"/>
    </row>
    <row r="345" spans="1:24" ht="24" customHeight="1" x14ac:dyDescent="0.2">
      <c r="A345" s="611"/>
      <c r="B345" s="762" t="s">
        <v>530</v>
      </c>
      <c r="C345" s="216" t="s">
        <v>531</v>
      </c>
      <c r="D345" s="756">
        <v>5</v>
      </c>
      <c r="E345" s="689"/>
      <c r="F345" s="689"/>
      <c r="G345" s="775"/>
      <c r="H345" s="773"/>
      <c r="I345" s="157"/>
      <c r="J345" s="150"/>
      <c r="K345" s="150"/>
      <c r="L345" s="150"/>
      <c r="M345" s="150"/>
      <c r="N345" s="150"/>
      <c r="O345" s="150"/>
      <c r="P345" s="150"/>
      <c r="Q345" s="150"/>
      <c r="R345" s="150"/>
      <c r="S345" s="150"/>
      <c r="T345" s="150"/>
      <c r="U345" s="150"/>
      <c r="V345" s="150"/>
      <c r="W345" s="150"/>
      <c r="X345" s="150"/>
    </row>
    <row r="346" spans="1:24" ht="12.75" customHeight="1" x14ac:dyDescent="0.2">
      <c r="A346" s="611"/>
      <c r="B346" s="632"/>
      <c r="C346" s="165"/>
      <c r="D346" s="632"/>
      <c r="E346" s="643"/>
      <c r="F346" s="643"/>
      <c r="G346" s="632"/>
      <c r="H346" s="611"/>
      <c r="I346" s="149"/>
      <c r="J346" s="150"/>
      <c r="K346" s="150"/>
      <c r="L346" s="150"/>
      <c r="M346" s="150"/>
      <c r="N346" s="150"/>
      <c r="O346" s="150"/>
      <c r="P346" s="150"/>
      <c r="Q346" s="150"/>
      <c r="R346" s="150"/>
      <c r="S346" s="150"/>
      <c r="T346" s="150"/>
      <c r="U346" s="150"/>
      <c r="V346" s="150"/>
      <c r="W346" s="150"/>
      <c r="X346" s="150"/>
    </row>
    <row r="347" spans="1:24" ht="21" customHeight="1" x14ac:dyDescent="0.2">
      <c r="A347" s="611"/>
      <c r="B347" s="632"/>
      <c r="C347" s="165" t="s">
        <v>532</v>
      </c>
      <c r="D347" s="632"/>
      <c r="E347" s="643"/>
      <c r="F347" s="643"/>
      <c r="G347" s="632"/>
      <c r="H347" s="611"/>
      <c r="I347" s="149"/>
      <c r="J347" s="150"/>
      <c r="K347" s="150"/>
      <c r="L347" s="150"/>
      <c r="M347" s="150"/>
      <c r="N347" s="150"/>
      <c r="O347" s="150"/>
      <c r="P347" s="150"/>
      <c r="Q347" s="150"/>
      <c r="R347" s="150"/>
      <c r="S347" s="150"/>
      <c r="T347" s="150"/>
      <c r="U347" s="150"/>
      <c r="V347" s="150"/>
      <c r="W347" s="150"/>
      <c r="X347" s="150"/>
    </row>
    <row r="348" spans="1:24" ht="30" customHeight="1" x14ac:dyDescent="0.2">
      <c r="A348" s="611"/>
      <c r="B348" s="632"/>
      <c r="C348" s="165" t="s">
        <v>533</v>
      </c>
      <c r="D348" s="632"/>
      <c r="E348" s="643"/>
      <c r="F348" s="643"/>
      <c r="G348" s="632"/>
      <c r="H348" s="611"/>
      <c r="I348" s="149"/>
      <c r="J348" s="150"/>
      <c r="K348" s="150"/>
      <c r="L348" s="150"/>
      <c r="M348" s="150"/>
      <c r="N348" s="150"/>
      <c r="O348" s="150"/>
      <c r="P348" s="150"/>
      <c r="Q348" s="150"/>
      <c r="R348" s="150"/>
      <c r="S348" s="150"/>
      <c r="T348" s="150"/>
      <c r="U348" s="150"/>
      <c r="V348" s="150"/>
      <c r="W348" s="150"/>
      <c r="X348" s="150"/>
    </row>
    <row r="349" spans="1:24" ht="32.25" customHeight="1" x14ac:dyDescent="0.2">
      <c r="A349" s="611"/>
      <c r="B349" s="632"/>
      <c r="C349" s="165" t="s">
        <v>534</v>
      </c>
      <c r="D349" s="632"/>
      <c r="E349" s="643"/>
      <c r="F349" s="643"/>
      <c r="G349" s="632"/>
      <c r="H349" s="611"/>
      <c r="I349" s="149"/>
      <c r="J349" s="150"/>
      <c r="K349" s="150"/>
      <c r="L349" s="150"/>
      <c r="M349" s="150"/>
      <c r="N349" s="150"/>
      <c r="O349" s="150"/>
      <c r="P349" s="150"/>
      <c r="Q349" s="150"/>
      <c r="R349" s="150"/>
      <c r="S349" s="150"/>
      <c r="T349" s="150"/>
      <c r="U349" s="150"/>
      <c r="V349" s="150"/>
      <c r="W349" s="150"/>
      <c r="X349" s="150"/>
    </row>
    <row r="350" spans="1:24" ht="16.5" customHeight="1" x14ac:dyDescent="0.2">
      <c r="A350" s="611"/>
      <c r="B350" s="632"/>
      <c r="C350" s="165" t="s">
        <v>535</v>
      </c>
      <c r="D350" s="632"/>
      <c r="E350" s="643"/>
      <c r="F350" s="643"/>
      <c r="G350" s="632"/>
      <c r="H350" s="611"/>
      <c r="I350" s="149"/>
      <c r="J350" s="150"/>
      <c r="K350" s="150"/>
      <c r="L350" s="150"/>
      <c r="M350" s="150"/>
      <c r="N350" s="150"/>
      <c r="O350" s="150"/>
      <c r="P350" s="150"/>
      <c r="Q350" s="150"/>
      <c r="R350" s="150"/>
      <c r="S350" s="150"/>
      <c r="T350" s="150"/>
      <c r="U350" s="150"/>
      <c r="V350" s="150"/>
      <c r="W350" s="150"/>
      <c r="X350" s="150"/>
    </row>
    <row r="351" spans="1:24" ht="27.75" customHeight="1" x14ac:dyDescent="0.2">
      <c r="A351" s="611"/>
      <c r="B351" s="632"/>
      <c r="C351" s="165" t="s">
        <v>536</v>
      </c>
      <c r="D351" s="632"/>
      <c r="E351" s="643"/>
      <c r="F351" s="643"/>
      <c r="G351" s="632"/>
      <c r="H351" s="611"/>
      <c r="I351" s="149"/>
      <c r="J351" s="150"/>
      <c r="K351" s="150"/>
      <c r="L351" s="150"/>
      <c r="M351" s="150"/>
      <c r="N351" s="150"/>
      <c r="O351" s="150"/>
      <c r="P351" s="150"/>
      <c r="Q351" s="150"/>
      <c r="R351" s="150"/>
      <c r="S351" s="150"/>
      <c r="T351" s="150"/>
      <c r="U351" s="150"/>
      <c r="V351" s="150"/>
      <c r="W351" s="150"/>
      <c r="X351" s="150"/>
    </row>
    <row r="352" spans="1:24" ht="15.75" customHeight="1" x14ac:dyDescent="0.2">
      <c r="A352" s="611"/>
      <c r="B352" s="632"/>
      <c r="C352" s="165"/>
      <c r="D352" s="632"/>
      <c r="E352" s="643"/>
      <c r="F352" s="643"/>
      <c r="G352" s="632"/>
      <c r="H352" s="611"/>
      <c r="I352" s="149"/>
      <c r="J352" s="150"/>
      <c r="K352" s="150"/>
      <c r="L352" s="150"/>
      <c r="M352" s="150"/>
      <c r="N352" s="150"/>
      <c r="O352" s="150"/>
      <c r="P352" s="150"/>
      <c r="Q352" s="150"/>
      <c r="R352" s="150"/>
      <c r="S352" s="150"/>
      <c r="T352" s="150"/>
      <c r="U352" s="150"/>
      <c r="V352" s="150"/>
      <c r="W352" s="150"/>
      <c r="X352" s="150"/>
    </row>
    <row r="353" spans="1:24" ht="21" customHeight="1" thickBot="1" x14ac:dyDescent="0.25">
      <c r="A353" s="611"/>
      <c r="B353" s="637"/>
      <c r="C353" s="222" t="s">
        <v>537</v>
      </c>
      <c r="D353" s="637"/>
      <c r="E353" s="644"/>
      <c r="F353" s="644"/>
      <c r="G353" s="637"/>
      <c r="H353" s="612"/>
      <c r="I353" s="149"/>
      <c r="J353" s="150"/>
      <c r="K353" s="150"/>
      <c r="L353" s="150"/>
      <c r="M353" s="150"/>
      <c r="N353" s="150"/>
      <c r="O353" s="150"/>
      <c r="P353" s="150"/>
      <c r="Q353" s="150"/>
      <c r="R353" s="150"/>
      <c r="S353" s="150"/>
      <c r="T353" s="150"/>
      <c r="U353" s="150"/>
      <c r="V353" s="150"/>
      <c r="W353" s="150"/>
      <c r="X353" s="150"/>
    </row>
    <row r="354" spans="1:24" ht="46.5" customHeight="1" x14ac:dyDescent="0.2">
      <c r="A354" s="611"/>
      <c r="B354" s="762" t="s">
        <v>538</v>
      </c>
      <c r="C354" s="216" t="s">
        <v>539</v>
      </c>
      <c r="D354" s="756">
        <v>5</v>
      </c>
      <c r="E354" s="689"/>
      <c r="F354" s="689"/>
      <c r="G354" s="775"/>
      <c r="H354" s="773"/>
      <c r="I354" s="149"/>
      <c r="J354" s="150"/>
      <c r="K354" s="150"/>
      <c r="L354" s="150"/>
      <c r="M354" s="150"/>
      <c r="N354" s="150"/>
      <c r="O354" s="150"/>
      <c r="P354" s="150"/>
      <c r="Q354" s="150"/>
      <c r="R354" s="150"/>
      <c r="S354" s="150"/>
      <c r="T354" s="150"/>
      <c r="U354" s="150"/>
      <c r="V354" s="150"/>
      <c r="W354" s="150"/>
      <c r="X354" s="150"/>
    </row>
    <row r="355" spans="1:24" ht="16.5" customHeight="1" x14ac:dyDescent="0.2">
      <c r="A355" s="611"/>
      <c r="B355" s="632"/>
      <c r="C355" s="165"/>
      <c r="D355" s="632"/>
      <c r="E355" s="643"/>
      <c r="F355" s="643"/>
      <c r="G355" s="632"/>
      <c r="H355" s="611"/>
      <c r="I355" s="149"/>
      <c r="J355" s="150"/>
      <c r="K355" s="150"/>
      <c r="L355" s="150"/>
      <c r="M355" s="150"/>
      <c r="N355" s="150"/>
      <c r="O355" s="150"/>
      <c r="P355" s="150"/>
      <c r="Q355" s="150"/>
      <c r="R355" s="150"/>
      <c r="S355" s="150"/>
      <c r="T355" s="150"/>
      <c r="U355" s="150"/>
      <c r="V355" s="150"/>
      <c r="W355" s="150"/>
      <c r="X355" s="150"/>
    </row>
    <row r="356" spans="1:24" ht="31.5" customHeight="1" x14ac:dyDescent="0.2">
      <c r="A356" s="611"/>
      <c r="B356" s="632"/>
      <c r="C356" s="165" t="s">
        <v>540</v>
      </c>
      <c r="D356" s="632"/>
      <c r="E356" s="643"/>
      <c r="F356" s="643"/>
      <c r="G356" s="632"/>
      <c r="H356" s="611"/>
      <c r="I356" s="149"/>
      <c r="J356" s="150"/>
      <c r="K356" s="150"/>
      <c r="L356" s="150"/>
      <c r="M356" s="150"/>
      <c r="N356" s="150"/>
      <c r="O356" s="150"/>
      <c r="P356" s="150"/>
      <c r="Q356" s="150"/>
      <c r="R356" s="150"/>
      <c r="S356" s="150"/>
      <c r="T356" s="150"/>
      <c r="U356" s="150"/>
      <c r="V356" s="150"/>
      <c r="W356" s="150"/>
      <c r="X356" s="150"/>
    </row>
    <row r="357" spans="1:24" ht="33.75" customHeight="1" x14ac:dyDescent="0.2">
      <c r="A357" s="611"/>
      <c r="B357" s="632"/>
      <c r="C357" s="165" t="s">
        <v>541</v>
      </c>
      <c r="D357" s="632"/>
      <c r="E357" s="643"/>
      <c r="F357" s="643"/>
      <c r="G357" s="632"/>
      <c r="H357" s="611"/>
      <c r="I357" s="149"/>
      <c r="J357" s="150"/>
      <c r="K357" s="150"/>
      <c r="L357" s="150"/>
      <c r="M357" s="150"/>
      <c r="N357" s="150"/>
      <c r="O357" s="150"/>
      <c r="P357" s="150"/>
      <c r="Q357" s="150"/>
      <c r="R357" s="150"/>
      <c r="S357" s="150"/>
      <c r="T357" s="150"/>
      <c r="U357" s="150"/>
      <c r="V357" s="150"/>
      <c r="W357" s="150"/>
      <c r="X357" s="150"/>
    </row>
    <row r="358" spans="1:24" ht="42" customHeight="1" x14ac:dyDescent="0.2">
      <c r="A358" s="611"/>
      <c r="B358" s="632"/>
      <c r="C358" s="165" t="s">
        <v>542</v>
      </c>
      <c r="D358" s="632"/>
      <c r="E358" s="643"/>
      <c r="F358" s="643"/>
      <c r="G358" s="632"/>
      <c r="H358" s="611"/>
      <c r="I358" s="149"/>
      <c r="J358" s="150"/>
      <c r="K358" s="150"/>
      <c r="L358" s="150"/>
      <c r="M358" s="150"/>
      <c r="N358" s="150"/>
      <c r="O358" s="150"/>
      <c r="P358" s="150"/>
      <c r="Q358" s="150"/>
      <c r="R358" s="150"/>
      <c r="S358" s="150"/>
      <c r="T358" s="150"/>
      <c r="U358" s="150"/>
      <c r="V358" s="150"/>
      <c r="W358" s="150"/>
      <c r="X358" s="150"/>
    </row>
    <row r="359" spans="1:24" ht="36" customHeight="1" x14ac:dyDescent="0.2">
      <c r="A359" s="611"/>
      <c r="B359" s="632"/>
      <c r="C359" s="165" t="s">
        <v>543</v>
      </c>
      <c r="D359" s="632"/>
      <c r="E359" s="643"/>
      <c r="F359" s="643"/>
      <c r="G359" s="632"/>
      <c r="H359" s="611"/>
      <c r="I359" s="149"/>
      <c r="J359" s="150"/>
      <c r="K359" s="150"/>
      <c r="L359" s="150"/>
      <c r="M359" s="150"/>
      <c r="N359" s="150"/>
      <c r="O359" s="150"/>
      <c r="P359" s="150"/>
      <c r="Q359" s="150"/>
      <c r="R359" s="150"/>
      <c r="S359" s="150"/>
      <c r="T359" s="150"/>
      <c r="U359" s="150"/>
      <c r="V359" s="150"/>
      <c r="W359" s="150"/>
      <c r="X359" s="150"/>
    </row>
    <row r="360" spans="1:24" ht="46.5" customHeight="1" x14ac:dyDescent="0.2">
      <c r="A360" s="611"/>
      <c r="B360" s="632"/>
      <c r="C360" s="165" t="s">
        <v>544</v>
      </c>
      <c r="D360" s="632"/>
      <c r="E360" s="643"/>
      <c r="F360" s="643"/>
      <c r="G360" s="632"/>
      <c r="H360" s="611"/>
      <c r="I360" s="149"/>
      <c r="J360" s="150"/>
      <c r="K360" s="150"/>
      <c r="L360" s="150"/>
      <c r="M360" s="150"/>
      <c r="N360" s="150"/>
      <c r="O360" s="150"/>
      <c r="P360" s="150"/>
      <c r="Q360" s="150"/>
      <c r="R360" s="150"/>
      <c r="S360" s="150"/>
      <c r="T360" s="150"/>
      <c r="U360" s="150"/>
      <c r="V360" s="150"/>
      <c r="W360" s="150"/>
      <c r="X360" s="150"/>
    </row>
    <row r="361" spans="1:24" ht="12.75" customHeight="1" thickBot="1" x14ac:dyDescent="0.25">
      <c r="A361" s="611"/>
      <c r="B361" s="637"/>
      <c r="C361" s="218"/>
      <c r="D361" s="637"/>
      <c r="E361" s="644"/>
      <c r="F361" s="644"/>
      <c r="G361" s="637"/>
      <c r="H361" s="612"/>
      <c r="I361" s="149"/>
      <c r="J361" s="150"/>
      <c r="K361" s="150"/>
      <c r="L361" s="150"/>
      <c r="M361" s="150"/>
      <c r="N361" s="150"/>
      <c r="O361" s="150"/>
      <c r="P361" s="150"/>
      <c r="Q361" s="150"/>
      <c r="R361" s="150"/>
      <c r="S361" s="150"/>
      <c r="T361" s="150"/>
      <c r="U361" s="150"/>
      <c r="V361" s="150"/>
      <c r="W361" s="150"/>
      <c r="X361" s="150"/>
    </row>
    <row r="362" spans="1:24" ht="12.75" customHeight="1" thickBot="1" x14ac:dyDescent="0.25">
      <c r="A362" s="611"/>
      <c r="B362" s="223"/>
      <c r="C362" s="224" t="s">
        <v>545</v>
      </c>
      <c r="D362" s="225">
        <f t="shared" ref="D362:F362" si="1">SUM(D248:D361)</f>
        <v>70</v>
      </c>
      <c r="E362" s="225">
        <f t="shared" si="1"/>
        <v>0</v>
      </c>
      <c r="F362" s="225">
        <f t="shared" si="1"/>
        <v>0</v>
      </c>
      <c r="G362" s="735"/>
      <c r="H362" s="735"/>
      <c r="I362" s="149"/>
      <c r="J362" s="150"/>
      <c r="K362" s="150"/>
      <c r="L362" s="150"/>
      <c r="M362" s="150"/>
      <c r="N362" s="150"/>
      <c r="O362" s="150"/>
      <c r="P362" s="150"/>
      <c r="Q362" s="150"/>
      <c r="R362" s="150"/>
      <c r="S362" s="150"/>
      <c r="T362" s="150"/>
      <c r="U362" s="150"/>
      <c r="V362" s="150"/>
      <c r="W362" s="150"/>
      <c r="X362" s="150"/>
    </row>
    <row r="363" spans="1:24" ht="12.75" customHeight="1" thickBot="1" x14ac:dyDescent="0.25">
      <c r="A363" s="611"/>
      <c r="B363" s="223"/>
      <c r="C363" s="226" t="s">
        <v>546</v>
      </c>
      <c r="D363" s="227"/>
      <c r="E363" s="228">
        <f>E362/D362*100</f>
        <v>0</v>
      </c>
      <c r="F363" s="229">
        <f>F362/D362*100</f>
        <v>0</v>
      </c>
      <c r="G363" s="611"/>
      <c r="H363" s="611"/>
      <c r="I363" s="149"/>
      <c r="J363" s="150"/>
      <c r="K363" s="150"/>
      <c r="L363" s="150"/>
      <c r="M363" s="150"/>
      <c r="N363" s="150"/>
      <c r="O363" s="150"/>
      <c r="P363" s="150"/>
      <c r="Q363" s="150"/>
      <c r="R363" s="150"/>
      <c r="S363" s="150"/>
      <c r="T363" s="150"/>
      <c r="U363" s="150"/>
      <c r="V363" s="150"/>
      <c r="W363" s="150"/>
      <c r="X363" s="150"/>
    </row>
    <row r="364" spans="1:24" ht="12.75" customHeight="1" thickBot="1" x14ac:dyDescent="0.25">
      <c r="A364" s="611"/>
      <c r="B364" s="223"/>
      <c r="C364" s="226" t="s">
        <v>547</v>
      </c>
      <c r="D364" s="227"/>
      <c r="E364" s="228">
        <f>E362/D362*15</f>
        <v>0</v>
      </c>
      <c r="F364" s="229">
        <f>F362/D362*15</f>
        <v>0</v>
      </c>
      <c r="G364" s="611"/>
      <c r="H364" s="611"/>
      <c r="I364" s="149"/>
      <c r="J364" s="150"/>
      <c r="K364" s="150"/>
      <c r="L364" s="150"/>
      <c r="M364" s="150"/>
      <c r="N364" s="150"/>
      <c r="O364" s="150"/>
      <c r="P364" s="150"/>
      <c r="Q364" s="150"/>
      <c r="R364" s="150"/>
      <c r="S364" s="150"/>
      <c r="T364" s="150"/>
      <c r="U364" s="150"/>
      <c r="V364" s="150"/>
      <c r="W364" s="150"/>
      <c r="X364" s="150"/>
    </row>
    <row r="365" spans="1:24" ht="12.75" customHeight="1" thickBot="1" x14ac:dyDescent="0.25">
      <c r="A365" s="612"/>
      <c r="B365" s="230"/>
      <c r="C365" s="224"/>
      <c r="D365" s="231"/>
      <c r="E365" s="232"/>
      <c r="F365" s="231"/>
      <c r="G365" s="611"/>
      <c r="H365" s="612"/>
      <c r="I365" s="149"/>
      <c r="J365" s="150"/>
      <c r="K365" s="150"/>
      <c r="L365" s="150"/>
      <c r="M365" s="150"/>
      <c r="N365" s="150"/>
      <c r="O365" s="150"/>
      <c r="P365" s="150"/>
      <c r="Q365" s="150"/>
      <c r="R365" s="150"/>
      <c r="S365" s="150"/>
      <c r="T365" s="150"/>
      <c r="U365" s="150"/>
      <c r="V365" s="150"/>
      <c r="W365" s="150"/>
      <c r="X365" s="150"/>
    </row>
    <row r="366" spans="1:24" ht="19.5" customHeight="1" thickBot="1" x14ac:dyDescent="0.25">
      <c r="A366" s="767" t="s">
        <v>167</v>
      </c>
      <c r="B366" s="233">
        <v>4.0999999999999996</v>
      </c>
      <c r="C366" s="686" t="s">
        <v>168</v>
      </c>
      <c r="D366" s="687"/>
      <c r="E366" s="687"/>
      <c r="F366" s="687"/>
      <c r="G366" s="687"/>
      <c r="H366" s="714"/>
      <c r="I366" s="149"/>
      <c r="J366" s="150"/>
      <c r="K366" s="150"/>
      <c r="L366" s="150"/>
      <c r="M366" s="150"/>
      <c r="N366" s="150"/>
      <c r="O366" s="150"/>
      <c r="P366" s="150"/>
      <c r="Q366" s="150"/>
      <c r="R366" s="150"/>
      <c r="S366" s="150"/>
      <c r="T366" s="150"/>
      <c r="U366" s="150"/>
      <c r="V366" s="150"/>
      <c r="W366" s="150"/>
      <c r="X366" s="150"/>
    </row>
    <row r="367" spans="1:24" ht="30" customHeight="1" x14ac:dyDescent="0.2">
      <c r="A367" s="611"/>
      <c r="B367" s="763" t="s">
        <v>548</v>
      </c>
      <c r="C367" s="216" t="s">
        <v>1028</v>
      </c>
      <c r="D367" s="756">
        <v>5</v>
      </c>
      <c r="E367" s="689"/>
      <c r="F367" s="689"/>
      <c r="G367" s="775"/>
      <c r="H367" s="773"/>
      <c r="I367" s="149"/>
      <c r="J367" s="150"/>
      <c r="K367" s="150"/>
      <c r="L367" s="150"/>
      <c r="M367" s="150"/>
      <c r="N367" s="150"/>
      <c r="O367" s="150"/>
      <c r="P367" s="150"/>
      <c r="Q367" s="150"/>
      <c r="R367" s="150"/>
      <c r="S367" s="150"/>
      <c r="T367" s="150"/>
      <c r="U367" s="150"/>
      <c r="V367" s="150"/>
      <c r="W367" s="150"/>
      <c r="X367" s="150"/>
    </row>
    <row r="368" spans="1:24" ht="39" customHeight="1" x14ac:dyDescent="0.2">
      <c r="A368" s="611"/>
      <c r="B368" s="611"/>
      <c r="C368" s="165" t="s">
        <v>549</v>
      </c>
      <c r="D368" s="632"/>
      <c r="E368" s="643"/>
      <c r="F368" s="643"/>
      <c r="G368" s="632"/>
      <c r="H368" s="611"/>
      <c r="I368" s="149"/>
      <c r="J368" s="150"/>
      <c r="K368" s="150"/>
      <c r="L368" s="150"/>
      <c r="M368" s="150"/>
      <c r="N368" s="150"/>
      <c r="O368" s="150"/>
      <c r="P368" s="150"/>
      <c r="Q368" s="150"/>
      <c r="R368" s="150"/>
      <c r="S368" s="150"/>
      <c r="T368" s="150"/>
      <c r="U368" s="150"/>
      <c r="V368" s="150"/>
      <c r="W368" s="150"/>
      <c r="X368" s="150"/>
    </row>
    <row r="369" spans="1:24" ht="36" customHeight="1" x14ac:dyDescent="0.2">
      <c r="A369" s="611"/>
      <c r="B369" s="611"/>
      <c r="C369" s="165" t="s">
        <v>550</v>
      </c>
      <c r="D369" s="632"/>
      <c r="E369" s="643"/>
      <c r="F369" s="643"/>
      <c r="G369" s="632"/>
      <c r="H369" s="611"/>
      <c r="I369" s="149"/>
      <c r="J369" s="150"/>
      <c r="K369" s="150"/>
      <c r="L369" s="150"/>
      <c r="M369" s="150"/>
      <c r="N369" s="150"/>
      <c r="O369" s="150"/>
      <c r="P369" s="150"/>
      <c r="Q369" s="150"/>
      <c r="R369" s="150"/>
      <c r="S369" s="150"/>
      <c r="T369" s="150"/>
      <c r="U369" s="150"/>
      <c r="V369" s="150"/>
      <c r="W369" s="150"/>
      <c r="X369" s="150"/>
    </row>
    <row r="370" spans="1:24" ht="32.25" customHeight="1" x14ac:dyDescent="0.2">
      <c r="A370" s="611"/>
      <c r="B370" s="611"/>
      <c r="C370" s="165" t="s">
        <v>551</v>
      </c>
      <c r="D370" s="632"/>
      <c r="E370" s="643"/>
      <c r="F370" s="643"/>
      <c r="G370" s="632"/>
      <c r="H370" s="611"/>
      <c r="I370" s="149"/>
      <c r="J370" s="150"/>
      <c r="K370" s="150"/>
      <c r="L370" s="150"/>
      <c r="M370" s="150"/>
      <c r="N370" s="150"/>
      <c r="O370" s="150"/>
      <c r="P370" s="150"/>
      <c r="Q370" s="150"/>
      <c r="R370" s="150"/>
      <c r="S370" s="150"/>
      <c r="T370" s="150"/>
      <c r="U370" s="150"/>
      <c r="V370" s="150"/>
      <c r="W370" s="150"/>
      <c r="X370" s="150"/>
    </row>
    <row r="371" spans="1:24" ht="21" customHeight="1" x14ac:dyDescent="0.2">
      <c r="A371" s="611"/>
      <c r="B371" s="611"/>
      <c r="C371" s="165" t="s">
        <v>552</v>
      </c>
      <c r="D371" s="632"/>
      <c r="E371" s="643"/>
      <c r="F371" s="643"/>
      <c r="G371" s="632"/>
      <c r="H371" s="611"/>
      <c r="I371" s="149"/>
      <c r="J371" s="150"/>
      <c r="K371" s="150"/>
      <c r="L371" s="150"/>
      <c r="M371" s="150"/>
      <c r="N371" s="150"/>
      <c r="O371" s="150"/>
      <c r="P371" s="150"/>
      <c r="Q371" s="150"/>
      <c r="R371" s="150"/>
      <c r="S371" s="150"/>
      <c r="T371" s="150"/>
      <c r="U371" s="150"/>
      <c r="V371" s="150"/>
      <c r="W371" s="150"/>
      <c r="X371" s="150"/>
    </row>
    <row r="372" spans="1:24" ht="39" customHeight="1" x14ac:dyDescent="0.2">
      <c r="A372" s="611"/>
      <c r="B372" s="611"/>
      <c r="C372" s="165" t="s">
        <v>553</v>
      </c>
      <c r="D372" s="632"/>
      <c r="E372" s="643"/>
      <c r="F372" s="643"/>
      <c r="G372" s="632"/>
      <c r="H372" s="611"/>
      <c r="I372" s="149"/>
      <c r="J372" s="150"/>
      <c r="K372" s="150"/>
      <c r="L372" s="150"/>
      <c r="M372" s="150"/>
      <c r="N372" s="150"/>
      <c r="O372" s="150"/>
      <c r="P372" s="150"/>
      <c r="Q372" s="150"/>
      <c r="R372" s="150"/>
      <c r="S372" s="150"/>
      <c r="T372" s="150"/>
      <c r="U372" s="150"/>
      <c r="V372" s="150"/>
      <c r="W372" s="150"/>
      <c r="X372" s="150"/>
    </row>
    <row r="373" spans="1:24" ht="12.75" customHeight="1" thickBot="1" x14ac:dyDescent="0.25">
      <c r="A373" s="611"/>
      <c r="B373" s="612"/>
      <c r="C373" s="218"/>
      <c r="D373" s="637"/>
      <c r="E373" s="644"/>
      <c r="F373" s="644"/>
      <c r="G373" s="637"/>
      <c r="H373" s="612"/>
      <c r="I373" s="149"/>
      <c r="J373" s="150"/>
      <c r="K373" s="150"/>
      <c r="L373" s="150"/>
      <c r="M373" s="150"/>
      <c r="N373" s="150"/>
      <c r="O373" s="150"/>
      <c r="P373" s="150"/>
      <c r="Q373" s="150"/>
      <c r="R373" s="150"/>
      <c r="S373" s="150"/>
      <c r="T373" s="150"/>
      <c r="U373" s="150"/>
      <c r="V373" s="150"/>
      <c r="W373" s="150"/>
      <c r="X373" s="150"/>
    </row>
    <row r="374" spans="1:24" ht="31.5" customHeight="1" x14ac:dyDescent="0.2">
      <c r="A374" s="611"/>
      <c r="B374" s="771" t="s">
        <v>554</v>
      </c>
      <c r="C374" s="216" t="s">
        <v>555</v>
      </c>
      <c r="D374" s="777">
        <v>5</v>
      </c>
      <c r="E374" s="663"/>
      <c r="F374" s="663"/>
      <c r="G374" s="773"/>
      <c r="H374" s="773"/>
      <c r="I374" s="149"/>
      <c r="J374" s="150"/>
      <c r="K374" s="150"/>
      <c r="L374" s="150"/>
      <c r="M374" s="150"/>
      <c r="N374" s="150"/>
      <c r="O374" s="150"/>
      <c r="P374" s="150"/>
      <c r="Q374" s="150"/>
      <c r="R374" s="150"/>
      <c r="S374" s="150"/>
      <c r="T374" s="150"/>
      <c r="U374" s="150"/>
      <c r="V374" s="150"/>
      <c r="W374" s="150"/>
      <c r="X374" s="150"/>
    </row>
    <row r="375" spans="1:24" ht="15.75" customHeight="1" x14ac:dyDescent="0.2">
      <c r="A375" s="611"/>
      <c r="B375" s="611"/>
      <c r="C375" s="165"/>
      <c r="D375" s="611"/>
      <c r="E375" s="611"/>
      <c r="F375" s="611"/>
      <c r="G375" s="611"/>
      <c r="H375" s="611"/>
      <c r="I375" s="149"/>
      <c r="J375" s="150"/>
      <c r="K375" s="150"/>
      <c r="L375" s="150"/>
      <c r="M375" s="150"/>
      <c r="N375" s="150"/>
      <c r="O375" s="150"/>
      <c r="P375" s="150"/>
      <c r="Q375" s="150"/>
      <c r="R375" s="150"/>
      <c r="S375" s="150"/>
      <c r="T375" s="150"/>
      <c r="U375" s="150"/>
      <c r="V375" s="150"/>
      <c r="W375" s="150"/>
      <c r="X375" s="150"/>
    </row>
    <row r="376" spans="1:24" ht="28.5" customHeight="1" x14ac:dyDescent="0.2">
      <c r="A376" s="611"/>
      <c r="B376" s="611"/>
      <c r="C376" s="165" t="s">
        <v>556</v>
      </c>
      <c r="D376" s="611"/>
      <c r="E376" s="611"/>
      <c r="F376" s="611"/>
      <c r="G376" s="611"/>
      <c r="H376" s="611"/>
      <c r="I376" s="149"/>
      <c r="J376" s="150"/>
      <c r="K376" s="150"/>
      <c r="L376" s="150"/>
      <c r="M376" s="150"/>
      <c r="N376" s="150"/>
      <c r="O376" s="150"/>
      <c r="P376" s="150"/>
      <c r="Q376" s="150"/>
      <c r="R376" s="150"/>
      <c r="S376" s="150"/>
      <c r="T376" s="150"/>
      <c r="U376" s="150"/>
      <c r="V376" s="150"/>
      <c r="W376" s="150"/>
      <c r="X376" s="150"/>
    </row>
    <row r="377" spans="1:24" ht="30" customHeight="1" x14ac:dyDescent="0.2">
      <c r="A377" s="611"/>
      <c r="B377" s="611"/>
      <c r="C377" s="165" t="s">
        <v>557</v>
      </c>
      <c r="D377" s="611"/>
      <c r="E377" s="611"/>
      <c r="F377" s="611"/>
      <c r="G377" s="611"/>
      <c r="H377" s="611"/>
      <c r="I377" s="149"/>
      <c r="J377" s="150"/>
      <c r="K377" s="150"/>
      <c r="L377" s="150"/>
      <c r="M377" s="150"/>
      <c r="N377" s="150"/>
      <c r="O377" s="150"/>
      <c r="P377" s="150"/>
      <c r="Q377" s="150"/>
      <c r="R377" s="150"/>
      <c r="S377" s="150"/>
      <c r="T377" s="150"/>
      <c r="U377" s="150"/>
      <c r="V377" s="150"/>
      <c r="W377" s="150"/>
      <c r="X377" s="150"/>
    </row>
    <row r="378" spans="1:24" ht="21.75" customHeight="1" x14ac:dyDescent="0.2">
      <c r="A378" s="611"/>
      <c r="B378" s="611"/>
      <c r="C378" s="165" t="s">
        <v>558</v>
      </c>
      <c r="D378" s="611"/>
      <c r="E378" s="611"/>
      <c r="F378" s="611"/>
      <c r="G378" s="611"/>
      <c r="H378" s="611"/>
      <c r="I378" s="149"/>
      <c r="J378" s="150"/>
      <c r="K378" s="150"/>
      <c r="L378" s="150"/>
      <c r="M378" s="150"/>
      <c r="N378" s="150"/>
      <c r="O378" s="150"/>
      <c r="P378" s="150"/>
      <c r="Q378" s="150"/>
      <c r="R378" s="150"/>
      <c r="S378" s="150"/>
      <c r="T378" s="150"/>
      <c r="U378" s="150"/>
      <c r="V378" s="150"/>
      <c r="W378" s="150"/>
      <c r="X378" s="150"/>
    </row>
    <row r="379" spans="1:24" ht="28.5" customHeight="1" x14ac:dyDescent="0.2">
      <c r="A379" s="611"/>
      <c r="B379" s="611"/>
      <c r="C379" s="165" t="s">
        <v>559</v>
      </c>
      <c r="D379" s="611"/>
      <c r="E379" s="611"/>
      <c r="F379" s="611"/>
      <c r="G379" s="611"/>
      <c r="H379" s="611"/>
      <c r="I379" s="149"/>
      <c r="J379" s="150"/>
      <c r="K379" s="150"/>
      <c r="L379" s="150"/>
      <c r="M379" s="150"/>
      <c r="N379" s="150"/>
      <c r="O379" s="150"/>
      <c r="P379" s="150"/>
      <c r="Q379" s="150"/>
      <c r="R379" s="150"/>
      <c r="S379" s="150"/>
      <c r="T379" s="150"/>
      <c r="U379" s="150"/>
      <c r="V379" s="150"/>
      <c r="W379" s="150"/>
      <c r="X379" s="150"/>
    </row>
    <row r="380" spans="1:24" ht="26.25" customHeight="1" x14ac:dyDescent="0.2">
      <c r="A380" s="611"/>
      <c r="B380" s="611"/>
      <c r="C380" s="165" t="s">
        <v>560</v>
      </c>
      <c r="D380" s="611"/>
      <c r="E380" s="611"/>
      <c r="F380" s="611"/>
      <c r="G380" s="611"/>
      <c r="H380" s="611"/>
      <c r="I380" s="149"/>
      <c r="J380" s="150"/>
      <c r="K380" s="150"/>
      <c r="L380" s="150"/>
      <c r="M380" s="150"/>
      <c r="N380" s="150"/>
      <c r="O380" s="150"/>
      <c r="P380" s="150"/>
      <c r="Q380" s="150"/>
      <c r="R380" s="150"/>
      <c r="S380" s="150"/>
      <c r="T380" s="150"/>
      <c r="U380" s="150"/>
      <c r="V380" s="150"/>
      <c r="W380" s="150"/>
      <c r="X380" s="150"/>
    </row>
    <row r="381" spans="1:24" ht="17.25" customHeight="1" thickBot="1" x14ac:dyDescent="0.25">
      <c r="A381" s="611"/>
      <c r="B381" s="612"/>
      <c r="C381" s="164"/>
      <c r="D381" s="612"/>
      <c r="E381" s="612"/>
      <c r="F381" s="612"/>
      <c r="G381" s="612"/>
      <c r="H381" s="612"/>
      <c r="I381" s="149"/>
      <c r="J381" s="150"/>
      <c r="K381" s="150"/>
      <c r="L381" s="150"/>
      <c r="M381" s="150"/>
      <c r="N381" s="150"/>
      <c r="O381" s="150"/>
      <c r="P381" s="150"/>
      <c r="Q381" s="150"/>
      <c r="R381" s="150"/>
      <c r="S381" s="150"/>
      <c r="T381" s="150"/>
      <c r="U381" s="150"/>
      <c r="V381" s="150"/>
      <c r="W381" s="150"/>
      <c r="X381" s="150"/>
    </row>
    <row r="382" spans="1:24" ht="35.25" customHeight="1" x14ac:dyDescent="0.2">
      <c r="A382" s="611"/>
      <c r="B382" s="234" t="s">
        <v>561</v>
      </c>
      <c r="C382" s="131" t="s">
        <v>562</v>
      </c>
      <c r="D382" s="774">
        <v>5</v>
      </c>
      <c r="E382" s="689"/>
      <c r="F382" s="689"/>
      <c r="G382" s="773"/>
      <c r="H382" s="773"/>
      <c r="I382" s="149"/>
      <c r="J382" s="150"/>
      <c r="K382" s="150"/>
      <c r="L382" s="150"/>
      <c r="M382" s="150"/>
      <c r="N382" s="150"/>
      <c r="O382" s="150"/>
      <c r="P382" s="150"/>
      <c r="Q382" s="150"/>
      <c r="R382" s="150"/>
      <c r="S382" s="150"/>
      <c r="T382" s="150"/>
      <c r="U382" s="150"/>
      <c r="V382" s="150"/>
      <c r="W382" s="150"/>
      <c r="X382" s="150"/>
    </row>
    <row r="383" spans="1:24" ht="12.75" customHeight="1" x14ac:dyDescent="0.2">
      <c r="A383" s="611"/>
      <c r="B383" s="763"/>
      <c r="C383" s="235"/>
      <c r="D383" s="611"/>
      <c r="E383" s="643"/>
      <c r="F383" s="643"/>
      <c r="G383" s="611"/>
      <c r="H383" s="611"/>
      <c r="I383" s="149"/>
      <c r="J383" s="150"/>
      <c r="K383" s="150"/>
      <c r="L383" s="150"/>
      <c r="M383" s="150"/>
      <c r="N383" s="150"/>
      <c r="O383" s="150"/>
      <c r="P383" s="150"/>
      <c r="Q383" s="150"/>
      <c r="R383" s="150"/>
      <c r="S383" s="150"/>
      <c r="T383" s="150"/>
      <c r="U383" s="150"/>
      <c r="V383" s="150"/>
      <c r="W383" s="150"/>
      <c r="X383" s="150"/>
    </row>
    <row r="384" spans="1:24" ht="30" customHeight="1" x14ac:dyDescent="0.2">
      <c r="A384" s="611"/>
      <c r="B384" s="611"/>
      <c r="C384" s="235" t="s">
        <v>563</v>
      </c>
      <c r="D384" s="611"/>
      <c r="E384" s="643"/>
      <c r="F384" s="643"/>
      <c r="G384" s="611"/>
      <c r="H384" s="611"/>
      <c r="I384" s="149"/>
      <c r="J384" s="150"/>
      <c r="K384" s="150"/>
      <c r="L384" s="150"/>
      <c r="M384" s="150"/>
      <c r="N384" s="150"/>
      <c r="O384" s="150"/>
      <c r="P384" s="150"/>
      <c r="Q384" s="150"/>
      <c r="R384" s="150"/>
      <c r="S384" s="150"/>
      <c r="T384" s="150"/>
      <c r="U384" s="150"/>
      <c r="V384" s="150"/>
      <c r="W384" s="150"/>
      <c r="X384" s="150"/>
    </row>
    <row r="385" spans="1:24" ht="33.75" customHeight="1" x14ac:dyDescent="0.2">
      <c r="A385" s="611"/>
      <c r="B385" s="611"/>
      <c r="C385" s="235" t="s">
        <v>564</v>
      </c>
      <c r="D385" s="611"/>
      <c r="E385" s="643"/>
      <c r="F385" s="643"/>
      <c r="G385" s="611"/>
      <c r="H385" s="611"/>
      <c r="I385" s="149"/>
      <c r="J385" s="150"/>
      <c r="K385" s="150"/>
      <c r="L385" s="150"/>
      <c r="M385" s="150"/>
      <c r="N385" s="150"/>
      <c r="O385" s="150"/>
      <c r="P385" s="150"/>
      <c r="Q385" s="150"/>
      <c r="R385" s="150"/>
      <c r="S385" s="150"/>
      <c r="T385" s="150"/>
      <c r="U385" s="150"/>
      <c r="V385" s="150"/>
      <c r="W385" s="150"/>
      <c r="X385" s="150"/>
    </row>
    <row r="386" spans="1:24" ht="31.5" customHeight="1" x14ac:dyDescent="0.2">
      <c r="A386" s="611"/>
      <c r="B386" s="611"/>
      <c r="C386" s="235" t="s">
        <v>565</v>
      </c>
      <c r="D386" s="611"/>
      <c r="E386" s="643"/>
      <c r="F386" s="643"/>
      <c r="G386" s="611"/>
      <c r="H386" s="611"/>
      <c r="I386" s="149"/>
      <c r="J386" s="150"/>
      <c r="K386" s="150"/>
      <c r="L386" s="150"/>
      <c r="M386" s="150"/>
      <c r="N386" s="150"/>
      <c r="O386" s="150"/>
      <c r="P386" s="150"/>
      <c r="Q386" s="150"/>
      <c r="R386" s="150"/>
      <c r="S386" s="150"/>
      <c r="T386" s="150"/>
      <c r="U386" s="150"/>
      <c r="V386" s="150"/>
      <c r="W386" s="150"/>
      <c r="X386" s="150"/>
    </row>
    <row r="387" spans="1:24" ht="27.75" customHeight="1" x14ac:dyDescent="0.2">
      <c r="A387" s="611"/>
      <c r="B387" s="611"/>
      <c r="C387" s="235" t="s">
        <v>566</v>
      </c>
      <c r="D387" s="611"/>
      <c r="E387" s="643"/>
      <c r="F387" s="643"/>
      <c r="G387" s="611"/>
      <c r="H387" s="611"/>
      <c r="I387" s="149"/>
      <c r="J387" s="150"/>
      <c r="K387" s="150"/>
      <c r="L387" s="150"/>
      <c r="M387" s="150"/>
      <c r="N387" s="150"/>
      <c r="O387" s="150"/>
      <c r="P387" s="150"/>
      <c r="Q387" s="150"/>
      <c r="R387" s="150"/>
      <c r="S387" s="150"/>
      <c r="T387" s="150"/>
      <c r="U387" s="150"/>
      <c r="V387" s="150"/>
      <c r="W387" s="150"/>
      <c r="X387" s="150"/>
    </row>
    <row r="388" spans="1:24" ht="40.5" customHeight="1" x14ac:dyDescent="0.2">
      <c r="A388" s="611"/>
      <c r="B388" s="611"/>
      <c r="C388" s="235" t="s">
        <v>567</v>
      </c>
      <c r="D388" s="611"/>
      <c r="E388" s="643"/>
      <c r="F388" s="643"/>
      <c r="G388" s="611"/>
      <c r="H388" s="611"/>
      <c r="I388" s="149"/>
      <c r="J388" s="150"/>
      <c r="K388" s="150"/>
      <c r="L388" s="150"/>
      <c r="M388" s="150"/>
      <c r="N388" s="150"/>
      <c r="O388" s="150"/>
      <c r="P388" s="150"/>
      <c r="Q388" s="150"/>
      <c r="R388" s="150"/>
      <c r="S388" s="150"/>
      <c r="T388" s="150"/>
      <c r="U388" s="150"/>
      <c r="V388" s="150"/>
      <c r="W388" s="150"/>
      <c r="X388" s="150"/>
    </row>
    <row r="389" spans="1:24" ht="24" customHeight="1" thickBot="1" x14ac:dyDescent="0.25">
      <c r="A389" s="611"/>
      <c r="B389" s="612"/>
      <c r="C389" s="236"/>
      <c r="D389" s="612"/>
      <c r="E389" s="644"/>
      <c r="F389" s="644"/>
      <c r="G389" s="612"/>
      <c r="H389" s="612"/>
      <c r="I389" s="149"/>
      <c r="J389" s="150"/>
      <c r="K389" s="150"/>
      <c r="L389" s="150"/>
      <c r="M389" s="150"/>
      <c r="N389" s="150"/>
      <c r="O389" s="150"/>
      <c r="P389" s="150"/>
      <c r="Q389" s="150"/>
      <c r="R389" s="150"/>
      <c r="S389" s="150"/>
      <c r="T389" s="150"/>
      <c r="U389" s="150"/>
      <c r="V389" s="150"/>
      <c r="W389" s="150"/>
      <c r="X389" s="150"/>
    </row>
    <row r="390" spans="1:24" ht="32.25" customHeight="1" x14ac:dyDescent="0.2">
      <c r="A390" s="611"/>
      <c r="B390" s="237" t="s">
        <v>568</v>
      </c>
      <c r="C390" s="131" t="s">
        <v>569</v>
      </c>
      <c r="D390" s="774">
        <v>5</v>
      </c>
      <c r="E390" s="689"/>
      <c r="F390" s="689"/>
      <c r="G390" s="773"/>
      <c r="H390" s="773"/>
      <c r="I390" s="149"/>
      <c r="J390" s="150"/>
      <c r="K390" s="150"/>
      <c r="L390" s="150"/>
      <c r="M390" s="150"/>
      <c r="N390" s="150"/>
      <c r="O390" s="150"/>
      <c r="P390" s="150"/>
      <c r="Q390" s="150"/>
      <c r="R390" s="150"/>
      <c r="S390" s="150"/>
      <c r="T390" s="150"/>
      <c r="U390" s="150"/>
      <c r="V390" s="150"/>
      <c r="W390" s="150"/>
      <c r="X390" s="150"/>
    </row>
    <row r="391" spans="1:24" ht="17.25" customHeight="1" x14ac:dyDescent="0.2">
      <c r="A391" s="611"/>
      <c r="B391" s="764"/>
      <c r="C391" s="235"/>
      <c r="D391" s="611"/>
      <c r="E391" s="643"/>
      <c r="F391" s="643"/>
      <c r="G391" s="611"/>
      <c r="H391" s="611"/>
      <c r="I391" s="149"/>
      <c r="J391" s="150"/>
      <c r="K391" s="150"/>
      <c r="L391" s="150"/>
      <c r="M391" s="150"/>
      <c r="N391" s="150"/>
      <c r="O391" s="150"/>
      <c r="P391" s="150"/>
      <c r="Q391" s="150"/>
      <c r="R391" s="150"/>
      <c r="S391" s="150"/>
      <c r="T391" s="150"/>
      <c r="U391" s="150"/>
      <c r="V391" s="150"/>
      <c r="W391" s="150"/>
      <c r="X391" s="150"/>
    </row>
    <row r="392" spans="1:24" ht="31.5" customHeight="1" x14ac:dyDescent="0.2">
      <c r="A392" s="611"/>
      <c r="B392" s="611"/>
      <c r="C392" s="235" t="s">
        <v>570</v>
      </c>
      <c r="D392" s="611"/>
      <c r="E392" s="643"/>
      <c r="F392" s="643"/>
      <c r="G392" s="611"/>
      <c r="H392" s="611"/>
      <c r="I392" s="149"/>
      <c r="J392" s="150"/>
      <c r="K392" s="150"/>
      <c r="L392" s="150"/>
      <c r="M392" s="150"/>
      <c r="N392" s="150"/>
      <c r="O392" s="150"/>
      <c r="P392" s="150"/>
      <c r="Q392" s="150"/>
      <c r="R392" s="150"/>
      <c r="S392" s="150"/>
      <c r="T392" s="150"/>
      <c r="U392" s="150"/>
      <c r="V392" s="150"/>
      <c r="W392" s="150"/>
      <c r="X392" s="150"/>
    </row>
    <row r="393" spans="1:24" ht="45" customHeight="1" x14ac:dyDescent="0.2">
      <c r="A393" s="611"/>
      <c r="B393" s="611"/>
      <c r="C393" s="235" t="s">
        <v>571</v>
      </c>
      <c r="D393" s="611"/>
      <c r="E393" s="643"/>
      <c r="F393" s="643"/>
      <c r="G393" s="611"/>
      <c r="H393" s="611"/>
      <c r="I393" s="149"/>
      <c r="J393" s="150"/>
      <c r="K393" s="150"/>
      <c r="L393" s="150"/>
      <c r="M393" s="150"/>
      <c r="N393" s="150"/>
      <c r="O393" s="150"/>
      <c r="P393" s="150"/>
      <c r="Q393" s="150"/>
      <c r="R393" s="150"/>
      <c r="S393" s="150"/>
      <c r="T393" s="150"/>
      <c r="U393" s="150"/>
      <c r="V393" s="150"/>
      <c r="W393" s="150"/>
      <c r="X393" s="150"/>
    </row>
    <row r="394" spans="1:24" ht="33.75" customHeight="1" x14ac:dyDescent="0.2">
      <c r="A394" s="611"/>
      <c r="B394" s="611"/>
      <c r="C394" s="235" t="s">
        <v>572</v>
      </c>
      <c r="D394" s="611"/>
      <c r="E394" s="643"/>
      <c r="F394" s="643"/>
      <c r="G394" s="611"/>
      <c r="H394" s="611"/>
      <c r="I394" s="149"/>
      <c r="J394" s="150"/>
      <c r="K394" s="150"/>
      <c r="L394" s="150"/>
      <c r="M394" s="150"/>
      <c r="N394" s="150"/>
      <c r="O394" s="150"/>
      <c r="P394" s="150"/>
      <c r="Q394" s="150"/>
      <c r="R394" s="150"/>
      <c r="S394" s="150"/>
      <c r="T394" s="150"/>
      <c r="U394" s="150"/>
      <c r="V394" s="150"/>
      <c r="W394" s="150"/>
      <c r="X394" s="150"/>
    </row>
    <row r="395" spans="1:24" ht="34.5" customHeight="1" x14ac:dyDescent="0.2">
      <c r="A395" s="611"/>
      <c r="B395" s="611"/>
      <c r="C395" s="235" t="s">
        <v>573</v>
      </c>
      <c r="D395" s="611"/>
      <c r="E395" s="643"/>
      <c r="F395" s="643"/>
      <c r="G395" s="611"/>
      <c r="H395" s="611"/>
      <c r="I395" s="149"/>
      <c r="J395" s="150"/>
      <c r="K395" s="150"/>
      <c r="L395" s="150"/>
      <c r="M395" s="150"/>
      <c r="N395" s="150"/>
      <c r="O395" s="150"/>
      <c r="P395" s="150"/>
      <c r="Q395" s="150"/>
      <c r="R395" s="150"/>
      <c r="S395" s="150"/>
      <c r="T395" s="150"/>
      <c r="U395" s="150"/>
      <c r="V395" s="150"/>
      <c r="W395" s="150"/>
      <c r="X395" s="150"/>
    </row>
    <row r="396" spans="1:24" ht="32.25" customHeight="1" x14ac:dyDescent="0.2">
      <c r="A396" s="611"/>
      <c r="B396" s="611"/>
      <c r="C396" s="165" t="s">
        <v>574</v>
      </c>
      <c r="D396" s="611"/>
      <c r="E396" s="643"/>
      <c r="F396" s="643"/>
      <c r="G396" s="611"/>
      <c r="H396" s="611"/>
      <c r="I396" s="149"/>
      <c r="J396" s="150"/>
      <c r="K396" s="150"/>
      <c r="L396" s="150"/>
      <c r="M396" s="150"/>
      <c r="N396" s="150"/>
      <c r="O396" s="150"/>
      <c r="P396" s="150"/>
      <c r="Q396" s="150"/>
      <c r="R396" s="150"/>
      <c r="S396" s="150"/>
      <c r="T396" s="150"/>
      <c r="U396" s="150"/>
      <c r="V396" s="150"/>
      <c r="W396" s="150"/>
      <c r="X396" s="150"/>
    </row>
    <row r="397" spans="1:24" ht="18" customHeight="1" thickBot="1" x14ac:dyDescent="0.25">
      <c r="A397" s="611"/>
      <c r="B397" s="612"/>
      <c r="C397" s="165"/>
      <c r="D397" s="612"/>
      <c r="E397" s="644"/>
      <c r="F397" s="644"/>
      <c r="G397" s="612"/>
      <c r="H397" s="612"/>
      <c r="I397" s="149"/>
      <c r="J397" s="150"/>
      <c r="K397" s="150"/>
      <c r="L397" s="150"/>
      <c r="M397" s="150"/>
      <c r="N397" s="150"/>
      <c r="O397" s="150"/>
      <c r="P397" s="150"/>
      <c r="Q397" s="150"/>
      <c r="R397" s="150"/>
      <c r="S397" s="150"/>
      <c r="T397" s="150"/>
      <c r="U397" s="150"/>
      <c r="V397" s="150"/>
      <c r="W397" s="150"/>
      <c r="X397" s="150"/>
    </row>
    <row r="398" spans="1:24" ht="52.5" customHeight="1" x14ac:dyDescent="0.2">
      <c r="A398" s="611"/>
      <c r="B398" s="765" t="s">
        <v>575</v>
      </c>
      <c r="C398" s="238" t="s">
        <v>576</v>
      </c>
      <c r="D398" s="772">
        <v>5</v>
      </c>
      <c r="E398" s="689"/>
      <c r="F398" s="689"/>
      <c r="G398" s="773"/>
      <c r="H398" s="773"/>
      <c r="I398" s="149"/>
      <c r="J398" s="150"/>
      <c r="K398" s="150"/>
      <c r="L398" s="150"/>
      <c r="M398" s="150"/>
      <c r="N398" s="150"/>
      <c r="O398" s="150"/>
      <c r="P398" s="150"/>
      <c r="Q398" s="150"/>
      <c r="R398" s="150"/>
      <c r="S398" s="150"/>
      <c r="T398" s="150"/>
      <c r="U398" s="150"/>
      <c r="V398" s="150"/>
      <c r="W398" s="150"/>
      <c r="X398" s="150"/>
    </row>
    <row r="399" spans="1:24" ht="15.75" customHeight="1" x14ac:dyDescent="0.2">
      <c r="A399" s="611"/>
      <c r="B399" s="611"/>
      <c r="C399" s="235"/>
      <c r="D399" s="643"/>
      <c r="E399" s="643"/>
      <c r="F399" s="643"/>
      <c r="G399" s="611"/>
      <c r="H399" s="611"/>
      <c r="I399" s="149"/>
      <c r="J399" s="150"/>
      <c r="K399" s="150"/>
      <c r="L399" s="150"/>
      <c r="M399" s="150"/>
      <c r="N399" s="150"/>
      <c r="O399" s="150"/>
      <c r="P399" s="150"/>
      <c r="Q399" s="150"/>
      <c r="R399" s="150"/>
      <c r="S399" s="150"/>
      <c r="T399" s="150"/>
      <c r="U399" s="150"/>
      <c r="V399" s="150"/>
      <c r="W399" s="150"/>
      <c r="X399" s="150"/>
    </row>
    <row r="400" spans="1:24" ht="30" customHeight="1" x14ac:dyDescent="0.2">
      <c r="A400" s="611"/>
      <c r="B400" s="611"/>
      <c r="C400" s="235" t="s">
        <v>577</v>
      </c>
      <c r="D400" s="643"/>
      <c r="E400" s="643"/>
      <c r="F400" s="643"/>
      <c r="G400" s="611"/>
      <c r="H400" s="611"/>
      <c r="I400" s="149"/>
      <c r="J400" s="150"/>
      <c r="K400" s="150"/>
      <c r="L400" s="150"/>
      <c r="M400" s="150"/>
      <c r="N400" s="150"/>
      <c r="O400" s="150"/>
      <c r="P400" s="150"/>
      <c r="Q400" s="150"/>
      <c r="R400" s="150"/>
      <c r="S400" s="150"/>
      <c r="T400" s="150"/>
      <c r="U400" s="150"/>
      <c r="V400" s="150"/>
      <c r="W400" s="150"/>
      <c r="X400" s="150"/>
    </row>
    <row r="401" spans="1:24" ht="45" customHeight="1" x14ac:dyDescent="0.2">
      <c r="A401" s="611"/>
      <c r="B401" s="611"/>
      <c r="C401" s="235" t="s">
        <v>578</v>
      </c>
      <c r="D401" s="643"/>
      <c r="E401" s="643"/>
      <c r="F401" s="643"/>
      <c r="G401" s="611"/>
      <c r="H401" s="611"/>
      <c r="I401" s="149"/>
      <c r="J401" s="150"/>
      <c r="K401" s="150"/>
      <c r="L401" s="150"/>
      <c r="M401" s="150"/>
      <c r="N401" s="150"/>
      <c r="O401" s="150"/>
      <c r="P401" s="150"/>
      <c r="Q401" s="150"/>
      <c r="R401" s="150"/>
      <c r="S401" s="150"/>
      <c r="T401" s="150"/>
      <c r="U401" s="150"/>
      <c r="V401" s="150"/>
      <c r="W401" s="150"/>
      <c r="X401" s="150"/>
    </row>
    <row r="402" spans="1:24" ht="45" customHeight="1" x14ac:dyDescent="0.2">
      <c r="A402" s="611"/>
      <c r="B402" s="611"/>
      <c r="C402" s="235" t="s">
        <v>579</v>
      </c>
      <c r="D402" s="643"/>
      <c r="E402" s="643"/>
      <c r="F402" s="643"/>
      <c r="G402" s="611"/>
      <c r="H402" s="611"/>
      <c r="I402" s="149"/>
      <c r="J402" s="150"/>
      <c r="K402" s="150"/>
      <c r="L402" s="150"/>
      <c r="M402" s="150"/>
      <c r="N402" s="150"/>
      <c r="O402" s="150"/>
      <c r="P402" s="150"/>
      <c r="Q402" s="150"/>
      <c r="R402" s="150"/>
      <c r="S402" s="150"/>
      <c r="T402" s="150"/>
      <c r="U402" s="150"/>
      <c r="V402" s="150"/>
      <c r="W402" s="150"/>
      <c r="X402" s="150"/>
    </row>
    <row r="403" spans="1:24" ht="33" customHeight="1" x14ac:dyDescent="0.2">
      <c r="A403" s="611"/>
      <c r="B403" s="611"/>
      <c r="C403" s="235" t="s">
        <v>580</v>
      </c>
      <c r="D403" s="643"/>
      <c r="E403" s="643"/>
      <c r="F403" s="643"/>
      <c r="G403" s="611"/>
      <c r="H403" s="611"/>
      <c r="I403" s="149"/>
      <c r="J403" s="150"/>
      <c r="K403" s="150"/>
      <c r="L403" s="150"/>
      <c r="M403" s="150"/>
      <c r="N403" s="150"/>
      <c r="O403" s="150"/>
      <c r="P403" s="150"/>
      <c r="Q403" s="150"/>
      <c r="R403" s="150"/>
      <c r="S403" s="150"/>
      <c r="T403" s="150"/>
      <c r="U403" s="150"/>
      <c r="V403" s="150"/>
      <c r="W403" s="150"/>
      <c r="X403" s="150"/>
    </row>
    <row r="404" spans="1:24" ht="43.5" customHeight="1" x14ac:dyDescent="0.2">
      <c r="A404" s="611"/>
      <c r="B404" s="611"/>
      <c r="C404" s="165" t="s">
        <v>581</v>
      </c>
      <c r="D404" s="643"/>
      <c r="E404" s="643"/>
      <c r="F404" s="643"/>
      <c r="G404" s="611"/>
      <c r="H404" s="611"/>
      <c r="I404" s="149"/>
      <c r="J404" s="150"/>
      <c r="K404" s="150"/>
      <c r="L404" s="150"/>
      <c r="M404" s="150"/>
      <c r="N404" s="150"/>
      <c r="O404" s="150"/>
      <c r="P404" s="150"/>
      <c r="Q404" s="150"/>
      <c r="R404" s="150"/>
      <c r="S404" s="150"/>
      <c r="T404" s="150"/>
      <c r="U404" s="150"/>
      <c r="V404" s="150"/>
      <c r="W404" s="150"/>
      <c r="X404" s="150"/>
    </row>
    <row r="405" spans="1:24" ht="12.75" customHeight="1" thickBot="1" x14ac:dyDescent="0.25">
      <c r="A405" s="611"/>
      <c r="B405" s="612"/>
      <c r="C405" s="138"/>
      <c r="D405" s="644"/>
      <c r="E405" s="644"/>
      <c r="F405" s="644"/>
      <c r="G405" s="612"/>
      <c r="H405" s="612"/>
      <c r="I405" s="149"/>
      <c r="J405" s="150"/>
      <c r="K405" s="150"/>
      <c r="L405" s="150"/>
      <c r="M405" s="150"/>
      <c r="N405" s="150"/>
      <c r="O405" s="150"/>
      <c r="P405" s="150"/>
      <c r="Q405" s="150"/>
      <c r="R405" s="150"/>
      <c r="S405" s="150"/>
      <c r="T405" s="150"/>
      <c r="U405" s="150"/>
      <c r="V405" s="150"/>
      <c r="W405" s="150"/>
      <c r="X405" s="150"/>
    </row>
    <row r="406" spans="1:24" ht="48" customHeight="1" x14ac:dyDescent="0.2">
      <c r="A406" s="611"/>
      <c r="B406" s="776" t="s">
        <v>582</v>
      </c>
      <c r="C406" s="238" t="s">
        <v>583</v>
      </c>
      <c r="D406" s="772">
        <v>5</v>
      </c>
      <c r="E406" s="689"/>
      <c r="F406" s="689"/>
      <c r="G406" s="773"/>
      <c r="H406" s="773"/>
      <c r="I406" s="149"/>
      <c r="J406" s="150"/>
      <c r="K406" s="150"/>
      <c r="L406" s="150"/>
      <c r="M406" s="150"/>
      <c r="N406" s="150"/>
      <c r="O406" s="150"/>
      <c r="P406" s="150"/>
      <c r="Q406" s="150"/>
      <c r="R406" s="150"/>
      <c r="S406" s="150"/>
      <c r="T406" s="150"/>
      <c r="U406" s="150"/>
      <c r="V406" s="150"/>
      <c r="W406" s="150"/>
      <c r="X406" s="150"/>
    </row>
    <row r="407" spans="1:24" ht="19.5" customHeight="1" x14ac:dyDescent="0.2">
      <c r="A407" s="611"/>
      <c r="B407" s="643"/>
      <c r="C407" s="121"/>
      <c r="D407" s="643"/>
      <c r="E407" s="643"/>
      <c r="F407" s="643"/>
      <c r="G407" s="611"/>
      <c r="H407" s="611"/>
      <c r="I407" s="149"/>
      <c r="J407" s="150"/>
      <c r="K407" s="150"/>
      <c r="L407" s="150"/>
      <c r="M407" s="150"/>
      <c r="N407" s="150"/>
      <c r="O407" s="150"/>
      <c r="P407" s="150"/>
      <c r="Q407" s="150"/>
      <c r="R407" s="150"/>
      <c r="S407" s="150"/>
      <c r="T407" s="150"/>
      <c r="U407" s="150"/>
      <c r="V407" s="150"/>
      <c r="W407" s="150"/>
      <c r="X407" s="150"/>
    </row>
    <row r="408" spans="1:24" ht="40.5" customHeight="1" x14ac:dyDescent="0.2">
      <c r="A408" s="611"/>
      <c r="B408" s="643"/>
      <c r="C408" s="235" t="s">
        <v>584</v>
      </c>
      <c r="D408" s="643"/>
      <c r="E408" s="643"/>
      <c r="F408" s="643"/>
      <c r="G408" s="611"/>
      <c r="H408" s="611"/>
      <c r="I408" s="149"/>
      <c r="J408" s="150"/>
      <c r="K408" s="150"/>
      <c r="L408" s="150"/>
      <c r="M408" s="150"/>
      <c r="N408" s="150"/>
      <c r="O408" s="150"/>
      <c r="P408" s="150"/>
      <c r="Q408" s="150"/>
      <c r="R408" s="150"/>
      <c r="S408" s="150"/>
      <c r="T408" s="150"/>
      <c r="U408" s="150"/>
      <c r="V408" s="150"/>
      <c r="W408" s="150"/>
      <c r="X408" s="150"/>
    </row>
    <row r="409" spans="1:24" ht="45" customHeight="1" x14ac:dyDescent="0.2">
      <c r="A409" s="611"/>
      <c r="B409" s="643"/>
      <c r="C409" s="235" t="s">
        <v>585</v>
      </c>
      <c r="D409" s="643"/>
      <c r="E409" s="643"/>
      <c r="F409" s="643"/>
      <c r="G409" s="611"/>
      <c r="H409" s="611"/>
      <c r="I409" s="149"/>
      <c r="J409" s="150"/>
      <c r="K409" s="150"/>
      <c r="L409" s="150"/>
      <c r="M409" s="150"/>
      <c r="N409" s="150"/>
      <c r="O409" s="150"/>
      <c r="P409" s="150"/>
      <c r="Q409" s="150"/>
      <c r="R409" s="150"/>
      <c r="S409" s="150"/>
      <c r="T409" s="150"/>
      <c r="U409" s="150"/>
      <c r="V409" s="150"/>
      <c r="W409" s="150"/>
      <c r="X409" s="150"/>
    </row>
    <row r="410" spans="1:24" ht="35.25" customHeight="1" x14ac:dyDescent="0.2">
      <c r="A410" s="611"/>
      <c r="B410" s="643"/>
      <c r="C410" s="235" t="s">
        <v>586</v>
      </c>
      <c r="D410" s="643"/>
      <c r="E410" s="643"/>
      <c r="F410" s="643"/>
      <c r="G410" s="611"/>
      <c r="H410" s="611"/>
      <c r="I410" s="149"/>
      <c r="J410" s="150"/>
      <c r="K410" s="150"/>
      <c r="L410" s="150"/>
      <c r="M410" s="150"/>
      <c r="N410" s="150"/>
      <c r="O410" s="150"/>
      <c r="P410" s="150"/>
      <c r="Q410" s="150"/>
      <c r="R410" s="150"/>
      <c r="S410" s="150"/>
      <c r="T410" s="150"/>
      <c r="U410" s="150"/>
      <c r="V410" s="150"/>
      <c r="W410" s="150"/>
      <c r="X410" s="150"/>
    </row>
    <row r="411" spans="1:24" ht="33" customHeight="1" x14ac:dyDescent="0.2">
      <c r="A411" s="611"/>
      <c r="B411" s="643"/>
      <c r="C411" s="235" t="s">
        <v>587</v>
      </c>
      <c r="D411" s="643"/>
      <c r="E411" s="643"/>
      <c r="F411" s="643"/>
      <c r="G411" s="611"/>
      <c r="H411" s="611"/>
      <c r="I411" s="149"/>
      <c r="J411" s="150"/>
      <c r="K411" s="150"/>
      <c r="L411" s="150"/>
      <c r="M411" s="150"/>
      <c r="N411" s="150"/>
      <c r="O411" s="150"/>
      <c r="P411" s="150"/>
      <c r="Q411" s="150"/>
      <c r="R411" s="150"/>
      <c r="S411" s="150"/>
      <c r="T411" s="150"/>
      <c r="U411" s="150"/>
      <c r="V411" s="150"/>
      <c r="W411" s="150"/>
      <c r="X411" s="150"/>
    </row>
    <row r="412" spans="1:24" ht="45.75" customHeight="1" x14ac:dyDescent="0.2">
      <c r="A412" s="611"/>
      <c r="B412" s="643"/>
      <c r="C412" s="235" t="s">
        <v>588</v>
      </c>
      <c r="D412" s="643"/>
      <c r="E412" s="643"/>
      <c r="F412" s="643"/>
      <c r="G412" s="611"/>
      <c r="H412" s="611"/>
      <c r="I412" s="149"/>
      <c r="J412" s="150"/>
      <c r="K412" s="150"/>
      <c r="L412" s="150"/>
      <c r="M412" s="150"/>
      <c r="N412" s="150"/>
      <c r="O412" s="150"/>
      <c r="P412" s="150"/>
      <c r="Q412" s="150"/>
      <c r="R412" s="150"/>
      <c r="S412" s="150"/>
      <c r="T412" s="150"/>
      <c r="U412" s="150"/>
      <c r="V412" s="150"/>
      <c r="W412" s="150"/>
      <c r="X412" s="150"/>
    </row>
    <row r="413" spans="1:24" ht="19.5" customHeight="1" thickBot="1" x14ac:dyDescent="0.25">
      <c r="A413" s="611"/>
      <c r="B413" s="699"/>
      <c r="C413" s="239" t="s">
        <v>589</v>
      </c>
      <c r="D413" s="644"/>
      <c r="E413" s="644"/>
      <c r="F413" s="644"/>
      <c r="G413" s="612"/>
      <c r="H413" s="612"/>
      <c r="I413" s="149"/>
      <c r="J413" s="150"/>
      <c r="K413" s="150"/>
      <c r="L413" s="150"/>
      <c r="M413" s="150"/>
      <c r="N413" s="150"/>
      <c r="O413" s="150"/>
      <c r="P413" s="150"/>
      <c r="Q413" s="150"/>
      <c r="R413" s="150"/>
      <c r="S413" s="150"/>
      <c r="T413" s="150"/>
      <c r="U413" s="150"/>
      <c r="V413" s="150"/>
      <c r="W413" s="150"/>
      <c r="X413" s="150"/>
    </row>
    <row r="414" spans="1:24" ht="19.5" customHeight="1" thickBot="1" x14ac:dyDescent="0.25">
      <c r="A414" s="768" t="s">
        <v>167</v>
      </c>
      <c r="B414" s="233">
        <v>4.2</v>
      </c>
      <c r="C414" s="799" t="s">
        <v>590</v>
      </c>
      <c r="D414" s="687"/>
      <c r="E414" s="687"/>
      <c r="F414" s="687"/>
      <c r="G414" s="687"/>
      <c r="H414" s="714"/>
      <c r="I414" s="149"/>
      <c r="J414" s="150"/>
      <c r="K414" s="150"/>
      <c r="L414" s="150"/>
      <c r="M414" s="150"/>
      <c r="N414" s="150"/>
      <c r="O414" s="150"/>
      <c r="P414" s="150"/>
      <c r="Q414" s="150"/>
      <c r="R414" s="150"/>
      <c r="S414" s="150"/>
      <c r="T414" s="150"/>
      <c r="U414" s="150"/>
      <c r="V414" s="150"/>
      <c r="W414" s="150"/>
      <c r="X414" s="150"/>
    </row>
    <row r="415" spans="1:24" ht="36" customHeight="1" x14ac:dyDescent="0.2">
      <c r="A415" s="611"/>
      <c r="B415" s="765" t="s">
        <v>591</v>
      </c>
      <c r="C415" s="131" t="s">
        <v>592</v>
      </c>
      <c r="D415" s="772">
        <v>5</v>
      </c>
      <c r="E415" s="689"/>
      <c r="F415" s="689"/>
      <c r="G415" s="773"/>
      <c r="H415" s="773"/>
      <c r="I415" s="149"/>
      <c r="J415" s="150"/>
      <c r="K415" s="150"/>
      <c r="L415" s="150"/>
      <c r="M415" s="150"/>
      <c r="N415" s="150"/>
      <c r="O415" s="150"/>
      <c r="P415" s="150"/>
      <c r="Q415" s="150"/>
      <c r="R415" s="150"/>
      <c r="S415" s="150"/>
      <c r="T415" s="150"/>
      <c r="U415" s="150"/>
      <c r="V415" s="150"/>
      <c r="W415" s="150"/>
      <c r="X415" s="150"/>
    </row>
    <row r="416" spans="1:24" ht="18.75" customHeight="1" x14ac:dyDescent="0.2">
      <c r="A416" s="611"/>
      <c r="B416" s="611"/>
      <c r="C416" s="235"/>
      <c r="D416" s="643"/>
      <c r="E416" s="643"/>
      <c r="F416" s="643"/>
      <c r="G416" s="611"/>
      <c r="H416" s="611"/>
      <c r="I416" s="149"/>
      <c r="J416" s="150"/>
      <c r="K416" s="150"/>
      <c r="L416" s="150"/>
      <c r="M416" s="150"/>
      <c r="N416" s="150"/>
      <c r="O416" s="150"/>
      <c r="P416" s="150"/>
      <c r="Q416" s="150"/>
      <c r="R416" s="150"/>
      <c r="S416" s="150"/>
      <c r="T416" s="150"/>
      <c r="U416" s="150"/>
      <c r="V416" s="150"/>
      <c r="W416" s="150"/>
      <c r="X416" s="150"/>
    </row>
    <row r="417" spans="1:24" ht="28.5" customHeight="1" x14ac:dyDescent="0.2">
      <c r="A417" s="611"/>
      <c r="B417" s="611"/>
      <c r="C417" s="235" t="s">
        <v>593</v>
      </c>
      <c r="D417" s="643"/>
      <c r="E417" s="643"/>
      <c r="F417" s="643"/>
      <c r="G417" s="611"/>
      <c r="H417" s="611"/>
      <c r="I417" s="149"/>
      <c r="J417" s="150"/>
      <c r="K417" s="150"/>
      <c r="L417" s="150"/>
      <c r="M417" s="150"/>
      <c r="N417" s="150"/>
      <c r="O417" s="150"/>
      <c r="P417" s="150"/>
      <c r="Q417" s="150"/>
      <c r="R417" s="150"/>
      <c r="S417" s="150"/>
      <c r="T417" s="150"/>
      <c r="U417" s="150"/>
      <c r="V417" s="150"/>
      <c r="W417" s="150"/>
      <c r="X417" s="150"/>
    </row>
    <row r="418" spans="1:24" ht="33" customHeight="1" x14ac:dyDescent="0.2">
      <c r="A418" s="611"/>
      <c r="B418" s="611"/>
      <c r="C418" s="235" t="s">
        <v>594</v>
      </c>
      <c r="D418" s="643"/>
      <c r="E418" s="643"/>
      <c r="F418" s="643"/>
      <c r="G418" s="611"/>
      <c r="H418" s="611"/>
      <c r="I418" s="149"/>
      <c r="J418" s="150"/>
      <c r="K418" s="150"/>
      <c r="L418" s="150"/>
      <c r="M418" s="150"/>
      <c r="N418" s="150"/>
      <c r="O418" s="150"/>
      <c r="P418" s="150"/>
      <c r="Q418" s="150"/>
      <c r="R418" s="150"/>
      <c r="S418" s="150"/>
      <c r="T418" s="150"/>
      <c r="U418" s="150"/>
      <c r="V418" s="150"/>
      <c r="W418" s="150"/>
      <c r="X418" s="150"/>
    </row>
    <row r="419" spans="1:24" ht="29.25" customHeight="1" x14ac:dyDescent="0.2">
      <c r="A419" s="611"/>
      <c r="B419" s="611"/>
      <c r="C419" s="235" t="s">
        <v>595</v>
      </c>
      <c r="D419" s="643"/>
      <c r="E419" s="643"/>
      <c r="F419" s="643"/>
      <c r="G419" s="611"/>
      <c r="H419" s="611"/>
      <c r="I419" s="149"/>
      <c r="J419" s="150"/>
      <c r="K419" s="150"/>
      <c r="L419" s="150"/>
      <c r="M419" s="150"/>
      <c r="N419" s="150"/>
      <c r="O419" s="150"/>
      <c r="P419" s="150"/>
      <c r="Q419" s="150"/>
      <c r="R419" s="150"/>
      <c r="S419" s="150"/>
      <c r="T419" s="150"/>
      <c r="U419" s="150"/>
      <c r="V419" s="150"/>
      <c r="W419" s="150"/>
      <c r="X419" s="150"/>
    </row>
    <row r="420" spans="1:24" ht="30" customHeight="1" x14ac:dyDescent="0.2">
      <c r="A420" s="611"/>
      <c r="B420" s="611"/>
      <c r="C420" s="235" t="s">
        <v>596</v>
      </c>
      <c r="D420" s="643"/>
      <c r="E420" s="643"/>
      <c r="F420" s="643"/>
      <c r="G420" s="611"/>
      <c r="H420" s="611"/>
      <c r="I420" s="149"/>
      <c r="J420" s="150"/>
      <c r="K420" s="150"/>
      <c r="L420" s="150"/>
      <c r="M420" s="150"/>
      <c r="N420" s="150"/>
      <c r="O420" s="150"/>
      <c r="P420" s="150"/>
      <c r="Q420" s="150"/>
      <c r="R420" s="150"/>
      <c r="S420" s="150"/>
      <c r="T420" s="150"/>
      <c r="U420" s="150"/>
      <c r="V420" s="150"/>
      <c r="W420" s="150"/>
      <c r="X420" s="150"/>
    </row>
    <row r="421" spans="1:24" ht="45.75" customHeight="1" x14ac:dyDescent="0.2">
      <c r="A421" s="611"/>
      <c r="B421" s="611"/>
      <c r="C421" s="235" t="s">
        <v>597</v>
      </c>
      <c r="D421" s="643"/>
      <c r="E421" s="643"/>
      <c r="F421" s="643"/>
      <c r="G421" s="611"/>
      <c r="H421" s="611"/>
      <c r="I421" s="149"/>
      <c r="J421" s="150"/>
      <c r="K421" s="150"/>
      <c r="L421" s="150"/>
      <c r="M421" s="150"/>
      <c r="N421" s="150"/>
      <c r="O421" s="150"/>
      <c r="P421" s="150"/>
      <c r="Q421" s="150"/>
      <c r="R421" s="150"/>
      <c r="S421" s="150"/>
      <c r="T421" s="150"/>
      <c r="U421" s="150"/>
      <c r="V421" s="150"/>
      <c r="W421" s="150"/>
      <c r="X421" s="150"/>
    </row>
    <row r="422" spans="1:24" ht="15" customHeight="1" thickBot="1" x14ac:dyDescent="0.25">
      <c r="A422" s="611"/>
      <c r="B422" s="612"/>
      <c r="C422" s="123"/>
      <c r="D422" s="644"/>
      <c r="E422" s="644"/>
      <c r="F422" s="644"/>
      <c r="G422" s="612"/>
      <c r="H422" s="612"/>
      <c r="I422" s="149"/>
      <c r="J422" s="150"/>
      <c r="K422" s="150"/>
      <c r="L422" s="150"/>
      <c r="M422" s="150"/>
      <c r="N422" s="150"/>
      <c r="O422" s="150"/>
      <c r="P422" s="150"/>
      <c r="Q422" s="150"/>
      <c r="R422" s="150"/>
      <c r="S422" s="150"/>
      <c r="T422" s="150"/>
      <c r="U422" s="150"/>
      <c r="V422" s="150"/>
      <c r="W422" s="150"/>
      <c r="X422" s="150"/>
    </row>
    <row r="423" spans="1:24" ht="19.5" customHeight="1" x14ac:dyDescent="0.2">
      <c r="A423" s="611"/>
      <c r="B423" s="765" t="s">
        <v>598</v>
      </c>
      <c r="C423" s="131" t="s">
        <v>599</v>
      </c>
      <c r="D423" s="772">
        <v>5</v>
      </c>
      <c r="E423" s="689"/>
      <c r="F423" s="689"/>
      <c r="G423" s="773"/>
      <c r="H423" s="773"/>
      <c r="I423" s="149"/>
      <c r="J423" s="150"/>
      <c r="K423" s="150"/>
      <c r="L423" s="150"/>
      <c r="M423" s="150"/>
      <c r="N423" s="150"/>
      <c r="O423" s="150"/>
      <c r="P423" s="150"/>
      <c r="Q423" s="150"/>
      <c r="R423" s="150"/>
      <c r="S423" s="150"/>
      <c r="T423" s="150"/>
      <c r="U423" s="150"/>
      <c r="V423" s="150"/>
      <c r="W423" s="150"/>
      <c r="X423" s="150"/>
    </row>
    <row r="424" spans="1:24" ht="15" customHeight="1" x14ac:dyDescent="0.2">
      <c r="A424" s="611"/>
      <c r="B424" s="611"/>
      <c r="C424" s="235"/>
      <c r="D424" s="643"/>
      <c r="E424" s="643"/>
      <c r="F424" s="643"/>
      <c r="G424" s="611"/>
      <c r="H424" s="611"/>
      <c r="I424" s="149"/>
      <c r="J424" s="150"/>
      <c r="K424" s="150"/>
      <c r="L424" s="150"/>
      <c r="M424" s="150"/>
      <c r="N424" s="150"/>
      <c r="O424" s="150"/>
      <c r="P424" s="150"/>
      <c r="Q424" s="150"/>
      <c r="R424" s="150"/>
      <c r="S424" s="150"/>
      <c r="T424" s="150"/>
      <c r="U424" s="150"/>
      <c r="V424" s="150"/>
      <c r="W424" s="150"/>
      <c r="X424" s="150"/>
    </row>
    <row r="425" spans="1:24" ht="15" customHeight="1" x14ac:dyDescent="0.2">
      <c r="A425" s="611"/>
      <c r="B425" s="611"/>
      <c r="C425" s="235" t="s">
        <v>600</v>
      </c>
      <c r="D425" s="643"/>
      <c r="E425" s="643"/>
      <c r="F425" s="643"/>
      <c r="G425" s="611"/>
      <c r="H425" s="611"/>
      <c r="I425" s="149"/>
      <c r="J425" s="150"/>
      <c r="K425" s="150"/>
      <c r="L425" s="150"/>
      <c r="M425" s="150"/>
      <c r="N425" s="150"/>
      <c r="O425" s="150"/>
      <c r="P425" s="150"/>
      <c r="Q425" s="150"/>
      <c r="R425" s="150"/>
      <c r="S425" s="150"/>
      <c r="T425" s="150"/>
      <c r="U425" s="150"/>
      <c r="V425" s="150"/>
      <c r="W425" s="150"/>
      <c r="X425" s="150"/>
    </row>
    <row r="426" spans="1:24" ht="27" customHeight="1" x14ac:dyDescent="0.2">
      <c r="A426" s="611"/>
      <c r="B426" s="611"/>
      <c r="C426" s="235" t="s">
        <v>601</v>
      </c>
      <c r="D426" s="643"/>
      <c r="E426" s="643"/>
      <c r="F426" s="643"/>
      <c r="G426" s="611"/>
      <c r="H426" s="611"/>
      <c r="I426" s="149"/>
      <c r="J426" s="150"/>
      <c r="K426" s="150"/>
      <c r="L426" s="150"/>
      <c r="M426" s="150"/>
      <c r="N426" s="150"/>
      <c r="O426" s="150"/>
      <c r="P426" s="150"/>
      <c r="Q426" s="150"/>
      <c r="R426" s="150"/>
      <c r="S426" s="150"/>
      <c r="T426" s="150"/>
      <c r="U426" s="150"/>
      <c r="V426" s="150"/>
      <c r="W426" s="150"/>
      <c r="X426" s="150"/>
    </row>
    <row r="427" spans="1:24" ht="43.5" customHeight="1" x14ac:dyDescent="0.2">
      <c r="A427" s="611"/>
      <c r="B427" s="611"/>
      <c r="C427" s="235" t="s">
        <v>602</v>
      </c>
      <c r="D427" s="643"/>
      <c r="E427" s="643"/>
      <c r="F427" s="643"/>
      <c r="G427" s="611"/>
      <c r="H427" s="611"/>
      <c r="I427" s="149"/>
      <c r="J427" s="150"/>
      <c r="K427" s="150"/>
      <c r="L427" s="150"/>
      <c r="M427" s="150"/>
      <c r="N427" s="150"/>
      <c r="O427" s="150"/>
      <c r="P427" s="150"/>
      <c r="Q427" s="150"/>
      <c r="R427" s="150"/>
      <c r="S427" s="150"/>
      <c r="T427" s="150"/>
      <c r="U427" s="150"/>
      <c r="V427" s="150"/>
      <c r="W427" s="150"/>
      <c r="X427" s="150"/>
    </row>
    <row r="428" spans="1:24" ht="18" customHeight="1" x14ac:dyDescent="0.2">
      <c r="A428" s="611"/>
      <c r="B428" s="611"/>
      <c r="C428" s="235" t="s">
        <v>603</v>
      </c>
      <c r="D428" s="643"/>
      <c r="E428" s="643"/>
      <c r="F428" s="643"/>
      <c r="G428" s="611"/>
      <c r="H428" s="611"/>
      <c r="I428" s="149"/>
      <c r="J428" s="150"/>
      <c r="K428" s="150"/>
      <c r="L428" s="150"/>
      <c r="M428" s="150"/>
      <c r="N428" s="150"/>
      <c r="O428" s="150"/>
      <c r="P428" s="150"/>
      <c r="Q428" s="150"/>
      <c r="R428" s="150"/>
      <c r="S428" s="150"/>
      <c r="T428" s="150"/>
      <c r="U428" s="150"/>
      <c r="V428" s="150"/>
      <c r="W428" s="150"/>
      <c r="X428" s="150"/>
    </row>
    <row r="429" spans="1:24" ht="44.25" customHeight="1" x14ac:dyDescent="0.2">
      <c r="A429" s="611"/>
      <c r="B429" s="611"/>
      <c r="C429" s="240" t="s">
        <v>604</v>
      </c>
      <c r="D429" s="643"/>
      <c r="E429" s="643"/>
      <c r="F429" s="643"/>
      <c r="G429" s="611"/>
      <c r="H429" s="611"/>
      <c r="I429" s="149"/>
      <c r="J429" s="150"/>
      <c r="K429" s="150"/>
      <c r="L429" s="150"/>
      <c r="M429" s="150"/>
      <c r="N429" s="150"/>
      <c r="O429" s="150"/>
      <c r="P429" s="150"/>
      <c r="Q429" s="150"/>
      <c r="R429" s="150"/>
      <c r="S429" s="150"/>
      <c r="T429" s="150"/>
      <c r="U429" s="150"/>
      <c r="V429" s="150"/>
      <c r="W429" s="150"/>
      <c r="X429" s="150"/>
    </row>
    <row r="430" spans="1:24" ht="15" customHeight="1" thickBot="1" x14ac:dyDescent="0.25">
      <c r="A430" s="611"/>
      <c r="B430" s="612"/>
      <c r="C430" s="241"/>
      <c r="D430" s="644"/>
      <c r="E430" s="644"/>
      <c r="F430" s="644"/>
      <c r="G430" s="612"/>
      <c r="H430" s="612"/>
      <c r="I430" s="149"/>
      <c r="J430" s="150"/>
      <c r="K430" s="150"/>
      <c r="L430" s="150"/>
      <c r="M430" s="150"/>
      <c r="N430" s="150"/>
      <c r="O430" s="150"/>
      <c r="P430" s="150"/>
      <c r="Q430" s="150"/>
      <c r="R430" s="150"/>
      <c r="S430" s="150"/>
      <c r="T430" s="150"/>
      <c r="U430" s="150"/>
      <c r="V430" s="150"/>
      <c r="W430" s="150"/>
      <c r="X430" s="150"/>
    </row>
    <row r="431" spans="1:24" ht="36" customHeight="1" x14ac:dyDescent="0.2">
      <c r="A431" s="611"/>
      <c r="B431" s="765" t="s">
        <v>605</v>
      </c>
      <c r="C431" s="131" t="s">
        <v>606</v>
      </c>
      <c r="D431" s="772">
        <v>5</v>
      </c>
      <c r="E431" s="689"/>
      <c r="F431" s="689"/>
      <c r="G431" s="773"/>
      <c r="H431" s="773"/>
      <c r="I431" s="149"/>
      <c r="J431" s="150"/>
      <c r="K431" s="150"/>
      <c r="L431" s="150"/>
      <c r="M431" s="150"/>
      <c r="N431" s="150"/>
      <c r="O431" s="150"/>
      <c r="P431" s="150"/>
      <c r="Q431" s="150"/>
      <c r="R431" s="150"/>
      <c r="S431" s="150"/>
      <c r="T431" s="150"/>
      <c r="U431" s="150"/>
      <c r="V431" s="150"/>
      <c r="W431" s="150"/>
      <c r="X431" s="150"/>
    </row>
    <row r="432" spans="1:24" ht="18.75" customHeight="1" x14ac:dyDescent="0.2">
      <c r="A432" s="611"/>
      <c r="B432" s="611"/>
      <c r="C432" s="235"/>
      <c r="D432" s="643"/>
      <c r="E432" s="643"/>
      <c r="F432" s="643"/>
      <c r="G432" s="611"/>
      <c r="H432" s="611"/>
      <c r="I432" s="149"/>
      <c r="J432" s="150"/>
      <c r="K432" s="150"/>
      <c r="L432" s="150"/>
      <c r="M432" s="150"/>
      <c r="N432" s="150"/>
      <c r="O432" s="150"/>
      <c r="P432" s="150"/>
      <c r="Q432" s="150"/>
      <c r="R432" s="150"/>
      <c r="S432" s="150"/>
      <c r="T432" s="150"/>
      <c r="U432" s="150"/>
      <c r="V432" s="150"/>
      <c r="W432" s="150"/>
      <c r="X432" s="150"/>
    </row>
    <row r="433" spans="1:24" ht="33.75" customHeight="1" x14ac:dyDescent="0.2">
      <c r="A433" s="611"/>
      <c r="B433" s="611"/>
      <c r="C433" s="235" t="s">
        <v>607</v>
      </c>
      <c r="D433" s="643"/>
      <c r="E433" s="643"/>
      <c r="F433" s="643"/>
      <c r="G433" s="611"/>
      <c r="H433" s="611"/>
      <c r="I433" s="149"/>
      <c r="J433" s="150"/>
      <c r="K433" s="150"/>
      <c r="L433" s="150"/>
      <c r="M433" s="150"/>
      <c r="N433" s="150"/>
      <c r="O433" s="150"/>
      <c r="P433" s="150"/>
      <c r="Q433" s="150"/>
      <c r="R433" s="150"/>
      <c r="S433" s="150"/>
      <c r="T433" s="150"/>
      <c r="U433" s="150"/>
      <c r="V433" s="150"/>
      <c r="W433" s="150"/>
      <c r="X433" s="150"/>
    </row>
    <row r="434" spans="1:24" ht="41.25" customHeight="1" x14ac:dyDescent="0.2">
      <c r="A434" s="611"/>
      <c r="B434" s="611"/>
      <c r="C434" s="235" t="s">
        <v>608</v>
      </c>
      <c r="D434" s="643"/>
      <c r="E434" s="643"/>
      <c r="F434" s="643"/>
      <c r="G434" s="611"/>
      <c r="H434" s="611"/>
      <c r="I434" s="149"/>
      <c r="J434" s="150"/>
      <c r="K434" s="150"/>
      <c r="L434" s="150"/>
      <c r="M434" s="150"/>
      <c r="N434" s="150"/>
      <c r="O434" s="150"/>
      <c r="P434" s="150"/>
      <c r="Q434" s="150"/>
      <c r="R434" s="150"/>
      <c r="S434" s="150"/>
      <c r="T434" s="150"/>
      <c r="U434" s="150"/>
      <c r="V434" s="150"/>
      <c r="W434" s="150"/>
      <c r="X434" s="150"/>
    </row>
    <row r="435" spans="1:24" ht="42" customHeight="1" x14ac:dyDescent="0.2">
      <c r="A435" s="611"/>
      <c r="B435" s="611"/>
      <c r="C435" s="235" t="s">
        <v>609</v>
      </c>
      <c r="D435" s="643"/>
      <c r="E435" s="643"/>
      <c r="F435" s="643"/>
      <c r="G435" s="611"/>
      <c r="H435" s="611"/>
      <c r="I435" s="149"/>
      <c r="J435" s="150"/>
      <c r="K435" s="150"/>
      <c r="L435" s="150"/>
      <c r="M435" s="150"/>
      <c r="N435" s="150"/>
      <c r="O435" s="150"/>
      <c r="P435" s="150"/>
      <c r="Q435" s="150"/>
      <c r="R435" s="150"/>
      <c r="S435" s="150"/>
      <c r="T435" s="150"/>
      <c r="U435" s="150"/>
      <c r="V435" s="150"/>
      <c r="W435" s="150"/>
      <c r="X435" s="150"/>
    </row>
    <row r="436" spans="1:24" ht="33" customHeight="1" x14ac:dyDescent="0.2">
      <c r="A436" s="611"/>
      <c r="B436" s="611"/>
      <c r="C436" s="235" t="s">
        <v>610</v>
      </c>
      <c r="D436" s="643"/>
      <c r="E436" s="643"/>
      <c r="F436" s="643"/>
      <c r="G436" s="611"/>
      <c r="H436" s="611"/>
      <c r="I436" s="149"/>
      <c r="J436" s="150"/>
      <c r="K436" s="150"/>
      <c r="L436" s="150"/>
      <c r="M436" s="150"/>
      <c r="N436" s="150"/>
      <c r="O436" s="150"/>
      <c r="P436" s="150"/>
      <c r="Q436" s="150"/>
      <c r="R436" s="150"/>
      <c r="S436" s="150"/>
      <c r="T436" s="150"/>
      <c r="U436" s="150"/>
      <c r="V436" s="150"/>
      <c r="W436" s="150"/>
      <c r="X436" s="150"/>
    </row>
    <row r="437" spans="1:24" ht="30" customHeight="1" x14ac:dyDescent="0.2">
      <c r="A437" s="611"/>
      <c r="B437" s="611"/>
      <c r="C437" s="235" t="s">
        <v>611</v>
      </c>
      <c r="D437" s="643"/>
      <c r="E437" s="643"/>
      <c r="F437" s="643"/>
      <c r="G437" s="611"/>
      <c r="H437" s="611"/>
      <c r="I437" s="149"/>
      <c r="J437" s="150"/>
      <c r="K437" s="150"/>
      <c r="L437" s="150"/>
      <c r="M437" s="150"/>
      <c r="N437" s="150"/>
      <c r="O437" s="150"/>
      <c r="P437" s="150"/>
      <c r="Q437" s="150"/>
      <c r="R437" s="150"/>
      <c r="S437" s="150"/>
      <c r="T437" s="150"/>
      <c r="U437" s="150"/>
      <c r="V437" s="150"/>
      <c r="W437" s="150"/>
      <c r="X437" s="150"/>
    </row>
    <row r="438" spans="1:24" ht="12.75" customHeight="1" thickBot="1" x14ac:dyDescent="0.25">
      <c r="A438" s="611"/>
      <c r="B438" s="612"/>
      <c r="C438" s="123"/>
      <c r="D438" s="644"/>
      <c r="E438" s="644"/>
      <c r="F438" s="644"/>
      <c r="G438" s="612"/>
      <c r="H438" s="612"/>
      <c r="I438" s="149"/>
      <c r="J438" s="150"/>
      <c r="K438" s="150"/>
      <c r="L438" s="150"/>
      <c r="M438" s="150"/>
      <c r="N438" s="150"/>
      <c r="O438" s="150"/>
      <c r="P438" s="150"/>
      <c r="Q438" s="150"/>
      <c r="R438" s="150"/>
      <c r="S438" s="150"/>
      <c r="T438" s="150"/>
      <c r="U438" s="150"/>
      <c r="V438" s="150"/>
      <c r="W438" s="150"/>
      <c r="X438" s="150"/>
    </row>
    <row r="439" spans="1:24" ht="37.5" customHeight="1" x14ac:dyDescent="0.2">
      <c r="A439" s="611"/>
      <c r="B439" s="765" t="s">
        <v>612</v>
      </c>
      <c r="C439" s="131" t="s">
        <v>613</v>
      </c>
      <c r="D439" s="772">
        <v>5</v>
      </c>
      <c r="E439" s="689"/>
      <c r="F439" s="689"/>
      <c r="G439" s="773"/>
      <c r="H439" s="773"/>
      <c r="I439" s="149"/>
      <c r="J439" s="150"/>
      <c r="K439" s="150"/>
      <c r="L439" s="150"/>
      <c r="M439" s="150"/>
      <c r="N439" s="150"/>
      <c r="O439" s="150"/>
      <c r="P439" s="150"/>
      <c r="Q439" s="150"/>
      <c r="R439" s="150"/>
      <c r="S439" s="150"/>
      <c r="T439" s="150"/>
      <c r="U439" s="150"/>
      <c r="V439" s="150"/>
      <c r="W439" s="150"/>
      <c r="X439" s="150"/>
    </row>
    <row r="440" spans="1:24" ht="18.75" customHeight="1" x14ac:dyDescent="0.2">
      <c r="A440" s="611"/>
      <c r="B440" s="611"/>
      <c r="C440" s="165"/>
      <c r="D440" s="643"/>
      <c r="E440" s="643"/>
      <c r="F440" s="643"/>
      <c r="G440" s="611"/>
      <c r="H440" s="611"/>
      <c r="I440" s="149"/>
      <c r="J440" s="150"/>
      <c r="K440" s="150"/>
      <c r="L440" s="150"/>
      <c r="M440" s="150"/>
      <c r="N440" s="150"/>
      <c r="O440" s="150"/>
      <c r="P440" s="150"/>
      <c r="Q440" s="150"/>
      <c r="R440" s="150"/>
      <c r="S440" s="150"/>
      <c r="T440" s="150"/>
      <c r="U440" s="150"/>
      <c r="V440" s="150"/>
      <c r="W440" s="150"/>
      <c r="X440" s="150"/>
    </row>
    <row r="441" spans="1:24" ht="27" customHeight="1" x14ac:dyDescent="0.2">
      <c r="A441" s="611"/>
      <c r="B441" s="611"/>
      <c r="C441" s="165" t="s">
        <v>614</v>
      </c>
      <c r="D441" s="643"/>
      <c r="E441" s="643"/>
      <c r="F441" s="643"/>
      <c r="G441" s="611"/>
      <c r="H441" s="611"/>
      <c r="I441" s="149"/>
      <c r="J441" s="150"/>
      <c r="K441" s="150"/>
      <c r="L441" s="150"/>
      <c r="M441" s="150"/>
      <c r="N441" s="150"/>
      <c r="O441" s="150"/>
      <c r="P441" s="150"/>
      <c r="Q441" s="150"/>
      <c r="R441" s="150"/>
      <c r="S441" s="150"/>
      <c r="T441" s="150"/>
      <c r="U441" s="150"/>
      <c r="V441" s="150"/>
      <c r="W441" s="150"/>
      <c r="X441" s="150"/>
    </row>
    <row r="442" spans="1:24" ht="42" customHeight="1" x14ac:dyDescent="0.2">
      <c r="A442" s="611"/>
      <c r="B442" s="611"/>
      <c r="C442" s="165" t="s">
        <v>615</v>
      </c>
      <c r="D442" s="643"/>
      <c r="E442" s="643"/>
      <c r="F442" s="643"/>
      <c r="G442" s="611"/>
      <c r="H442" s="611"/>
      <c r="I442" s="149"/>
      <c r="J442" s="150"/>
      <c r="K442" s="150"/>
      <c r="L442" s="150"/>
      <c r="M442" s="150"/>
      <c r="N442" s="150"/>
      <c r="O442" s="150"/>
      <c r="P442" s="150"/>
      <c r="Q442" s="150"/>
      <c r="R442" s="150"/>
      <c r="S442" s="150"/>
      <c r="T442" s="150"/>
      <c r="U442" s="150"/>
      <c r="V442" s="150"/>
      <c r="W442" s="150"/>
      <c r="X442" s="150"/>
    </row>
    <row r="443" spans="1:24" ht="43.5" customHeight="1" x14ac:dyDescent="0.2">
      <c r="A443" s="611"/>
      <c r="B443" s="611"/>
      <c r="C443" s="165" t="s">
        <v>616</v>
      </c>
      <c r="D443" s="643"/>
      <c r="E443" s="643"/>
      <c r="F443" s="643"/>
      <c r="G443" s="611"/>
      <c r="H443" s="611"/>
      <c r="I443" s="149"/>
      <c r="J443" s="150"/>
      <c r="K443" s="150"/>
      <c r="L443" s="150"/>
      <c r="M443" s="150"/>
      <c r="N443" s="150"/>
      <c r="O443" s="150"/>
      <c r="P443" s="150"/>
      <c r="Q443" s="150"/>
      <c r="R443" s="150"/>
      <c r="S443" s="150"/>
      <c r="T443" s="150"/>
      <c r="U443" s="150"/>
      <c r="V443" s="150"/>
      <c r="W443" s="150"/>
      <c r="X443" s="150"/>
    </row>
    <row r="444" spans="1:24" ht="27" customHeight="1" x14ac:dyDescent="0.2">
      <c r="A444" s="611"/>
      <c r="B444" s="611"/>
      <c r="C444" s="165" t="s">
        <v>617</v>
      </c>
      <c r="D444" s="643"/>
      <c r="E444" s="643"/>
      <c r="F444" s="643"/>
      <c r="G444" s="611"/>
      <c r="H444" s="611"/>
      <c r="I444" s="149"/>
      <c r="J444" s="150"/>
      <c r="K444" s="150"/>
      <c r="L444" s="150"/>
      <c r="M444" s="150"/>
      <c r="N444" s="150"/>
      <c r="O444" s="150"/>
      <c r="P444" s="150"/>
      <c r="Q444" s="150"/>
      <c r="R444" s="150"/>
      <c r="S444" s="150"/>
      <c r="T444" s="150"/>
      <c r="U444" s="150"/>
      <c r="V444" s="150"/>
      <c r="W444" s="150"/>
      <c r="X444" s="150"/>
    </row>
    <row r="445" spans="1:24" ht="27.75" customHeight="1" x14ac:dyDescent="0.2">
      <c r="A445" s="611"/>
      <c r="B445" s="611"/>
      <c r="C445" s="165" t="s">
        <v>618</v>
      </c>
      <c r="D445" s="643"/>
      <c r="E445" s="643"/>
      <c r="F445" s="643"/>
      <c r="G445" s="611"/>
      <c r="H445" s="611"/>
      <c r="I445" s="149"/>
      <c r="J445" s="150"/>
      <c r="K445" s="150"/>
      <c r="L445" s="150"/>
      <c r="M445" s="150"/>
      <c r="N445" s="150"/>
      <c r="O445" s="150"/>
      <c r="P445" s="150"/>
      <c r="Q445" s="150"/>
      <c r="R445" s="150"/>
      <c r="S445" s="150"/>
      <c r="T445" s="150"/>
      <c r="U445" s="150"/>
      <c r="V445" s="150"/>
      <c r="W445" s="150"/>
      <c r="X445" s="150"/>
    </row>
    <row r="446" spans="1:24" ht="21" customHeight="1" thickBot="1" x14ac:dyDescent="0.25">
      <c r="A446" s="611"/>
      <c r="B446" s="653"/>
      <c r="C446" s="235" t="s">
        <v>619</v>
      </c>
      <c r="D446" s="644"/>
      <c r="E446" s="644"/>
      <c r="F446" s="644"/>
      <c r="G446" s="612"/>
      <c r="H446" s="612"/>
      <c r="I446" s="149"/>
      <c r="J446" s="150"/>
      <c r="K446" s="150"/>
      <c r="L446" s="150"/>
      <c r="M446" s="150"/>
      <c r="N446" s="150"/>
      <c r="O446" s="150"/>
      <c r="P446" s="150"/>
      <c r="Q446" s="150"/>
      <c r="R446" s="150"/>
      <c r="S446" s="150"/>
      <c r="T446" s="150"/>
      <c r="U446" s="150"/>
      <c r="V446" s="150"/>
      <c r="W446" s="150"/>
      <c r="X446" s="150"/>
    </row>
    <row r="447" spans="1:24" ht="37.5" customHeight="1" x14ac:dyDescent="0.2">
      <c r="A447" s="611"/>
      <c r="B447" s="765" t="s">
        <v>620</v>
      </c>
      <c r="C447" s="238" t="s">
        <v>621</v>
      </c>
      <c r="D447" s="772">
        <v>5</v>
      </c>
      <c r="E447" s="689"/>
      <c r="F447" s="689"/>
      <c r="G447" s="773"/>
      <c r="H447" s="773"/>
      <c r="I447" s="149"/>
      <c r="J447" s="150"/>
      <c r="K447" s="150"/>
      <c r="L447" s="150"/>
      <c r="M447" s="150"/>
      <c r="N447" s="150"/>
      <c r="O447" s="150"/>
      <c r="P447" s="150"/>
      <c r="Q447" s="150"/>
      <c r="R447" s="150"/>
      <c r="S447" s="150"/>
      <c r="T447" s="150"/>
      <c r="U447" s="150"/>
      <c r="V447" s="150"/>
      <c r="W447" s="150"/>
      <c r="X447" s="150"/>
    </row>
    <row r="448" spans="1:24" ht="18.75" customHeight="1" x14ac:dyDescent="0.2">
      <c r="A448" s="611"/>
      <c r="B448" s="611"/>
      <c r="C448" s="165"/>
      <c r="D448" s="643"/>
      <c r="E448" s="643"/>
      <c r="F448" s="643"/>
      <c r="G448" s="611"/>
      <c r="H448" s="611"/>
      <c r="I448" s="149"/>
      <c r="J448" s="150"/>
      <c r="K448" s="150"/>
      <c r="L448" s="150"/>
      <c r="M448" s="150"/>
      <c r="N448" s="150"/>
      <c r="O448" s="150"/>
      <c r="P448" s="150"/>
      <c r="Q448" s="150"/>
      <c r="R448" s="150"/>
      <c r="S448" s="150"/>
      <c r="T448" s="150"/>
      <c r="U448" s="150"/>
      <c r="V448" s="150"/>
      <c r="W448" s="150"/>
      <c r="X448" s="150"/>
    </row>
    <row r="449" spans="1:24" ht="30.75" customHeight="1" x14ac:dyDescent="0.2">
      <c r="A449" s="611"/>
      <c r="B449" s="611"/>
      <c r="C449" s="165" t="s">
        <v>622</v>
      </c>
      <c r="D449" s="643"/>
      <c r="E449" s="643"/>
      <c r="F449" s="643"/>
      <c r="G449" s="611"/>
      <c r="H449" s="611"/>
      <c r="I449" s="149"/>
      <c r="J449" s="150"/>
      <c r="K449" s="150"/>
      <c r="L449" s="150"/>
      <c r="M449" s="150"/>
      <c r="N449" s="150"/>
      <c r="O449" s="150"/>
      <c r="P449" s="150"/>
      <c r="Q449" s="150"/>
      <c r="R449" s="150"/>
      <c r="S449" s="150"/>
      <c r="T449" s="150"/>
      <c r="U449" s="150"/>
      <c r="V449" s="150"/>
      <c r="W449" s="150"/>
      <c r="X449" s="150"/>
    </row>
    <row r="450" spans="1:24" ht="46.5" customHeight="1" x14ac:dyDescent="0.2">
      <c r="A450" s="611"/>
      <c r="B450" s="611"/>
      <c r="C450" s="165" t="s">
        <v>623</v>
      </c>
      <c r="D450" s="643"/>
      <c r="E450" s="643"/>
      <c r="F450" s="643"/>
      <c r="G450" s="611"/>
      <c r="H450" s="611"/>
      <c r="I450" s="149"/>
      <c r="J450" s="150"/>
      <c r="K450" s="150"/>
      <c r="L450" s="150"/>
      <c r="M450" s="150"/>
      <c r="N450" s="150"/>
      <c r="O450" s="150"/>
      <c r="P450" s="150"/>
      <c r="Q450" s="150"/>
      <c r="R450" s="150"/>
      <c r="S450" s="150"/>
      <c r="T450" s="150"/>
      <c r="U450" s="150"/>
      <c r="V450" s="150"/>
      <c r="W450" s="150"/>
      <c r="X450" s="150"/>
    </row>
    <row r="451" spans="1:24" ht="45" customHeight="1" x14ac:dyDescent="0.2">
      <c r="A451" s="611"/>
      <c r="B451" s="611"/>
      <c r="C451" s="165" t="s">
        <v>624</v>
      </c>
      <c r="D451" s="643"/>
      <c r="E451" s="643"/>
      <c r="F451" s="643"/>
      <c r="G451" s="611"/>
      <c r="H451" s="611"/>
      <c r="I451" s="149"/>
      <c r="J451" s="150"/>
      <c r="K451" s="150"/>
      <c r="L451" s="150"/>
      <c r="M451" s="150"/>
      <c r="N451" s="150"/>
      <c r="O451" s="150"/>
      <c r="P451" s="150"/>
      <c r="Q451" s="150"/>
      <c r="R451" s="150"/>
      <c r="S451" s="150"/>
      <c r="T451" s="150"/>
      <c r="U451" s="150"/>
      <c r="V451" s="150"/>
      <c r="W451" s="150"/>
      <c r="X451" s="150"/>
    </row>
    <row r="452" spans="1:24" ht="30.75" customHeight="1" x14ac:dyDescent="0.2">
      <c r="A452" s="611"/>
      <c r="B452" s="611"/>
      <c r="C452" s="165" t="s">
        <v>625</v>
      </c>
      <c r="D452" s="643"/>
      <c r="E452" s="643"/>
      <c r="F452" s="643"/>
      <c r="G452" s="611"/>
      <c r="H452" s="611"/>
      <c r="I452" s="149"/>
      <c r="J452" s="150"/>
      <c r="K452" s="150"/>
      <c r="L452" s="150"/>
      <c r="M452" s="150"/>
      <c r="N452" s="150"/>
      <c r="O452" s="150"/>
      <c r="P452" s="150"/>
      <c r="Q452" s="150"/>
      <c r="R452" s="150"/>
      <c r="S452" s="150"/>
      <c r="T452" s="150"/>
      <c r="U452" s="150"/>
      <c r="V452" s="150"/>
      <c r="W452" s="150"/>
      <c r="X452" s="150"/>
    </row>
    <row r="453" spans="1:24" ht="40.5" customHeight="1" x14ac:dyDescent="0.2">
      <c r="A453" s="611"/>
      <c r="B453" s="611"/>
      <c r="C453" s="165" t="s">
        <v>626</v>
      </c>
      <c r="D453" s="643"/>
      <c r="E453" s="643"/>
      <c r="F453" s="643"/>
      <c r="G453" s="611"/>
      <c r="H453" s="611"/>
      <c r="I453" s="149"/>
      <c r="J453" s="150"/>
      <c r="K453" s="150"/>
      <c r="L453" s="150"/>
      <c r="M453" s="150"/>
      <c r="N453" s="150"/>
      <c r="O453" s="150"/>
      <c r="P453" s="150"/>
      <c r="Q453" s="150"/>
      <c r="R453" s="150"/>
      <c r="S453" s="150"/>
      <c r="T453" s="150"/>
      <c r="U453" s="150"/>
      <c r="V453" s="150"/>
      <c r="W453" s="150"/>
      <c r="X453" s="150"/>
    </row>
    <row r="454" spans="1:24" ht="16.5" customHeight="1" thickBot="1" x14ac:dyDescent="0.25">
      <c r="A454" s="611"/>
      <c r="B454" s="612"/>
      <c r="C454" s="242" t="s">
        <v>627</v>
      </c>
      <c r="D454" s="644"/>
      <c r="E454" s="644"/>
      <c r="F454" s="644"/>
      <c r="G454" s="612"/>
      <c r="H454" s="612"/>
      <c r="I454" s="149"/>
      <c r="J454" s="150"/>
      <c r="K454" s="150"/>
      <c r="L454" s="150"/>
      <c r="M454" s="150"/>
      <c r="N454" s="150"/>
      <c r="O454" s="150"/>
      <c r="P454" s="150"/>
      <c r="Q454" s="150"/>
      <c r="R454" s="150"/>
      <c r="S454" s="150"/>
      <c r="T454" s="150"/>
      <c r="U454" s="150"/>
      <c r="V454" s="150"/>
      <c r="W454" s="150"/>
      <c r="X454" s="150"/>
    </row>
    <row r="455" spans="1:24" ht="34.5" customHeight="1" x14ac:dyDescent="0.2">
      <c r="A455" s="611"/>
      <c r="B455" s="763" t="s">
        <v>628</v>
      </c>
      <c r="C455" s="131" t="s">
        <v>629</v>
      </c>
      <c r="D455" s="772">
        <v>5</v>
      </c>
      <c r="E455" s="689"/>
      <c r="F455" s="689"/>
      <c r="G455" s="773"/>
      <c r="H455" s="773"/>
      <c r="I455" s="149"/>
      <c r="J455" s="150"/>
      <c r="K455" s="150"/>
      <c r="L455" s="150"/>
      <c r="M455" s="150"/>
      <c r="N455" s="150"/>
      <c r="O455" s="150"/>
      <c r="P455" s="150"/>
      <c r="Q455" s="150"/>
      <c r="R455" s="150"/>
      <c r="S455" s="150"/>
      <c r="T455" s="150"/>
      <c r="U455" s="150"/>
      <c r="V455" s="150"/>
      <c r="W455" s="150"/>
      <c r="X455" s="150"/>
    </row>
    <row r="456" spans="1:24" ht="18.75" customHeight="1" x14ac:dyDescent="0.2">
      <c r="A456" s="611"/>
      <c r="B456" s="611"/>
      <c r="C456" s="165"/>
      <c r="D456" s="643"/>
      <c r="E456" s="643"/>
      <c r="F456" s="643"/>
      <c r="G456" s="611"/>
      <c r="H456" s="611"/>
      <c r="I456" s="149"/>
      <c r="J456" s="150"/>
      <c r="K456" s="150"/>
      <c r="L456" s="150"/>
      <c r="M456" s="150"/>
      <c r="N456" s="150"/>
      <c r="O456" s="150"/>
      <c r="P456" s="150"/>
      <c r="Q456" s="150"/>
      <c r="R456" s="150"/>
      <c r="S456" s="150"/>
      <c r="T456" s="150"/>
      <c r="U456" s="150"/>
      <c r="V456" s="150"/>
      <c r="W456" s="150"/>
      <c r="X456" s="150"/>
    </row>
    <row r="457" spans="1:24" ht="28.5" customHeight="1" x14ac:dyDescent="0.2">
      <c r="A457" s="611"/>
      <c r="B457" s="611"/>
      <c r="C457" s="165" t="s">
        <v>630</v>
      </c>
      <c r="D457" s="643"/>
      <c r="E457" s="643"/>
      <c r="F457" s="643"/>
      <c r="G457" s="611"/>
      <c r="H457" s="611"/>
      <c r="I457" s="149"/>
      <c r="J457" s="150"/>
      <c r="K457" s="150"/>
      <c r="L457" s="150"/>
      <c r="M457" s="150"/>
      <c r="N457" s="150"/>
      <c r="O457" s="150"/>
      <c r="P457" s="150"/>
      <c r="Q457" s="150"/>
      <c r="R457" s="150"/>
      <c r="S457" s="150"/>
      <c r="T457" s="150"/>
      <c r="U457" s="150"/>
      <c r="V457" s="150"/>
      <c r="W457" s="150"/>
      <c r="X457" s="150"/>
    </row>
    <row r="458" spans="1:24" ht="43.5" customHeight="1" x14ac:dyDescent="0.2">
      <c r="A458" s="611"/>
      <c r="B458" s="611"/>
      <c r="C458" s="165" t="s">
        <v>631</v>
      </c>
      <c r="D458" s="643"/>
      <c r="E458" s="643"/>
      <c r="F458" s="643"/>
      <c r="G458" s="611"/>
      <c r="H458" s="611"/>
      <c r="I458" s="149"/>
      <c r="J458" s="150"/>
      <c r="K458" s="150"/>
      <c r="L458" s="150"/>
      <c r="M458" s="150"/>
      <c r="N458" s="150"/>
      <c r="O458" s="150"/>
      <c r="P458" s="150"/>
      <c r="Q458" s="150"/>
      <c r="R458" s="150"/>
      <c r="S458" s="150"/>
      <c r="T458" s="150"/>
      <c r="U458" s="150"/>
      <c r="V458" s="150"/>
      <c r="W458" s="150"/>
      <c r="X458" s="150"/>
    </row>
    <row r="459" spans="1:24" ht="43.5" customHeight="1" x14ac:dyDescent="0.2">
      <c r="A459" s="611"/>
      <c r="B459" s="611"/>
      <c r="C459" s="165" t="s">
        <v>632</v>
      </c>
      <c r="D459" s="643"/>
      <c r="E459" s="643"/>
      <c r="F459" s="643"/>
      <c r="G459" s="611"/>
      <c r="H459" s="611"/>
      <c r="I459" s="149"/>
      <c r="J459" s="150"/>
      <c r="K459" s="150"/>
      <c r="L459" s="150"/>
      <c r="M459" s="150"/>
      <c r="N459" s="150"/>
      <c r="O459" s="150"/>
      <c r="P459" s="150"/>
      <c r="Q459" s="150"/>
      <c r="R459" s="150"/>
      <c r="S459" s="150"/>
      <c r="T459" s="150"/>
      <c r="U459" s="150"/>
      <c r="V459" s="150"/>
      <c r="W459" s="150"/>
      <c r="X459" s="150"/>
    </row>
    <row r="460" spans="1:24" ht="30" customHeight="1" x14ac:dyDescent="0.2">
      <c r="A460" s="611"/>
      <c r="B460" s="611"/>
      <c r="C460" s="165" t="s">
        <v>633</v>
      </c>
      <c r="D460" s="643"/>
      <c r="E460" s="643"/>
      <c r="F460" s="643"/>
      <c r="G460" s="611"/>
      <c r="H460" s="611"/>
      <c r="I460" s="149"/>
      <c r="J460" s="150"/>
      <c r="K460" s="150"/>
      <c r="L460" s="150"/>
      <c r="M460" s="150"/>
      <c r="N460" s="150"/>
      <c r="O460" s="150"/>
      <c r="P460" s="150"/>
      <c r="Q460" s="150"/>
      <c r="R460" s="150"/>
      <c r="S460" s="150"/>
      <c r="T460" s="150"/>
      <c r="U460" s="150"/>
      <c r="V460" s="150"/>
      <c r="W460" s="150"/>
      <c r="X460" s="150"/>
    </row>
    <row r="461" spans="1:24" ht="40.5" customHeight="1" x14ac:dyDescent="0.2">
      <c r="A461" s="611"/>
      <c r="B461" s="611"/>
      <c r="C461" s="165" t="s">
        <v>634</v>
      </c>
      <c r="D461" s="643"/>
      <c r="E461" s="643"/>
      <c r="F461" s="643"/>
      <c r="G461" s="611"/>
      <c r="H461" s="611"/>
      <c r="I461" s="149"/>
      <c r="J461" s="150"/>
      <c r="K461" s="150"/>
      <c r="L461" s="150"/>
      <c r="M461" s="150"/>
      <c r="N461" s="150"/>
      <c r="O461" s="150"/>
      <c r="P461" s="150"/>
      <c r="Q461" s="150"/>
      <c r="R461" s="150"/>
      <c r="S461" s="150"/>
      <c r="T461" s="150"/>
      <c r="U461" s="150"/>
      <c r="V461" s="150"/>
      <c r="W461" s="150"/>
      <c r="X461" s="150"/>
    </row>
    <row r="462" spans="1:24" ht="50.25" customHeight="1" thickBot="1" x14ac:dyDescent="0.25">
      <c r="A462" s="611"/>
      <c r="B462" s="612"/>
      <c r="C462" s="243" t="s">
        <v>635</v>
      </c>
      <c r="D462" s="644"/>
      <c r="E462" s="644"/>
      <c r="F462" s="644"/>
      <c r="G462" s="612"/>
      <c r="H462" s="612"/>
      <c r="I462" s="149"/>
      <c r="J462" s="150"/>
      <c r="K462" s="150"/>
      <c r="L462" s="150"/>
      <c r="M462" s="150"/>
      <c r="N462" s="150"/>
      <c r="O462" s="150"/>
      <c r="P462" s="150"/>
      <c r="Q462" s="150"/>
      <c r="R462" s="150"/>
      <c r="S462" s="150"/>
      <c r="T462" s="150"/>
      <c r="U462" s="150"/>
      <c r="V462" s="150"/>
      <c r="W462" s="150"/>
      <c r="X462" s="150"/>
    </row>
    <row r="463" spans="1:24" ht="51" customHeight="1" x14ac:dyDescent="0.2">
      <c r="A463" s="611"/>
      <c r="B463" s="765" t="s">
        <v>636</v>
      </c>
      <c r="C463" s="131" t="s">
        <v>637</v>
      </c>
      <c r="D463" s="772">
        <v>5</v>
      </c>
      <c r="E463" s="689"/>
      <c r="F463" s="689"/>
      <c r="G463" s="773"/>
      <c r="H463" s="773"/>
      <c r="I463" s="149"/>
      <c r="J463" s="150"/>
      <c r="K463" s="150"/>
      <c r="L463" s="150"/>
      <c r="M463" s="150"/>
      <c r="N463" s="150"/>
      <c r="O463" s="150"/>
      <c r="P463" s="150"/>
      <c r="Q463" s="150"/>
      <c r="R463" s="150"/>
      <c r="S463" s="150"/>
      <c r="T463" s="150"/>
      <c r="U463" s="150"/>
      <c r="V463" s="150"/>
      <c r="W463" s="150"/>
      <c r="X463" s="150"/>
    </row>
    <row r="464" spans="1:24" ht="18.75" customHeight="1" x14ac:dyDescent="0.2">
      <c r="A464" s="611"/>
      <c r="B464" s="611"/>
      <c r="C464" s="235"/>
      <c r="D464" s="643"/>
      <c r="E464" s="643"/>
      <c r="F464" s="643"/>
      <c r="G464" s="611"/>
      <c r="H464" s="611"/>
      <c r="I464" s="149"/>
      <c r="J464" s="150"/>
      <c r="K464" s="150"/>
      <c r="L464" s="150"/>
      <c r="M464" s="150"/>
      <c r="N464" s="150"/>
      <c r="O464" s="150"/>
      <c r="P464" s="150"/>
      <c r="Q464" s="150"/>
      <c r="R464" s="150"/>
      <c r="S464" s="150"/>
      <c r="T464" s="150"/>
      <c r="U464" s="150"/>
      <c r="V464" s="150"/>
      <c r="W464" s="150"/>
      <c r="X464" s="150"/>
    </row>
    <row r="465" spans="1:24" ht="45.75" customHeight="1" x14ac:dyDescent="0.2">
      <c r="A465" s="611"/>
      <c r="B465" s="611"/>
      <c r="C465" s="235" t="s">
        <v>638</v>
      </c>
      <c r="D465" s="643"/>
      <c r="E465" s="643"/>
      <c r="F465" s="643"/>
      <c r="G465" s="611"/>
      <c r="H465" s="611"/>
      <c r="I465" s="149"/>
      <c r="J465" s="150"/>
      <c r="K465" s="150"/>
      <c r="L465" s="150"/>
      <c r="M465" s="150"/>
      <c r="N465" s="150"/>
      <c r="O465" s="150"/>
      <c r="P465" s="150"/>
      <c r="Q465" s="150"/>
      <c r="R465" s="150"/>
      <c r="S465" s="150"/>
      <c r="T465" s="150"/>
      <c r="U465" s="150"/>
      <c r="V465" s="150"/>
      <c r="W465" s="150"/>
      <c r="X465" s="150"/>
    </row>
    <row r="466" spans="1:24" ht="41.25" customHeight="1" x14ac:dyDescent="0.2">
      <c r="A466" s="611"/>
      <c r="B466" s="611"/>
      <c r="C466" s="235" t="s">
        <v>639</v>
      </c>
      <c r="D466" s="643"/>
      <c r="E466" s="643"/>
      <c r="F466" s="643"/>
      <c r="G466" s="611"/>
      <c r="H466" s="611"/>
      <c r="I466" s="149"/>
      <c r="J466" s="150"/>
      <c r="K466" s="150"/>
      <c r="L466" s="150"/>
      <c r="M466" s="150"/>
      <c r="N466" s="150"/>
      <c r="O466" s="150"/>
      <c r="P466" s="150"/>
      <c r="Q466" s="150"/>
      <c r="R466" s="150"/>
      <c r="S466" s="150"/>
      <c r="T466" s="150"/>
      <c r="U466" s="150"/>
      <c r="V466" s="150"/>
      <c r="W466" s="150"/>
      <c r="X466" s="150"/>
    </row>
    <row r="467" spans="1:24" ht="55.5" customHeight="1" x14ac:dyDescent="0.2">
      <c r="A467" s="611"/>
      <c r="B467" s="611"/>
      <c r="C467" s="235" t="s">
        <v>640</v>
      </c>
      <c r="D467" s="643"/>
      <c r="E467" s="643"/>
      <c r="F467" s="643"/>
      <c r="G467" s="611"/>
      <c r="H467" s="611"/>
      <c r="I467" s="149"/>
      <c r="J467" s="150"/>
      <c r="K467" s="150"/>
      <c r="L467" s="150"/>
      <c r="M467" s="150"/>
      <c r="N467" s="150"/>
      <c r="O467" s="150"/>
      <c r="P467" s="150"/>
      <c r="Q467" s="150"/>
      <c r="R467" s="150"/>
      <c r="S467" s="150"/>
      <c r="T467" s="150"/>
      <c r="U467" s="150"/>
      <c r="V467" s="150"/>
      <c r="W467" s="150"/>
      <c r="X467" s="150"/>
    </row>
    <row r="468" spans="1:24" ht="42" customHeight="1" x14ac:dyDescent="0.2">
      <c r="A468" s="611"/>
      <c r="B468" s="611"/>
      <c r="C468" s="235" t="s">
        <v>641</v>
      </c>
      <c r="D468" s="643"/>
      <c r="E468" s="643"/>
      <c r="F468" s="643"/>
      <c r="G468" s="611"/>
      <c r="H468" s="611"/>
      <c r="I468" s="149"/>
      <c r="J468" s="150"/>
      <c r="K468" s="150"/>
      <c r="L468" s="150"/>
      <c r="M468" s="150"/>
      <c r="N468" s="150"/>
      <c r="O468" s="150"/>
      <c r="P468" s="150"/>
      <c r="Q468" s="150"/>
      <c r="R468" s="150"/>
      <c r="S468" s="150"/>
      <c r="T468" s="150"/>
      <c r="U468" s="150"/>
      <c r="V468" s="150"/>
      <c r="W468" s="150"/>
      <c r="X468" s="150"/>
    </row>
    <row r="469" spans="1:24" ht="61.5" customHeight="1" x14ac:dyDescent="0.2">
      <c r="A469" s="611"/>
      <c r="B469" s="611"/>
      <c r="C469" s="240" t="s">
        <v>642</v>
      </c>
      <c r="D469" s="643"/>
      <c r="E469" s="643"/>
      <c r="F469" s="643"/>
      <c r="G469" s="611"/>
      <c r="H469" s="611"/>
      <c r="I469" s="149"/>
      <c r="J469" s="150"/>
      <c r="K469" s="150"/>
      <c r="L469" s="150"/>
      <c r="M469" s="150"/>
      <c r="N469" s="150"/>
      <c r="O469" s="150"/>
      <c r="P469" s="150"/>
      <c r="Q469" s="150"/>
      <c r="R469" s="150"/>
      <c r="S469" s="150"/>
      <c r="T469" s="150"/>
      <c r="U469" s="150"/>
      <c r="V469" s="150"/>
      <c r="W469" s="150"/>
      <c r="X469" s="150"/>
    </row>
    <row r="470" spans="1:24" ht="16.5" customHeight="1" thickBot="1" x14ac:dyDescent="0.25">
      <c r="A470" s="611"/>
      <c r="B470" s="612"/>
      <c r="C470" s="244" t="s">
        <v>643</v>
      </c>
      <c r="D470" s="644"/>
      <c r="E470" s="644"/>
      <c r="F470" s="644"/>
      <c r="G470" s="612"/>
      <c r="H470" s="612"/>
      <c r="I470" s="149"/>
      <c r="J470" s="150"/>
      <c r="K470" s="150"/>
      <c r="L470" s="150"/>
      <c r="M470" s="150"/>
      <c r="N470" s="150"/>
      <c r="O470" s="150"/>
      <c r="P470" s="150"/>
      <c r="Q470" s="150"/>
      <c r="R470" s="150"/>
      <c r="S470" s="150"/>
      <c r="T470" s="150"/>
      <c r="U470" s="150"/>
      <c r="V470" s="150"/>
      <c r="W470" s="150"/>
      <c r="X470" s="150"/>
    </row>
    <row r="471" spans="1:24" ht="12.75" customHeight="1" thickBot="1" x14ac:dyDescent="0.25">
      <c r="A471" s="611"/>
      <c r="B471" s="245"/>
      <c r="C471" s="246" t="s">
        <v>644</v>
      </c>
      <c r="D471" s="247">
        <f t="shared" ref="D471:F471" si="2">SUM(D367:D470)</f>
        <v>65</v>
      </c>
      <c r="E471" s="247">
        <f t="shared" si="2"/>
        <v>0</v>
      </c>
      <c r="F471" s="247">
        <f t="shared" si="2"/>
        <v>0</v>
      </c>
      <c r="G471" s="775"/>
      <c r="H471" s="773"/>
      <c r="I471" s="149"/>
      <c r="J471" s="150"/>
      <c r="K471" s="150"/>
      <c r="L471" s="150"/>
      <c r="M471" s="150"/>
      <c r="N471" s="150"/>
      <c r="O471" s="150"/>
      <c r="P471" s="150"/>
      <c r="Q471" s="150"/>
      <c r="R471" s="150"/>
      <c r="S471" s="150"/>
      <c r="T471" s="150"/>
      <c r="U471" s="150"/>
      <c r="V471" s="150"/>
      <c r="W471" s="150"/>
      <c r="X471" s="150"/>
    </row>
    <row r="472" spans="1:24" ht="15.75" customHeight="1" thickBot="1" x14ac:dyDescent="0.25">
      <c r="A472" s="611"/>
      <c r="B472" s="245"/>
      <c r="C472" s="246" t="s">
        <v>645</v>
      </c>
      <c r="D472" s="247"/>
      <c r="E472" s="248">
        <f>E471/D471*100</f>
        <v>0</v>
      </c>
      <c r="F472" s="248">
        <f>F471/D471*100</f>
        <v>0</v>
      </c>
      <c r="G472" s="632"/>
      <c r="H472" s="611"/>
      <c r="I472" s="149"/>
      <c r="J472" s="150"/>
      <c r="K472" s="150"/>
      <c r="L472" s="150"/>
      <c r="M472" s="150"/>
      <c r="N472" s="150"/>
      <c r="O472" s="150"/>
      <c r="P472" s="150"/>
      <c r="Q472" s="150"/>
      <c r="R472" s="150"/>
      <c r="S472" s="150"/>
      <c r="T472" s="150"/>
      <c r="U472" s="150"/>
      <c r="V472" s="150"/>
      <c r="W472" s="150"/>
      <c r="X472" s="150"/>
    </row>
    <row r="473" spans="1:24" ht="12.75" customHeight="1" thickBot="1" x14ac:dyDescent="0.25">
      <c r="A473" s="611"/>
      <c r="B473" s="245"/>
      <c r="C473" s="246" t="s">
        <v>646</v>
      </c>
      <c r="D473" s="247"/>
      <c r="E473" s="248">
        <f>E471/D471*20</f>
        <v>0</v>
      </c>
      <c r="F473" s="248">
        <f>F471/D471*20</f>
        <v>0</v>
      </c>
      <c r="G473" s="632"/>
      <c r="H473" s="611"/>
      <c r="I473" s="149"/>
      <c r="J473" s="150"/>
      <c r="K473" s="150"/>
      <c r="L473" s="150"/>
      <c r="M473" s="150"/>
      <c r="N473" s="150"/>
      <c r="O473" s="150"/>
      <c r="P473" s="150"/>
      <c r="Q473" s="150"/>
      <c r="R473" s="150"/>
      <c r="S473" s="150"/>
      <c r="T473" s="150"/>
      <c r="U473" s="150"/>
      <c r="V473" s="150"/>
      <c r="W473" s="150"/>
      <c r="X473" s="150"/>
    </row>
    <row r="474" spans="1:24" ht="12.75" customHeight="1" thickBot="1" x14ac:dyDescent="0.25">
      <c r="A474" s="612"/>
      <c r="B474" s="245"/>
      <c r="C474" s="249"/>
      <c r="D474" s="250"/>
      <c r="E474" s="250"/>
      <c r="F474" s="251"/>
      <c r="G474" s="637"/>
      <c r="H474" s="612"/>
      <c r="I474" s="149"/>
      <c r="J474" s="150"/>
      <c r="K474" s="150"/>
      <c r="L474" s="150"/>
      <c r="M474" s="150"/>
      <c r="N474" s="150"/>
      <c r="O474" s="150"/>
      <c r="P474" s="150"/>
      <c r="Q474" s="150"/>
      <c r="R474" s="150"/>
      <c r="S474" s="150"/>
      <c r="T474" s="150"/>
      <c r="U474" s="150"/>
      <c r="V474" s="150"/>
      <c r="W474" s="150"/>
      <c r="X474" s="150"/>
    </row>
    <row r="475" spans="1:24" ht="15.75" customHeight="1" thickBot="1" x14ac:dyDescent="0.25">
      <c r="A475" s="759" t="s">
        <v>190</v>
      </c>
      <c r="B475" s="427">
        <v>5.0999999999999996</v>
      </c>
      <c r="C475" s="686" t="s">
        <v>191</v>
      </c>
      <c r="D475" s="687"/>
      <c r="E475" s="687"/>
      <c r="F475" s="687"/>
      <c r="G475" s="687"/>
      <c r="H475" s="688"/>
      <c r="I475" s="149"/>
      <c r="J475" s="150"/>
      <c r="K475" s="150"/>
      <c r="L475" s="150"/>
      <c r="M475" s="150"/>
      <c r="N475" s="150"/>
      <c r="O475" s="150"/>
      <c r="P475" s="150"/>
      <c r="Q475" s="150"/>
      <c r="R475" s="150"/>
      <c r="S475" s="150"/>
      <c r="T475" s="150"/>
      <c r="U475" s="150"/>
      <c r="V475" s="150"/>
      <c r="W475" s="150"/>
      <c r="X475" s="150"/>
    </row>
    <row r="476" spans="1:24" ht="34.5" customHeight="1" x14ac:dyDescent="0.2">
      <c r="A476" s="611"/>
      <c r="B476" s="760" t="s">
        <v>647</v>
      </c>
      <c r="C476" s="216" t="s">
        <v>648</v>
      </c>
      <c r="D476" s="800">
        <v>5</v>
      </c>
      <c r="E476" s="689"/>
      <c r="F476" s="689"/>
      <c r="G476" s="775"/>
      <c r="H476" s="773"/>
      <c r="I476" s="149"/>
      <c r="J476" s="150"/>
      <c r="K476" s="150"/>
      <c r="L476" s="150"/>
      <c r="M476" s="150"/>
      <c r="N476" s="150"/>
      <c r="O476" s="150"/>
      <c r="P476" s="150"/>
      <c r="Q476" s="150"/>
      <c r="R476" s="150"/>
      <c r="S476" s="150"/>
      <c r="T476" s="150"/>
      <c r="U476" s="150"/>
      <c r="V476" s="150"/>
      <c r="W476" s="150"/>
      <c r="X476" s="150"/>
    </row>
    <row r="477" spans="1:24" ht="27.75" customHeight="1" x14ac:dyDescent="0.2">
      <c r="A477" s="611"/>
      <c r="B477" s="632"/>
      <c r="C477" s="253" t="s">
        <v>649</v>
      </c>
      <c r="D477" s="643"/>
      <c r="E477" s="643"/>
      <c r="F477" s="643"/>
      <c r="G477" s="632"/>
      <c r="H477" s="611"/>
      <c r="I477" s="149"/>
      <c r="J477" s="150"/>
      <c r="K477" s="150"/>
      <c r="L477" s="150"/>
      <c r="M477" s="150"/>
      <c r="N477" s="150"/>
      <c r="O477" s="150"/>
      <c r="P477" s="150"/>
      <c r="Q477" s="150"/>
      <c r="R477" s="150"/>
      <c r="S477" s="150"/>
      <c r="T477" s="150"/>
      <c r="U477" s="150"/>
      <c r="V477" s="150"/>
      <c r="W477" s="150"/>
      <c r="X477" s="150"/>
    </row>
    <row r="478" spans="1:24" ht="28.5" customHeight="1" x14ac:dyDescent="0.2">
      <c r="A478" s="611"/>
      <c r="B478" s="632"/>
      <c r="C478" s="253" t="s">
        <v>650</v>
      </c>
      <c r="D478" s="643"/>
      <c r="E478" s="643"/>
      <c r="F478" s="643"/>
      <c r="G478" s="632"/>
      <c r="H478" s="611"/>
      <c r="I478" s="149"/>
      <c r="J478" s="150"/>
      <c r="K478" s="150"/>
      <c r="L478" s="150"/>
      <c r="M478" s="150"/>
      <c r="N478" s="150"/>
      <c r="O478" s="150"/>
      <c r="P478" s="150"/>
      <c r="Q478" s="150"/>
      <c r="R478" s="150"/>
      <c r="S478" s="150"/>
      <c r="T478" s="150"/>
      <c r="U478" s="150"/>
      <c r="V478" s="150"/>
      <c r="W478" s="150"/>
      <c r="X478" s="150"/>
    </row>
    <row r="479" spans="1:24" ht="27" customHeight="1" x14ac:dyDescent="0.2">
      <c r="A479" s="611"/>
      <c r="B479" s="632"/>
      <c r="C479" s="253" t="s">
        <v>651</v>
      </c>
      <c r="D479" s="643"/>
      <c r="E479" s="643"/>
      <c r="F479" s="643"/>
      <c r="G479" s="632"/>
      <c r="H479" s="611"/>
      <c r="I479" s="149"/>
      <c r="J479" s="150"/>
      <c r="K479" s="150"/>
      <c r="L479" s="150"/>
      <c r="M479" s="150"/>
      <c r="N479" s="150"/>
      <c r="O479" s="150"/>
      <c r="P479" s="150"/>
      <c r="Q479" s="150"/>
      <c r="R479" s="150"/>
      <c r="S479" s="150"/>
      <c r="T479" s="150"/>
      <c r="U479" s="150"/>
      <c r="V479" s="150"/>
      <c r="W479" s="150"/>
      <c r="X479" s="150"/>
    </row>
    <row r="480" spans="1:24" ht="18.75" customHeight="1" x14ac:dyDescent="0.2">
      <c r="A480" s="611"/>
      <c r="B480" s="632"/>
      <c r="C480" s="254" t="s">
        <v>652</v>
      </c>
      <c r="D480" s="643"/>
      <c r="E480" s="643"/>
      <c r="F480" s="643"/>
      <c r="G480" s="632"/>
      <c r="H480" s="611"/>
      <c r="I480" s="149"/>
      <c r="J480" s="150"/>
      <c r="K480" s="150"/>
      <c r="L480" s="150"/>
      <c r="M480" s="150"/>
      <c r="N480" s="150"/>
      <c r="O480" s="150"/>
      <c r="P480" s="150"/>
      <c r="Q480" s="150"/>
      <c r="R480" s="150"/>
      <c r="S480" s="150"/>
      <c r="T480" s="150"/>
      <c r="U480" s="150"/>
      <c r="V480" s="150"/>
      <c r="W480" s="150"/>
      <c r="X480" s="150"/>
    </row>
    <row r="481" spans="1:24" ht="27" customHeight="1" x14ac:dyDescent="0.2">
      <c r="A481" s="611"/>
      <c r="B481" s="632"/>
      <c r="C481" s="253" t="s">
        <v>653</v>
      </c>
      <c r="D481" s="643"/>
      <c r="E481" s="643"/>
      <c r="F481" s="643"/>
      <c r="G481" s="632"/>
      <c r="H481" s="611"/>
      <c r="I481" s="149"/>
      <c r="J481" s="150"/>
      <c r="K481" s="150"/>
      <c r="L481" s="150"/>
      <c r="M481" s="150"/>
      <c r="N481" s="150"/>
      <c r="O481" s="150"/>
      <c r="P481" s="150"/>
      <c r="Q481" s="150"/>
      <c r="R481" s="150"/>
      <c r="S481" s="150"/>
      <c r="T481" s="150"/>
      <c r="U481" s="150"/>
      <c r="V481" s="150"/>
      <c r="W481" s="150"/>
      <c r="X481" s="150"/>
    </row>
    <row r="482" spans="1:24" ht="12.75" customHeight="1" thickBot="1" x14ac:dyDescent="0.25">
      <c r="A482" s="611"/>
      <c r="B482" s="637"/>
      <c r="C482" s="255"/>
      <c r="D482" s="644"/>
      <c r="E482" s="644"/>
      <c r="F482" s="644"/>
      <c r="G482" s="637"/>
      <c r="H482" s="612"/>
      <c r="I482" s="149"/>
      <c r="J482" s="150"/>
      <c r="K482" s="150"/>
      <c r="L482" s="150"/>
      <c r="M482" s="150"/>
      <c r="N482" s="150"/>
      <c r="O482" s="150"/>
      <c r="P482" s="150"/>
      <c r="Q482" s="150"/>
      <c r="R482" s="150"/>
      <c r="S482" s="150"/>
      <c r="T482" s="150"/>
      <c r="U482" s="150"/>
      <c r="V482" s="150"/>
      <c r="W482" s="150"/>
      <c r="X482" s="150"/>
    </row>
    <row r="483" spans="1:24" ht="43.5" customHeight="1" x14ac:dyDescent="0.2">
      <c r="A483" s="611"/>
      <c r="B483" s="256" t="s">
        <v>654</v>
      </c>
      <c r="C483" s="216" t="s">
        <v>655</v>
      </c>
      <c r="D483" s="800">
        <v>5</v>
      </c>
      <c r="E483" s="689"/>
      <c r="F483" s="689"/>
      <c r="G483" s="775"/>
      <c r="H483" s="773"/>
      <c r="I483" s="149"/>
      <c r="J483" s="150"/>
      <c r="K483" s="150"/>
      <c r="L483" s="150"/>
      <c r="M483" s="150"/>
      <c r="N483" s="150"/>
      <c r="O483" s="150"/>
      <c r="P483" s="150"/>
      <c r="Q483" s="150"/>
      <c r="R483" s="150"/>
      <c r="S483" s="150"/>
      <c r="T483" s="150"/>
      <c r="U483" s="150"/>
      <c r="V483" s="150"/>
      <c r="W483" s="150"/>
      <c r="X483" s="150"/>
    </row>
    <row r="484" spans="1:24" ht="12.75" customHeight="1" x14ac:dyDescent="0.2">
      <c r="A484" s="611"/>
      <c r="B484" s="217"/>
      <c r="C484" s="217"/>
      <c r="D484" s="643"/>
      <c r="E484" s="643"/>
      <c r="F484" s="643"/>
      <c r="G484" s="632"/>
      <c r="H484" s="611"/>
      <c r="I484" s="149"/>
      <c r="J484" s="150"/>
      <c r="K484" s="150"/>
      <c r="L484" s="150"/>
      <c r="M484" s="150"/>
      <c r="N484" s="150"/>
      <c r="O484" s="150"/>
      <c r="P484" s="150"/>
      <c r="Q484" s="150"/>
      <c r="R484" s="150"/>
      <c r="S484" s="150"/>
      <c r="T484" s="150"/>
      <c r="U484" s="150"/>
      <c r="V484" s="150"/>
      <c r="W484" s="150"/>
      <c r="X484" s="150"/>
    </row>
    <row r="485" spans="1:24" ht="45" customHeight="1" x14ac:dyDescent="0.2">
      <c r="A485" s="611"/>
      <c r="B485" s="217"/>
      <c r="C485" s="165" t="s">
        <v>656</v>
      </c>
      <c r="D485" s="643"/>
      <c r="E485" s="643"/>
      <c r="F485" s="643"/>
      <c r="G485" s="632"/>
      <c r="H485" s="611"/>
      <c r="I485" s="149"/>
      <c r="J485" s="150"/>
      <c r="K485" s="150"/>
      <c r="L485" s="150"/>
      <c r="M485" s="150"/>
      <c r="N485" s="150"/>
      <c r="O485" s="150"/>
      <c r="P485" s="150"/>
      <c r="Q485" s="150"/>
      <c r="R485" s="150"/>
      <c r="S485" s="150"/>
      <c r="T485" s="150"/>
      <c r="U485" s="150"/>
      <c r="V485" s="150"/>
      <c r="W485" s="150"/>
      <c r="X485" s="150"/>
    </row>
    <row r="486" spans="1:24" ht="33.75" customHeight="1" x14ac:dyDescent="0.2">
      <c r="A486" s="611"/>
      <c r="B486" s="217"/>
      <c r="C486" s="165" t="s">
        <v>657</v>
      </c>
      <c r="D486" s="643"/>
      <c r="E486" s="643"/>
      <c r="F486" s="643"/>
      <c r="G486" s="632"/>
      <c r="H486" s="611"/>
      <c r="I486" s="149"/>
      <c r="J486" s="150"/>
      <c r="K486" s="150"/>
      <c r="L486" s="150"/>
      <c r="M486" s="150"/>
      <c r="N486" s="150"/>
      <c r="O486" s="150"/>
      <c r="P486" s="150"/>
      <c r="Q486" s="150"/>
      <c r="R486" s="150"/>
      <c r="S486" s="150"/>
      <c r="T486" s="150"/>
      <c r="U486" s="150"/>
      <c r="V486" s="150"/>
      <c r="W486" s="150"/>
      <c r="X486" s="150"/>
    </row>
    <row r="487" spans="1:24" ht="43.5" customHeight="1" x14ac:dyDescent="0.2">
      <c r="A487" s="611"/>
      <c r="B487" s="217"/>
      <c r="C487" s="165" t="s">
        <v>658</v>
      </c>
      <c r="D487" s="643"/>
      <c r="E487" s="643"/>
      <c r="F487" s="643"/>
      <c r="G487" s="632"/>
      <c r="H487" s="611"/>
      <c r="I487" s="149"/>
      <c r="J487" s="150"/>
      <c r="K487" s="150"/>
      <c r="L487" s="150"/>
      <c r="M487" s="150"/>
      <c r="N487" s="150"/>
      <c r="O487" s="150"/>
      <c r="P487" s="150"/>
      <c r="Q487" s="150"/>
      <c r="R487" s="150"/>
      <c r="S487" s="150"/>
      <c r="T487" s="150"/>
      <c r="U487" s="150"/>
      <c r="V487" s="150"/>
      <c r="W487" s="150"/>
      <c r="X487" s="150"/>
    </row>
    <row r="488" spans="1:24" ht="31.5" customHeight="1" x14ac:dyDescent="0.2">
      <c r="A488" s="611"/>
      <c r="B488" s="217"/>
      <c r="C488" s="165" t="s">
        <v>659</v>
      </c>
      <c r="D488" s="643"/>
      <c r="E488" s="643"/>
      <c r="F488" s="643"/>
      <c r="G488" s="632"/>
      <c r="H488" s="611"/>
      <c r="I488" s="149"/>
      <c r="J488" s="150"/>
      <c r="K488" s="150"/>
      <c r="L488" s="150"/>
      <c r="M488" s="150"/>
      <c r="N488" s="150"/>
      <c r="O488" s="150"/>
      <c r="P488" s="150"/>
      <c r="Q488" s="150"/>
      <c r="R488" s="150"/>
      <c r="S488" s="150"/>
      <c r="T488" s="150"/>
      <c r="U488" s="150"/>
      <c r="V488" s="150"/>
      <c r="W488" s="150"/>
      <c r="X488" s="150"/>
    </row>
    <row r="489" spans="1:24" ht="57" customHeight="1" x14ac:dyDescent="0.2">
      <c r="A489" s="611"/>
      <c r="B489" s="217"/>
      <c r="C489" s="165" t="s">
        <v>660</v>
      </c>
      <c r="D489" s="643"/>
      <c r="E489" s="643"/>
      <c r="F489" s="643"/>
      <c r="G489" s="632"/>
      <c r="H489" s="611"/>
      <c r="I489" s="149"/>
      <c r="J489" s="150"/>
      <c r="K489" s="150"/>
      <c r="L489" s="150"/>
      <c r="M489" s="150"/>
      <c r="N489" s="150"/>
      <c r="O489" s="150"/>
      <c r="P489" s="150"/>
      <c r="Q489" s="150"/>
      <c r="R489" s="150"/>
      <c r="S489" s="150"/>
      <c r="T489" s="150"/>
      <c r="U489" s="150"/>
      <c r="V489" s="150"/>
      <c r="W489" s="150"/>
      <c r="X489" s="150"/>
    </row>
    <row r="490" spans="1:24" ht="11.25" customHeight="1" thickBot="1" x14ac:dyDescent="0.25">
      <c r="A490" s="611"/>
      <c r="B490" s="218"/>
      <c r="C490" s="217"/>
      <c r="D490" s="644"/>
      <c r="E490" s="644"/>
      <c r="F490" s="644"/>
      <c r="G490" s="637"/>
      <c r="H490" s="612"/>
      <c r="I490" s="149"/>
      <c r="J490" s="150"/>
      <c r="K490" s="150"/>
      <c r="L490" s="150"/>
      <c r="M490" s="150"/>
      <c r="N490" s="150"/>
      <c r="O490" s="150"/>
      <c r="P490" s="150"/>
      <c r="Q490" s="150"/>
      <c r="R490" s="150"/>
      <c r="S490" s="150"/>
      <c r="T490" s="150"/>
      <c r="U490" s="150"/>
      <c r="V490" s="150"/>
      <c r="W490" s="150"/>
      <c r="X490" s="150"/>
    </row>
    <row r="491" spans="1:24" ht="29.25" customHeight="1" x14ac:dyDescent="0.2">
      <c r="A491" s="611"/>
      <c r="B491" s="761" t="s">
        <v>661</v>
      </c>
      <c r="C491" s="131" t="s">
        <v>662</v>
      </c>
      <c r="D491" s="756">
        <v>5</v>
      </c>
      <c r="E491" s="689"/>
      <c r="F491" s="689"/>
      <c r="G491" s="801"/>
      <c r="H491" s="773"/>
      <c r="I491" s="149"/>
      <c r="J491" s="150"/>
      <c r="K491" s="150"/>
      <c r="L491" s="150"/>
      <c r="M491" s="150"/>
      <c r="N491" s="150"/>
      <c r="O491" s="150"/>
      <c r="P491" s="150"/>
      <c r="Q491" s="150"/>
      <c r="R491" s="150"/>
      <c r="S491" s="150"/>
      <c r="T491" s="150"/>
      <c r="U491" s="150"/>
      <c r="V491" s="150"/>
      <c r="W491" s="150"/>
      <c r="X491" s="150"/>
    </row>
    <row r="492" spans="1:24" ht="30" customHeight="1" x14ac:dyDescent="0.2">
      <c r="A492" s="611"/>
      <c r="B492" s="668"/>
      <c r="C492" s="235" t="s">
        <v>663</v>
      </c>
      <c r="D492" s="632"/>
      <c r="E492" s="643"/>
      <c r="F492" s="643"/>
      <c r="G492" s="611"/>
      <c r="H492" s="611"/>
      <c r="I492" s="149"/>
      <c r="J492" s="150"/>
      <c r="K492" s="150"/>
      <c r="L492" s="150"/>
      <c r="M492" s="150"/>
      <c r="N492" s="150"/>
      <c r="O492" s="150"/>
      <c r="P492" s="150"/>
      <c r="Q492" s="150"/>
      <c r="R492" s="150"/>
      <c r="S492" s="150"/>
      <c r="T492" s="150"/>
      <c r="U492" s="150"/>
      <c r="V492" s="150"/>
      <c r="W492" s="150"/>
      <c r="X492" s="150"/>
    </row>
    <row r="493" spans="1:24" ht="27" customHeight="1" x14ac:dyDescent="0.2">
      <c r="A493" s="611"/>
      <c r="B493" s="668"/>
      <c r="C493" s="235" t="s">
        <v>664</v>
      </c>
      <c r="D493" s="632"/>
      <c r="E493" s="643"/>
      <c r="F493" s="643"/>
      <c r="G493" s="611"/>
      <c r="H493" s="611"/>
      <c r="I493" s="149"/>
      <c r="J493" s="150"/>
      <c r="K493" s="150"/>
      <c r="L493" s="150"/>
      <c r="M493" s="150"/>
      <c r="N493" s="150"/>
      <c r="O493" s="150"/>
      <c r="P493" s="150"/>
      <c r="Q493" s="150"/>
      <c r="R493" s="150"/>
      <c r="S493" s="150"/>
      <c r="T493" s="150"/>
      <c r="U493" s="150"/>
      <c r="V493" s="150"/>
      <c r="W493" s="150"/>
      <c r="X493" s="150"/>
    </row>
    <row r="494" spans="1:24" ht="28.5" customHeight="1" x14ac:dyDescent="0.2">
      <c r="A494" s="611"/>
      <c r="B494" s="668"/>
      <c r="C494" s="235" t="s">
        <v>665</v>
      </c>
      <c r="D494" s="632"/>
      <c r="E494" s="643"/>
      <c r="F494" s="643"/>
      <c r="G494" s="611"/>
      <c r="H494" s="611"/>
      <c r="I494" s="149"/>
      <c r="J494" s="150"/>
      <c r="K494" s="150"/>
      <c r="L494" s="150"/>
      <c r="M494" s="150"/>
      <c r="N494" s="150"/>
      <c r="O494" s="150"/>
      <c r="P494" s="150"/>
      <c r="Q494" s="150"/>
      <c r="R494" s="150"/>
      <c r="S494" s="150"/>
      <c r="T494" s="150"/>
      <c r="U494" s="150"/>
      <c r="V494" s="150"/>
      <c r="W494" s="150"/>
      <c r="X494" s="150"/>
    </row>
    <row r="495" spans="1:24" ht="27.75" customHeight="1" x14ac:dyDescent="0.2">
      <c r="A495" s="611"/>
      <c r="B495" s="668"/>
      <c r="C495" s="235" t="s">
        <v>666</v>
      </c>
      <c r="D495" s="632"/>
      <c r="E495" s="643"/>
      <c r="F495" s="643"/>
      <c r="G495" s="611"/>
      <c r="H495" s="611"/>
      <c r="I495" s="149"/>
      <c r="J495" s="150"/>
      <c r="K495" s="150"/>
      <c r="L495" s="150"/>
      <c r="M495" s="150"/>
      <c r="N495" s="150"/>
      <c r="O495" s="150"/>
      <c r="P495" s="150"/>
      <c r="Q495" s="150"/>
      <c r="R495" s="150"/>
      <c r="S495" s="150"/>
      <c r="T495" s="150"/>
      <c r="U495" s="150"/>
      <c r="V495" s="150"/>
      <c r="W495" s="150"/>
      <c r="X495" s="150"/>
    </row>
    <row r="496" spans="1:24" ht="28.5" customHeight="1" x14ac:dyDescent="0.2">
      <c r="A496" s="611"/>
      <c r="B496" s="668"/>
      <c r="C496" s="235" t="s">
        <v>667</v>
      </c>
      <c r="D496" s="632"/>
      <c r="E496" s="643"/>
      <c r="F496" s="643"/>
      <c r="G496" s="611"/>
      <c r="H496" s="611"/>
      <c r="I496" s="149"/>
      <c r="J496" s="150"/>
      <c r="K496" s="150"/>
      <c r="L496" s="150"/>
      <c r="M496" s="150"/>
      <c r="N496" s="150"/>
      <c r="O496" s="150"/>
      <c r="P496" s="150"/>
      <c r="Q496" s="150"/>
      <c r="R496" s="150"/>
      <c r="S496" s="150"/>
      <c r="T496" s="150"/>
      <c r="U496" s="150"/>
      <c r="V496" s="150"/>
      <c r="W496" s="150"/>
      <c r="X496" s="150"/>
    </row>
    <row r="497" spans="1:24" ht="15" customHeight="1" x14ac:dyDescent="0.2">
      <c r="A497" s="611"/>
      <c r="B497" s="668"/>
      <c r="C497" s="257" t="s">
        <v>668</v>
      </c>
      <c r="D497" s="632"/>
      <c r="E497" s="643"/>
      <c r="F497" s="643"/>
      <c r="G497" s="611"/>
      <c r="H497" s="611"/>
      <c r="I497" s="149"/>
      <c r="J497" s="150"/>
      <c r="K497" s="150"/>
      <c r="L497" s="150"/>
      <c r="M497" s="150"/>
      <c r="N497" s="150"/>
      <c r="O497" s="150"/>
      <c r="P497" s="150"/>
      <c r="Q497" s="150"/>
      <c r="R497" s="150"/>
      <c r="S497" s="150"/>
      <c r="T497" s="150"/>
      <c r="U497" s="150"/>
      <c r="V497" s="150"/>
      <c r="W497" s="150"/>
      <c r="X497" s="150"/>
    </row>
    <row r="498" spans="1:24" ht="12.75" customHeight="1" thickBot="1" x14ac:dyDescent="0.25">
      <c r="A498" s="611"/>
      <c r="B498" s="738"/>
      <c r="C498" s="123"/>
      <c r="D498" s="637"/>
      <c r="E498" s="644"/>
      <c r="F498" s="644"/>
      <c r="G498" s="612"/>
      <c r="H498" s="612"/>
      <c r="I498" s="149"/>
      <c r="J498" s="150"/>
      <c r="K498" s="150"/>
      <c r="L498" s="150"/>
      <c r="M498" s="150"/>
      <c r="N498" s="150"/>
      <c r="O498" s="150"/>
      <c r="P498" s="150"/>
      <c r="Q498" s="150"/>
      <c r="R498" s="150"/>
      <c r="S498" s="150"/>
      <c r="T498" s="150"/>
      <c r="U498" s="150"/>
      <c r="V498" s="150"/>
      <c r="W498" s="150"/>
      <c r="X498" s="150"/>
    </row>
    <row r="499" spans="1:24" ht="31.5" customHeight="1" x14ac:dyDescent="0.2">
      <c r="A499" s="611"/>
      <c r="B499" s="758" t="s">
        <v>669</v>
      </c>
      <c r="C499" s="121" t="s">
        <v>670</v>
      </c>
      <c r="D499" s="756">
        <v>5</v>
      </c>
      <c r="E499" s="689"/>
      <c r="F499" s="689"/>
      <c r="G499" s="773"/>
      <c r="H499" s="773"/>
      <c r="I499" s="149"/>
      <c r="J499" s="150"/>
      <c r="K499" s="150"/>
      <c r="L499" s="150"/>
      <c r="M499" s="150"/>
      <c r="N499" s="150"/>
      <c r="O499" s="150"/>
      <c r="P499" s="150"/>
      <c r="Q499" s="150"/>
      <c r="R499" s="150"/>
      <c r="S499" s="150"/>
      <c r="T499" s="150"/>
      <c r="U499" s="150"/>
      <c r="V499" s="150"/>
      <c r="W499" s="150"/>
      <c r="X499" s="150"/>
    </row>
    <row r="500" spans="1:24" ht="12.75" customHeight="1" x14ac:dyDescent="0.2">
      <c r="A500" s="611"/>
      <c r="B500" s="611"/>
      <c r="C500" s="245"/>
      <c r="D500" s="632"/>
      <c r="E500" s="643"/>
      <c r="F500" s="643"/>
      <c r="G500" s="611"/>
      <c r="H500" s="611"/>
      <c r="I500" s="149"/>
      <c r="J500" s="150"/>
      <c r="K500" s="150"/>
      <c r="L500" s="150"/>
      <c r="M500" s="150"/>
      <c r="N500" s="150"/>
      <c r="O500" s="150"/>
      <c r="P500" s="150"/>
      <c r="Q500" s="150"/>
      <c r="R500" s="150"/>
      <c r="S500" s="150"/>
      <c r="T500" s="150"/>
      <c r="U500" s="150"/>
      <c r="V500" s="150"/>
      <c r="W500" s="150"/>
      <c r="X500" s="150"/>
    </row>
    <row r="501" spans="1:24" ht="19.5" customHeight="1" x14ac:dyDescent="0.2">
      <c r="A501" s="611"/>
      <c r="B501" s="611"/>
      <c r="C501" s="235" t="s">
        <v>671</v>
      </c>
      <c r="D501" s="632"/>
      <c r="E501" s="643"/>
      <c r="F501" s="643"/>
      <c r="G501" s="611"/>
      <c r="H501" s="611"/>
      <c r="I501" s="149"/>
      <c r="J501" s="150"/>
      <c r="K501" s="150"/>
      <c r="L501" s="150"/>
      <c r="M501" s="150"/>
      <c r="N501" s="150"/>
      <c r="O501" s="150"/>
      <c r="P501" s="150"/>
      <c r="Q501" s="150"/>
      <c r="R501" s="150"/>
      <c r="S501" s="150"/>
      <c r="T501" s="150"/>
      <c r="U501" s="150"/>
      <c r="V501" s="150"/>
      <c r="W501" s="150"/>
      <c r="X501" s="150"/>
    </row>
    <row r="502" spans="1:24" ht="33" customHeight="1" x14ac:dyDescent="0.2">
      <c r="A502" s="611"/>
      <c r="B502" s="611"/>
      <c r="C502" s="235" t="s">
        <v>672</v>
      </c>
      <c r="D502" s="632"/>
      <c r="E502" s="643"/>
      <c r="F502" s="643"/>
      <c r="G502" s="611"/>
      <c r="H502" s="611"/>
      <c r="I502" s="149"/>
      <c r="J502" s="150"/>
      <c r="K502" s="150"/>
      <c r="L502" s="150"/>
      <c r="M502" s="150"/>
      <c r="N502" s="150"/>
      <c r="O502" s="150"/>
      <c r="P502" s="150"/>
      <c r="Q502" s="150"/>
      <c r="R502" s="150"/>
      <c r="S502" s="150"/>
      <c r="T502" s="150"/>
      <c r="U502" s="150"/>
      <c r="V502" s="150"/>
      <c r="W502" s="150"/>
      <c r="X502" s="150"/>
    </row>
    <row r="503" spans="1:24" ht="43.5" customHeight="1" x14ac:dyDescent="0.2">
      <c r="A503" s="611"/>
      <c r="B503" s="611"/>
      <c r="C503" s="235" t="s">
        <v>673</v>
      </c>
      <c r="D503" s="632"/>
      <c r="E503" s="643"/>
      <c r="F503" s="643"/>
      <c r="G503" s="611"/>
      <c r="H503" s="611"/>
      <c r="I503" s="149"/>
      <c r="J503" s="150"/>
      <c r="K503" s="150"/>
      <c r="L503" s="150"/>
      <c r="M503" s="150"/>
      <c r="N503" s="150"/>
      <c r="O503" s="150"/>
      <c r="P503" s="150"/>
      <c r="Q503" s="150"/>
      <c r="R503" s="150"/>
      <c r="S503" s="150"/>
      <c r="T503" s="150"/>
      <c r="U503" s="150"/>
      <c r="V503" s="150"/>
      <c r="W503" s="150"/>
      <c r="X503" s="150"/>
    </row>
    <row r="504" spans="1:24" ht="30" customHeight="1" x14ac:dyDescent="0.2">
      <c r="A504" s="611"/>
      <c r="B504" s="611"/>
      <c r="C504" s="235" t="s">
        <v>674</v>
      </c>
      <c r="D504" s="632"/>
      <c r="E504" s="643"/>
      <c r="F504" s="643"/>
      <c r="G504" s="611"/>
      <c r="H504" s="611"/>
      <c r="I504" s="149"/>
      <c r="J504" s="150"/>
      <c r="K504" s="150"/>
      <c r="L504" s="150"/>
      <c r="M504" s="150"/>
      <c r="N504" s="150"/>
      <c r="O504" s="150"/>
      <c r="P504" s="150"/>
      <c r="Q504" s="150"/>
      <c r="R504" s="150"/>
      <c r="S504" s="150"/>
      <c r="T504" s="150"/>
      <c r="U504" s="150"/>
      <c r="V504" s="150"/>
      <c r="W504" s="150"/>
      <c r="X504" s="150"/>
    </row>
    <row r="505" spans="1:24" ht="33" customHeight="1" x14ac:dyDescent="0.2">
      <c r="A505" s="611"/>
      <c r="B505" s="611"/>
      <c r="C505" s="235" t="s">
        <v>675</v>
      </c>
      <c r="D505" s="632"/>
      <c r="E505" s="643"/>
      <c r="F505" s="643"/>
      <c r="G505" s="611"/>
      <c r="H505" s="611"/>
      <c r="I505" s="149"/>
      <c r="J505" s="150"/>
      <c r="K505" s="150"/>
      <c r="L505" s="150"/>
      <c r="M505" s="150"/>
      <c r="N505" s="150"/>
      <c r="O505" s="150"/>
      <c r="P505" s="150"/>
      <c r="Q505" s="150"/>
      <c r="R505" s="150"/>
      <c r="S505" s="150"/>
      <c r="T505" s="150"/>
      <c r="U505" s="150"/>
      <c r="V505" s="150"/>
      <c r="W505" s="150"/>
      <c r="X505" s="150"/>
    </row>
    <row r="506" spans="1:24" ht="11.25" customHeight="1" thickBot="1" x14ac:dyDescent="0.25">
      <c r="A506" s="611"/>
      <c r="B506" s="612"/>
      <c r="C506" s="175"/>
      <c r="D506" s="637"/>
      <c r="E506" s="644"/>
      <c r="F506" s="644"/>
      <c r="G506" s="612"/>
      <c r="H506" s="612"/>
      <c r="I506" s="149"/>
      <c r="J506" s="150"/>
      <c r="K506" s="150"/>
      <c r="L506" s="150"/>
      <c r="M506" s="150"/>
      <c r="N506" s="150"/>
      <c r="O506" s="150"/>
      <c r="P506" s="150"/>
      <c r="Q506" s="150"/>
      <c r="R506" s="150"/>
      <c r="S506" s="150"/>
      <c r="T506" s="150"/>
      <c r="U506" s="150"/>
      <c r="V506" s="150"/>
      <c r="W506" s="150"/>
      <c r="X506" s="150"/>
    </row>
    <row r="507" spans="1:24" ht="15" customHeight="1" thickBot="1" x14ac:dyDescent="0.25">
      <c r="A507" s="757" t="s">
        <v>190</v>
      </c>
      <c r="B507" s="258">
        <v>5.2</v>
      </c>
      <c r="C507" s="799" t="s">
        <v>676</v>
      </c>
      <c r="D507" s="687"/>
      <c r="E507" s="687"/>
      <c r="F507" s="687"/>
      <c r="G507" s="687"/>
      <c r="H507" s="688"/>
      <c r="I507" s="259"/>
      <c r="J507" s="260"/>
      <c r="K507" s="260"/>
      <c r="L507" s="260"/>
      <c r="M507" s="260"/>
      <c r="N507" s="260"/>
      <c r="O507" s="260"/>
      <c r="P507" s="260"/>
      <c r="Q507" s="260"/>
      <c r="R507" s="260"/>
      <c r="S507" s="260"/>
      <c r="T507" s="260"/>
      <c r="U507" s="260"/>
      <c r="V507" s="260"/>
      <c r="W507" s="260"/>
      <c r="X507" s="260"/>
    </row>
    <row r="508" spans="1:24" ht="33.75" customHeight="1" x14ac:dyDescent="0.2">
      <c r="A508" s="611"/>
      <c r="B508" s="758" t="s">
        <v>677</v>
      </c>
      <c r="C508" s="131" t="s">
        <v>678</v>
      </c>
      <c r="D508" s="756">
        <v>5</v>
      </c>
      <c r="E508" s="689"/>
      <c r="F508" s="689"/>
      <c r="G508" s="773"/>
      <c r="H508" s="773"/>
      <c r="I508" s="149"/>
      <c r="J508" s="150"/>
      <c r="K508" s="150"/>
      <c r="L508" s="150"/>
      <c r="M508" s="150"/>
      <c r="N508" s="150"/>
      <c r="O508" s="150"/>
      <c r="P508" s="150"/>
      <c r="Q508" s="150"/>
      <c r="R508" s="150"/>
      <c r="S508" s="150"/>
      <c r="T508" s="150"/>
      <c r="U508" s="150"/>
      <c r="V508" s="150"/>
      <c r="W508" s="150"/>
      <c r="X508" s="150"/>
    </row>
    <row r="509" spans="1:24" ht="27" customHeight="1" x14ac:dyDescent="0.2">
      <c r="A509" s="611"/>
      <c r="B509" s="611"/>
      <c r="C509" s="235" t="s">
        <v>679</v>
      </c>
      <c r="D509" s="632"/>
      <c r="E509" s="643"/>
      <c r="F509" s="643"/>
      <c r="G509" s="611"/>
      <c r="H509" s="611"/>
      <c r="I509" s="149"/>
      <c r="J509" s="150"/>
      <c r="K509" s="150"/>
      <c r="L509" s="150"/>
      <c r="M509" s="150"/>
      <c r="N509" s="150"/>
      <c r="O509" s="150"/>
      <c r="P509" s="150"/>
      <c r="Q509" s="150"/>
      <c r="R509" s="150"/>
      <c r="S509" s="150"/>
      <c r="T509" s="150"/>
      <c r="U509" s="150"/>
      <c r="V509" s="150"/>
      <c r="W509" s="150"/>
      <c r="X509" s="150"/>
    </row>
    <row r="510" spans="1:24" ht="28.5" customHeight="1" x14ac:dyDescent="0.2">
      <c r="A510" s="611"/>
      <c r="B510" s="611"/>
      <c r="C510" s="235" t="s">
        <v>680</v>
      </c>
      <c r="D510" s="632"/>
      <c r="E510" s="643"/>
      <c r="F510" s="643"/>
      <c r="G510" s="611"/>
      <c r="H510" s="611"/>
      <c r="I510" s="149"/>
      <c r="J510" s="150"/>
      <c r="K510" s="150"/>
      <c r="L510" s="150"/>
      <c r="M510" s="150"/>
      <c r="N510" s="150"/>
      <c r="O510" s="150"/>
      <c r="P510" s="150"/>
      <c r="Q510" s="150"/>
      <c r="R510" s="150"/>
      <c r="S510" s="150"/>
      <c r="T510" s="150"/>
      <c r="U510" s="150"/>
      <c r="V510" s="150"/>
      <c r="W510" s="150"/>
      <c r="X510" s="150"/>
    </row>
    <row r="511" spans="1:24" ht="27.75" customHeight="1" x14ac:dyDescent="0.2">
      <c r="A511" s="611"/>
      <c r="B511" s="611"/>
      <c r="C511" s="235" t="s">
        <v>681</v>
      </c>
      <c r="D511" s="632"/>
      <c r="E511" s="643"/>
      <c r="F511" s="643"/>
      <c r="G511" s="611"/>
      <c r="H511" s="611"/>
      <c r="I511" s="149"/>
      <c r="J511" s="150"/>
      <c r="K511" s="150"/>
      <c r="L511" s="150"/>
      <c r="M511" s="150"/>
      <c r="N511" s="150"/>
      <c r="O511" s="150"/>
      <c r="P511" s="150"/>
      <c r="Q511" s="150"/>
      <c r="R511" s="150"/>
      <c r="S511" s="150"/>
      <c r="T511" s="150"/>
      <c r="U511" s="150"/>
      <c r="V511" s="150"/>
      <c r="W511" s="150"/>
      <c r="X511" s="150"/>
    </row>
    <row r="512" spans="1:24" ht="24.75" customHeight="1" x14ac:dyDescent="0.2">
      <c r="A512" s="611"/>
      <c r="B512" s="611"/>
      <c r="C512" s="235" t="s">
        <v>682</v>
      </c>
      <c r="D512" s="632"/>
      <c r="E512" s="643"/>
      <c r="F512" s="643"/>
      <c r="G512" s="611"/>
      <c r="H512" s="611"/>
      <c r="I512" s="149"/>
      <c r="J512" s="150"/>
      <c r="K512" s="150"/>
      <c r="L512" s="150"/>
      <c r="M512" s="150"/>
      <c r="N512" s="150"/>
      <c r="O512" s="150"/>
      <c r="P512" s="150"/>
      <c r="Q512" s="150"/>
      <c r="R512" s="150"/>
      <c r="S512" s="150"/>
      <c r="T512" s="150"/>
      <c r="U512" s="150"/>
      <c r="V512" s="150"/>
      <c r="W512" s="150"/>
      <c r="X512" s="150"/>
    </row>
    <row r="513" spans="1:24" ht="28.5" customHeight="1" x14ac:dyDescent="0.2">
      <c r="A513" s="611"/>
      <c r="B513" s="611"/>
      <c r="C513" s="235" t="s">
        <v>683</v>
      </c>
      <c r="D513" s="632"/>
      <c r="E513" s="643"/>
      <c r="F513" s="643"/>
      <c r="G513" s="611"/>
      <c r="H513" s="611"/>
      <c r="I513" s="149"/>
      <c r="J513" s="150"/>
      <c r="K513" s="150"/>
      <c r="L513" s="150"/>
      <c r="M513" s="150"/>
      <c r="N513" s="150"/>
      <c r="O513" s="150"/>
      <c r="P513" s="150"/>
      <c r="Q513" s="150"/>
      <c r="R513" s="150"/>
      <c r="S513" s="150"/>
      <c r="T513" s="150"/>
      <c r="U513" s="150"/>
      <c r="V513" s="150"/>
      <c r="W513" s="150"/>
      <c r="X513" s="150"/>
    </row>
    <row r="514" spans="1:24" ht="12.75" customHeight="1" thickBot="1" x14ac:dyDescent="0.25">
      <c r="A514" s="611"/>
      <c r="B514" s="612"/>
      <c r="C514" s="176"/>
      <c r="D514" s="637"/>
      <c r="E514" s="644"/>
      <c r="F514" s="644"/>
      <c r="G514" s="612"/>
      <c r="H514" s="612"/>
      <c r="I514" s="149"/>
      <c r="J514" s="150"/>
      <c r="K514" s="150"/>
      <c r="L514" s="150"/>
      <c r="M514" s="150"/>
      <c r="N514" s="150"/>
      <c r="O514" s="150"/>
      <c r="P514" s="150"/>
      <c r="Q514" s="150"/>
      <c r="R514" s="150"/>
      <c r="S514" s="150"/>
      <c r="T514" s="150"/>
      <c r="U514" s="150"/>
      <c r="V514" s="150"/>
      <c r="W514" s="150"/>
      <c r="X514" s="150"/>
    </row>
    <row r="515" spans="1:24" ht="47.25" customHeight="1" x14ac:dyDescent="0.2">
      <c r="A515" s="611"/>
      <c r="B515" s="758" t="s">
        <v>684</v>
      </c>
      <c r="C515" s="131" t="s">
        <v>685</v>
      </c>
      <c r="D515" s="756">
        <v>5</v>
      </c>
      <c r="E515" s="689"/>
      <c r="F515" s="689"/>
      <c r="G515" s="773"/>
      <c r="H515" s="773"/>
      <c r="I515" s="149"/>
      <c r="J515" s="150"/>
      <c r="K515" s="150"/>
      <c r="L515" s="150"/>
      <c r="M515" s="150"/>
      <c r="N515" s="150"/>
      <c r="O515" s="150"/>
      <c r="P515" s="150"/>
      <c r="Q515" s="150"/>
      <c r="R515" s="150"/>
      <c r="S515" s="150"/>
      <c r="T515" s="150"/>
      <c r="U515" s="150"/>
      <c r="V515" s="150"/>
      <c r="W515" s="150"/>
      <c r="X515" s="150"/>
    </row>
    <row r="516" spans="1:24" ht="40.5" customHeight="1" x14ac:dyDescent="0.2">
      <c r="A516" s="611"/>
      <c r="B516" s="611"/>
      <c r="C516" s="235" t="s">
        <v>686</v>
      </c>
      <c r="D516" s="632"/>
      <c r="E516" s="643"/>
      <c r="F516" s="643"/>
      <c r="G516" s="611"/>
      <c r="H516" s="611"/>
      <c r="I516" s="149"/>
      <c r="J516" s="150"/>
      <c r="K516" s="150"/>
      <c r="L516" s="150"/>
      <c r="M516" s="150"/>
      <c r="N516" s="150"/>
      <c r="O516" s="150"/>
      <c r="P516" s="150"/>
      <c r="Q516" s="150"/>
      <c r="R516" s="150"/>
      <c r="S516" s="150"/>
      <c r="T516" s="150"/>
      <c r="U516" s="150"/>
      <c r="V516" s="150"/>
      <c r="W516" s="150"/>
      <c r="X516" s="150"/>
    </row>
    <row r="517" spans="1:24" ht="41.25" customHeight="1" x14ac:dyDescent="0.2">
      <c r="A517" s="611"/>
      <c r="B517" s="611"/>
      <c r="C517" s="235" t="s">
        <v>687</v>
      </c>
      <c r="D517" s="632"/>
      <c r="E517" s="643"/>
      <c r="F517" s="643"/>
      <c r="G517" s="611"/>
      <c r="H517" s="611"/>
      <c r="I517" s="149"/>
      <c r="J517" s="150"/>
      <c r="K517" s="150"/>
      <c r="L517" s="150"/>
      <c r="M517" s="150"/>
      <c r="N517" s="150"/>
      <c r="O517" s="150"/>
      <c r="P517" s="150"/>
      <c r="Q517" s="150"/>
      <c r="R517" s="150"/>
      <c r="S517" s="150"/>
      <c r="T517" s="150"/>
      <c r="U517" s="150"/>
      <c r="V517" s="150"/>
      <c r="W517" s="150"/>
      <c r="X517" s="150"/>
    </row>
    <row r="518" spans="1:24" ht="43.5" customHeight="1" x14ac:dyDescent="0.2">
      <c r="A518" s="611"/>
      <c r="B518" s="611"/>
      <c r="C518" s="235" t="s">
        <v>688</v>
      </c>
      <c r="D518" s="632"/>
      <c r="E518" s="643"/>
      <c r="F518" s="643"/>
      <c r="G518" s="611"/>
      <c r="H518" s="611"/>
      <c r="I518" s="149"/>
      <c r="J518" s="150"/>
      <c r="K518" s="150"/>
      <c r="L518" s="150"/>
      <c r="M518" s="150"/>
      <c r="N518" s="150"/>
      <c r="O518" s="150"/>
      <c r="P518" s="150"/>
      <c r="Q518" s="150"/>
      <c r="R518" s="150"/>
      <c r="S518" s="150"/>
      <c r="T518" s="150"/>
      <c r="U518" s="150"/>
      <c r="V518" s="150"/>
      <c r="W518" s="150"/>
      <c r="X518" s="150"/>
    </row>
    <row r="519" spans="1:24" ht="40.5" customHeight="1" x14ac:dyDescent="0.2">
      <c r="A519" s="611"/>
      <c r="B519" s="611"/>
      <c r="C519" s="235" t="s">
        <v>689</v>
      </c>
      <c r="D519" s="632"/>
      <c r="E519" s="643"/>
      <c r="F519" s="643"/>
      <c r="G519" s="611"/>
      <c r="H519" s="611"/>
      <c r="I519" s="149"/>
      <c r="J519" s="150"/>
      <c r="K519" s="150"/>
      <c r="L519" s="150"/>
      <c r="M519" s="150"/>
      <c r="N519" s="150"/>
      <c r="O519" s="150"/>
      <c r="P519" s="150"/>
      <c r="Q519" s="150"/>
      <c r="R519" s="150"/>
      <c r="S519" s="150"/>
      <c r="T519" s="150"/>
      <c r="U519" s="150"/>
      <c r="V519" s="150"/>
      <c r="W519" s="150"/>
      <c r="X519" s="150"/>
    </row>
    <row r="520" spans="1:24" ht="41.25" customHeight="1" x14ac:dyDescent="0.2">
      <c r="A520" s="611"/>
      <c r="B520" s="611"/>
      <c r="C520" s="235" t="s">
        <v>690</v>
      </c>
      <c r="D520" s="632"/>
      <c r="E520" s="643"/>
      <c r="F520" s="643"/>
      <c r="G520" s="611"/>
      <c r="H520" s="611"/>
      <c r="I520" s="149"/>
      <c r="J520" s="150"/>
      <c r="K520" s="150"/>
      <c r="L520" s="150"/>
      <c r="M520" s="150"/>
      <c r="N520" s="150"/>
      <c r="O520" s="150"/>
      <c r="P520" s="150"/>
      <c r="Q520" s="150"/>
      <c r="R520" s="150"/>
      <c r="S520" s="150"/>
      <c r="T520" s="150"/>
      <c r="U520" s="150"/>
      <c r="V520" s="150"/>
      <c r="W520" s="150"/>
      <c r="X520" s="150"/>
    </row>
    <row r="521" spans="1:24" ht="12.75" customHeight="1" thickBot="1" x14ac:dyDescent="0.25">
      <c r="A521" s="611"/>
      <c r="B521" s="612"/>
      <c r="C521" s="121"/>
      <c r="D521" s="637"/>
      <c r="E521" s="644"/>
      <c r="F521" s="644"/>
      <c r="G521" s="612"/>
      <c r="H521" s="612"/>
      <c r="I521" s="149"/>
      <c r="J521" s="150"/>
      <c r="K521" s="150"/>
      <c r="L521" s="150"/>
      <c r="M521" s="150"/>
      <c r="N521" s="150"/>
      <c r="O521" s="150"/>
      <c r="P521" s="150"/>
      <c r="Q521" s="150"/>
      <c r="R521" s="150"/>
      <c r="S521" s="150"/>
      <c r="T521" s="150"/>
      <c r="U521" s="150"/>
      <c r="V521" s="150"/>
      <c r="W521" s="150"/>
      <c r="X521" s="150"/>
    </row>
    <row r="522" spans="1:24" ht="15" customHeight="1" thickBot="1" x14ac:dyDescent="0.25">
      <c r="A522" s="757" t="s">
        <v>190</v>
      </c>
      <c r="B522" s="261">
        <v>5.3</v>
      </c>
      <c r="C522" s="769" t="s">
        <v>691</v>
      </c>
      <c r="D522" s="687"/>
      <c r="E522" s="687"/>
      <c r="F522" s="688"/>
      <c r="G522" s="803"/>
      <c r="H522" s="633"/>
      <c r="I522" s="149"/>
      <c r="J522" s="150"/>
      <c r="K522" s="150"/>
      <c r="L522" s="150"/>
      <c r="M522" s="150"/>
      <c r="N522" s="150"/>
      <c r="O522" s="150"/>
      <c r="P522" s="150"/>
      <c r="Q522" s="150"/>
      <c r="R522" s="150"/>
      <c r="S522" s="150"/>
      <c r="T522" s="150"/>
      <c r="U522" s="150"/>
      <c r="V522" s="150"/>
      <c r="W522" s="150"/>
      <c r="X522" s="150"/>
    </row>
    <row r="523" spans="1:24" ht="34.5" customHeight="1" x14ac:dyDescent="0.2">
      <c r="A523" s="611"/>
      <c r="B523" s="758" t="s">
        <v>692</v>
      </c>
      <c r="C523" s="131" t="s">
        <v>693</v>
      </c>
      <c r="D523" s="756">
        <v>5</v>
      </c>
      <c r="E523" s="689"/>
      <c r="F523" s="689"/>
      <c r="G523" s="773"/>
      <c r="H523" s="773"/>
      <c r="I523" s="149"/>
      <c r="J523" s="150"/>
      <c r="K523" s="150"/>
      <c r="L523" s="150"/>
      <c r="M523" s="150"/>
      <c r="N523" s="150"/>
      <c r="O523" s="150"/>
      <c r="P523" s="150"/>
      <c r="Q523" s="150"/>
      <c r="R523" s="150"/>
      <c r="S523" s="150"/>
      <c r="T523" s="150"/>
      <c r="U523" s="150"/>
      <c r="V523" s="150"/>
      <c r="W523" s="150"/>
      <c r="X523" s="150"/>
    </row>
    <row r="524" spans="1:24" ht="29.25" customHeight="1" x14ac:dyDescent="0.2">
      <c r="A524" s="611"/>
      <c r="B524" s="611"/>
      <c r="C524" s="235" t="s">
        <v>694</v>
      </c>
      <c r="D524" s="632"/>
      <c r="E524" s="643"/>
      <c r="F524" s="643"/>
      <c r="G524" s="611"/>
      <c r="H524" s="611"/>
      <c r="I524" s="149"/>
      <c r="J524" s="150"/>
      <c r="K524" s="150"/>
      <c r="L524" s="150"/>
      <c r="M524" s="150"/>
      <c r="N524" s="150"/>
      <c r="O524" s="150"/>
      <c r="P524" s="150"/>
      <c r="Q524" s="150"/>
      <c r="R524" s="150"/>
      <c r="S524" s="150"/>
      <c r="T524" s="150"/>
      <c r="U524" s="150"/>
      <c r="V524" s="150"/>
      <c r="W524" s="150"/>
      <c r="X524" s="150"/>
    </row>
    <row r="525" spans="1:24" ht="42.75" customHeight="1" x14ac:dyDescent="0.2">
      <c r="A525" s="611"/>
      <c r="B525" s="611"/>
      <c r="C525" s="235" t="s">
        <v>695</v>
      </c>
      <c r="D525" s="632"/>
      <c r="E525" s="643"/>
      <c r="F525" s="643"/>
      <c r="G525" s="611"/>
      <c r="H525" s="611"/>
      <c r="I525" s="149"/>
      <c r="J525" s="150"/>
      <c r="K525" s="150"/>
      <c r="L525" s="150"/>
      <c r="M525" s="150"/>
      <c r="N525" s="150"/>
      <c r="O525" s="150"/>
      <c r="P525" s="150"/>
      <c r="Q525" s="150"/>
      <c r="R525" s="150"/>
      <c r="S525" s="150"/>
      <c r="T525" s="150"/>
      <c r="U525" s="150"/>
      <c r="V525" s="150"/>
      <c r="W525" s="150"/>
      <c r="X525" s="150"/>
    </row>
    <row r="526" spans="1:24" ht="42" customHeight="1" x14ac:dyDescent="0.2">
      <c r="A526" s="611"/>
      <c r="B526" s="611"/>
      <c r="C526" s="235" t="s">
        <v>696</v>
      </c>
      <c r="D526" s="632"/>
      <c r="E526" s="643"/>
      <c r="F526" s="643"/>
      <c r="G526" s="611"/>
      <c r="H526" s="611"/>
      <c r="I526" s="149"/>
      <c r="J526" s="150"/>
      <c r="K526" s="150"/>
      <c r="L526" s="150"/>
      <c r="M526" s="150"/>
      <c r="N526" s="150"/>
      <c r="O526" s="150"/>
      <c r="P526" s="150"/>
      <c r="Q526" s="150"/>
      <c r="R526" s="150"/>
      <c r="S526" s="150"/>
      <c r="T526" s="150"/>
      <c r="U526" s="150"/>
      <c r="V526" s="150"/>
      <c r="W526" s="150"/>
      <c r="X526" s="150"/>
    </row>
    <row r="527" spans="1:24" ht="27.75" customHeight="1" x14ac:dyDescent="0.2">
      <c r="A527" s="611"/>
      <c r="B527" s="611"/>
      <c r="C527" s="235" t="s">
        <v>697</v>
      </c>
      <c r="D527" s="632"/>
      <c r="E527" s="643"/>
      <c r="F527" s="643"/>
      <c r="G527" s="611"/>
      <c r="H527" s="611"/>
      <c r="I527" s="149"/>
      <c r="J527" s="150"/>
      <c r="K527" s="150"/>
      <c r="L527" s="150"/>
      <c r="M527" s="150"/>
      <c r="N527" s="150"/>
      <c r="O527" s="150"/>
      <c r="P527" s="150"/>
      <c r="Q527" s="150"/>
      <c r="R527" s="150"/>
      <c r="S527" s="150"/>
      <c r="T527" s="150"/>
      <c r="U527" s="150"/>
      <c r="V527" s="150"/>
      <c r="W527" s="150"/>
      <c r="X527" s="150"/>
    </row>
    <row r="528" spans="1:24" ht="30" customHeight="1" x14ac:dyDescent="0.2">
      <c r="A528" s="611"/>
      <c r="B528" s="611"/>
      <c r="C528" s="235" t="s">
        <v>698</v>
      </c>
      <c r="D528" s="632"/>
      <c r="E528" s="643"/>
      <c r="F528" s="643"/>
      <c r="G528" s="611"/>
      <c r="H528" s="611"/>
      <c r="I528" s="149"/>
      <c r="J528" s="150"/>
      <c r="K528" s="150"/>
      <c r="L528" s="150"/>
      <c r="M528" s="150"/>
      <c r="N528" s="150"/>
      <c r="O528" s="150"/>
      <c r="P528" s="150"/>
      <c r="Q528" s="150"/>
      <c r="R528" s="150"/>
      <c r="S528" s="150"/>
      <c r="T528" s="150"/>
      <c r="U528" s="150"/>
      <c r="V528" s="150"/>
      <c r="W528" s="150"/>
      <c r="X528" s="150"/>
    </row>
    <row r="529" spans="1:24" ht="12.75" customHeight="1" thickBot="1" x14ac:dyDescent="0.25">
      <c r="A529" s="611"/>
      <c r="B529" s="612"/>
      <c r="C529" s="236"/>
      <c r="D529" s="637"/>
      <c r="E529" s="644"/>
      <c r="F529" s="644"/>
      <c r="G529" s="612"/>
      <c r="H529" s="612"/>
      <c r="I529" s="149"/>
      <c r="J529" s="150"/>
      <c r="K529" s="150"/>
      <c r="L529" s="150"/>
      <c r="M529" s="150"/>
      <c r="N529" s="150"/>
      <c r="O529" s="150"/>
      <c r="P529" s="150"/>
      <c r="Q529" s="150"/>
      <c r="R529" s="150"/>
      <c r="S529" s="150"/>
      <c r="T529" s="150"/>
      <c r="U529" s="150"/>
      <c r="V529" s="150"/>
      <c r="W529" s="150"/>
      <c r="X529" s="150"/>
    </row>
    <row r="530" spans="1:24" ht="12" customHeight="1" thickBot="1" x14ac:dyDescent="0.25">
      <c r="A530" s="757" t="s">
        <v>190</v>
      </c>
      <c r="B530" s="122">
        <v>5.4</v>
      </c>
      <c r="C530" s="804" t="s">
        <v>699</v>
      </c>
      <c r="D530" s="805"/>
      <c r="E530" s="805"/>
      <c r="F530" s="679"/>
      <c r="G530" s="803"/>
      <c r="H530" s="633"/>
      <c r="I530" s="149"/>
      <c r="J530" s="150"/>
      <c r="K530" s="150"/>
      <c r="L530" s="150"/>
      <c r="M530" s="150"/>
      <c r="N530" s="150"/>
      <c r="O530" s="150"/>
      <c r="P530" s="150"/>
      <c r="Q530" s="150"/>
      <c r="R530" s="150"/>
      <c r="S530" s="150"/>
      <c r="T530" s="150"/>
      <c r="U530" s="150"/>
      <c r="V530" s="150"/>
      <c r="W530" s="150"/>
      <c r="X530" s="150"/>
    </row>
    <row r="531" spans="1:24" ht="46.5" customHeight="1" x14ac:dyDescent="0.2">
      <c r="A531" s="611"/>
      <c r="B531" s="770" t="s">
        <v>700</v>
      </c>
      <c r="C531" s="131" t="s">
        <v>1029</v>
      </c>
      <c r="D531" s="777">
        <v>5</v>
      </c>
      <c r="E531" s="663"/>
      <c r="F531" s="663"/>
      <c r="G531" s="802"/>
      <c r="H531" s="802"/>
      <c r="I531" s="149"/>
      <c r="J531" s="150"/>
      <c r="K531" s="150"/>
      <c r="L531" s="150"/>
      <c r="M531" s="150"/>
      <c r="N531" s="150"/>
      <c r="O531" s="150"/>
      <c r="P531" s="150"/>
      <c r="Q531" s="150"/>
      <c r="R531" s="150"/>
      <c r="S531" s="150"/>
      <c r="T531" s="150"/>
      <c r="U531" s="150"/>
      <c r="V531" s="150"/>
      <c r="W531" s="150"/>
      <c r="X531" s="150"/>
    </row>
    <row r="532" spans="1:24" ht="27" customHeight="1" x14ac:dyDescent="0.2">
      <c r="A532" s="611"/>
      <c r="B532" s="611"/>
      <c r="C532" s="235" t="s">
        <v>701</v>
      </c>
      <c r="D532" s="611"/>
      <c r="E532" s="611"/>
      <c r="F532" s="611"/>
      <c r="G532" s="611"/>
      <c r="H532" s="611"/>
      <c r="I532" s="149"/>
      <c r="J532" s="150"/>
      <c r="K532" s="150"/>
      <c r="L532" s="150"/>
      <c r="M532" s="150"/>
      <c r="N532" s="150"/>
      <c r="O532" s="150"/>
      <c r="P532" s="150"/>
      <c r="Q532" s="150"/>
      <c r="R532" s="150"/>
      <c r="S532" s="150"/>
      <c r="T532" s="150"/>
      <c r="U532" s="150"/>
      <c r="V532" s="150"/>
      <c r="W532" s="150"/>
      <c r="X532" s="150"/>
    </row>
    <row r="533" spans="1:24" ht="40.5" customHeight="1" x14ac:dyDescent="0.2">
      <c r="A533" s="611"/>
      <c r="B533" s="611"/>
      <c r="C533" s="235" t="s">
        <v>702</v>
      </c>
      <c r="D533" s="611"/>
      <c r="E533" s="611"/>
      <c r="F533" s="611"/>
      <c r="G533" s="611"/>
      <c r="H533" s="611"/>
      <c r="I533" s="149"/>
      <c r="J533" s="150"/>
      <c r="K533" s="150"/>
      <c r="L533" s="150"/>
      <c r="M533" s="150"/>
      <c r="N533" s="150"/>
      <c r="O533" s="150"/>
      <c r="P533" s="150"/>
      <c r="Q533" s="150"/>
      <c r="R533" s="150"/>
      <c r="S533" s="150"/>
      <c r="T533" s="150"/>
      <c r="U533" s="150"/>
      <c r="V533" s="150"/>
      <c r="W533" s="150"/>
      <c r="X533" s="150"/>
    </row>
    <row r="534" spans="1:24" ht="42.75" customHeight="1" x14ac:dyDescent="0.2">
      <c r="A534" s="611"/>
      <c r="B534" s="611"/>
      <c r="C534" s="235" t="s">
        <v>703</v>
      </c>
      <c r="D534" s="611"/>
      <c r="E534" s="611"/>
      <c r="F534" s="611"/>
      <c r="G534" s="611"/>
      <c r="H534" s="611"/>
      <c r="I534" s="149"/>
      <c r="J534" s="150"/>
      <c r="K534" s="150"/>
      <c r="L534" s="150"/>
      <c r="M534" s="150"/>
      <c r="N534" s="150"/>
      <c r="O534" s="150"/>
      <c r="P534" s="150"/>
      <c r="Q534" s="150"/>
      <c r="R534" s="150"/>
      <c r="S534" s="150"/>
      <c r="T534" s="150"/>
      <c r="U534" s="150"/>
      <c r="V534" s="150"/>
      <c r="W534" s="150"/>
      <c r="X534" s="150"/>
    </row>
    <row r="535" spans="1:24" ht="28.5" customHeight="1" x14ac:dyDescent="0.2">
      <c r="A535" s="611"/>
      <c r="B535" s="611"/>
      <c r="C535" s="235" t="s">
        <v>704</v>
      </c>
      <c r="D535" s="611"/>
      <c r="E535" s="611"/>
      <c r="F535" s="611"/>
      <c r="G535" s="611"/>
      <c r="H535" s="611"/>
      <c r="I535" s="149"/>
      <c r="J535" s="150"/>
      <c r="K535" s="150"/>
      <c r="L535" s="150"/>
      <c r="M535" s="150"/>
      <c r="N535" s="150"/>
      <c r="O535" s="150"/>
      <c r="P535" s="150"/>
      <c r="Q535" s="150"/>
      <c r="R535" s="150"/>
      <c r="S535" s="150"/>
      <c r="T535" s="150"/>
      <c r="U535" s="150"/>
      <c r="V535" s="150"/>
      <c r="W535" s="150"/>
      <c r="X535" s="150"/>
    </row>
    <row r="536" spans="1:24" ht="42" customHeight="1" x14ac:dyDescent="0.2">
      <c r="A536" s="611"/>
      <c r="B536" s="611"/>
      <c r="C536" s="235" t="s">
        <v>705</v>
      </c>
      <c r="D536" s="611"/>
      <c r="E536" s="611"/>
      <c r="F536" s="611"/>
      <c r="G536" s="611"/>
      <c r="H536" s="611"/>
      <c r="I536" s="149"/>
      <c r="J536" s="150"/>
      <c r="K536" s="150"/>
      <c r="L536" s="150"/>
      <c r="M536" s="150"/>
      <c r="N536" s="150"/>
      <c r="O536" s="150"/>
      <c r="P536" s="150"/>
      <c r="Q536" s="150"/>
      <c r="R536" s="150"/>
      <c r="S536" s="150"/>
      <c r="T536" s="150"/>
      <c r="U536" s="150"/>
      <c r="V536" s="150"/>
      <c r="W536" s="150"/>
      <c r="X536" s="150"/>
    </row>
    <row r="537" spans="1:24" ht="12.75" customHeight="1" thickBot="1" x14ac:dyDescent="0.25">
      <c r="A537" s="611"/>
      <c r="B537" s="612"/>
      <c r="C537" s="236"/>
      <c r="D537" s="612"/>
      <c r="E537" s="612"/>
      <c r="F537" s="612"/>
      <c r="G537" s="612"/>
      <c r="H537" s="612"/>
      <c r="I537" s="149"/>
      <c r="J537" s="150"/>
      <c r="K537" s="150"/>
      <c r="L537" s="150"/>
      <c r="M537" s="150"/>
      <c r="N537" s="150"/>
      <c r="O537" s="150"/>
      <c r="P537" s="150"/>
      <c r="Q537" s="150"/>
      <c r="R537" s="150"/>
      <c r="S537" s="150"/>
      <c r="T537" s="150"/>
      <c r="U537" s="150"/>
      <c r="V537" s="150"/>
      <c r="W537" s="150"/>
      <c r="X537" s="150"/>
    </row>
    <row r="538" spans="1:24" ht="35.25" customHeight="1" x14ac:dyDescent="0.2">
      <c r="A538" s="611"/>
      <c r="B538" s="758" t="s">
        <v>706</v>
      </c>
      <c r="C538" s="131" t="s">
        <v>707</v>
      </c>
      <c r="D538" s="756">
        <v>5</v>
      </c>
      <c r="E538" s="689"/>
      <c r="F538" s="689"/>
      <c r="G538" s="802"/>
      <c r="H538" s="802"/>
      <c r="I538" s="149"/>
      <c r="J538" s="150"/>
      <c r="K538" s="150"/>
      <c r="L538" s="150"/>
      <c r="M538" s="150"/>
      <c r="N538" s="150"/>
      <c r="O538" s="150"/>
      <c r="P538" s="150"/>
      <c r="Q538" s="150"/>
      <c r="R538" s="150"/>
      <c r="S538" s="150"/>
      <c r="T538" s="150"/>
      <c r="U538" s="150"/>
      <c r="V538" s="150"/>
      <c r="W538" s="150"/>
      <c r="X538" s="150"/>
    </row>
    <row r="539" spans="1:24" ht="27" customHeight="1" x14ac:dyDescent="0.2">
      <c r="A539" s="611"/>
      <c r="B539" s="611"/>
      <c r="C539" s="235" t="s">
        <v>708</v>
      </c>
      <c r="D539" s="632"/>
      <c r="E539" s="643"/>
      <c r="F539" s="643"/>
      <c r="G539" s="611"/>
      <c r="H539" s="611"/>
      <c r="I539" s="149"/>
      <c r="J539" s="150"/>
      <c r="K539" s="150"/>
      <c r="L539" s="150"/>
      <c r="M539" s="150"/>
      <c r="N539" s="150"/>
      <c r="O539" s="150"/>
      <c r="P539" s="150"/>
      <c r="Q539" s="150"/>
      <c r="R539" s="150"/>
      <c r="S539" s="150"/>
      <c r="T539" s="150"/>
      <c r="U539" s="150"/>
      <c r="V539" s="150"/>
      <c r="W539" s="150"/>
      <c r="X539" s="150"/>
    </row>
    <row r="540" spans="1:24" ht="27.75" customHeight="1" x14ac:dyDescent="0.2">
      <c r="A540" s="611"/>
      <c r="B540" s="611"/>
      <c r="C540" s="235" t="s">
        <v>709</v>
      </c>
      <c r="D540" s="632"/>
      <c r="E540" s="643"/>
      <c r="F540" s="643"/>
      <c r="G540" s="611"/>
      <c r="H540" s="611"/>
      <c r="I540" s="149"/>
      <c r="J540" s="150"/>
      <c r="K540" s="150"/>
      <c r="L540" s="150"/>
      <c r="M540" s="150"/>
      <c r="N540" s="150"/>
      <c r="O540" s="150"/>
      <c r="P540" s="150"/>
      <c r="Q540" s="150"/>
      <c r="R540" s="150"/>
      <c r="S540" s="150"/>
      <c r="T540" s="150"/>
      <c r="U540" s="150"/>
      <c r="V540" s="150"/>
      <c r="W540" s="150"/>
      <c r="X540" s="150"/>
    </row>
    <row r="541" spans="1:24" ht="40.5" customHeight="1" x14ac:dyDescent="0.2">
      <c r="A541" s="611"/>
      <c r="B541" s="611"/>
      <c r="C541" s="235" t="s">
        <v>710</v>
      </c>
      <c r="D541" s="632"/>
      <c r="E541" s="643"/>
      <c r="F541" s="643"/>
      <c r="G541" s="611"/>
      <c r="H541" s="611"/>
      <c r="I541" s="149"/>
      <c r="J541" s="150"/>
      <c r="K541" s="150"/>
      <c r="L541" s="150"/>
      <c r="M541" s="150"/>
      <c r="N541" s="150"/>
      <c r="O541" s="150"/>
      <c r="P541" s="150"/>
      <c r="Q541" s="150"/>
      <c r="R541" s="150"/>
      <c r="S541" s="150"/>
      <c r="T541" s="150"/>
      <c r="U541" s="150"/>
      <c r="V541" s="150"/>
      <c r="W541" s="150"/>
      <c r="X541" s="150"/>
    </row>
    <row r="542" spans="1:24" ht="31.5" customHeight="1" x14ac:dyDescent="0.2">
      <c r="A542" s="611"/>
      <c r="B542" s="611"/>
      <c r="C542" s="235" t="s">
        <v>711</v>
      </c>
      <c r="D542" s="632"/>
      <c r="E542" s="643"/>
      <c r="F542" s="643"/>
      <c r="G542" s="611"/>
      <c r="H542" s="611"/>
      <c r="I542" s="149"/>
      <c r="J542" s="150"/>
      <c r="K542" s="150"/>
      <c r="L542" s="150"/>
      <c r="M542" s="150"/>
      <c r="N542" s="150"/>
      <c r="O542" s="150"/>
      <c r="P542" s="150"/>
      <c r="Q542" s="150"/>
      <c r="R542" s="150"/>
      <c r="S542" s="150"/>
      <c r="T542" s="150"/>
      <c r="U542" s="150"/>
      <c r="V542" s="150"/>
      <c r="W542" s="150"/>
      <c r="X542" s="150"/>
    </row>
    <row r="543" spans="1:24" ht="27.75" customHeight="1" x14ac:dyDescent="0.2">
      <c r="A543" s="611"/>
      <c r="B543" s="611"/>
      <c r="C543" s="235" t="s">
        <v>712</v>
      </c>
      <c r="D543" s="632"/>
      <c r="E543" s="643"/>
      <c r="F543" s="643"/>
      <c r="G543" s="611"/>
      <c r="H543" s="611"/>
      <c r="I543" s="149"/>
      <c r="J543" s="150"/>
      <c r="K543" s="150"/>
      <c r="L543" s="150"/>
      <c r="M543" s="150"/>
      <c r="N543" s="150"/>
      <c r="O543" s="150"/>
      <c r="P543" s="150"/>
      <c r="Q543" s="150"/>
      <c r="R543" s="150"/>
      <c r="S543" s="150"/>
      <c r="T543" s="150"/>
      <c r="U543" s="150"/>
      <c r="V543" s="150"/>
      <c r="W543" s="150"/>
      <c r="X543" s="150"/>
    </row>
    <row r="544" spans="1:24" ht="13.5" customHeight="1" x14ac:dyDescent="0.2">
      <c r="A544" s="611"/>
      <c r="B544" s="611"/>
      <c r="C544" s="262"/>
      <c r="D544" s="632"/>
      <c r="E544" s="643"/>
      <c r="F544" s="643"/>
      <c r="G544" s="611"/>
      <c r="H544" s="611"/>
      <c r="I544" s="149"/>
      <c r="J544" s="150"/>
      <c r="K544" s="150"/>
      <c r="L544" s="150"/>
      <c r="M544" s="150"/>
      <c r="N544" s="150"/>
      <c r="O544" s="150"/>
      <c r="P544" s="150"/>
      <c r="Q544" s="150"/>
      <c r="R544" s="150"/>
      <c r="S544" s="150"/>
      <c r="T544" s="150"/>
      <c r="U544" s="150"/>
      <c r="V544" s="150"/>
      <c r="W544" s="150"/>
      <c r="X544" s="150"/>
    </row>
    <row r="545" spans="1:24" ht="27" customHeight="1" thickBot="1" x14ac:dyDescent="0.25">
      <c r="A545" s="611"/>
      <c r="B545" s="612"/>
      <c r="C545" s="263" t="s">
        <v>713</v>
      </c>
      <c r="D545" s="637"/>
      <c r="E545" s="644"/>
      <c r="F545" s="644"/>
      <c r="G545" s="612"/>
      <c r="H545" s="612"/>
      <c r="I545" s="149"/>
      <c r="J545" s="150"/>
      <c r="K545" s="150"/>
      <c r="L545" s="150"/>
      <c r="M545" s="150"/>
      <c r="N545" s="150"/>
      <c r="O545" s="150"/>
      <c r="P545" s="150"/>
      <c r="Q545" s="150"/>
      <c r="R545" s="150"/>
      <c r="S545" s="150"/>
      <c r="T545" s="150"/>
      <c r="U545" s="150"/>
      <c r="V545" s="150"/>
      <c r="W545" s="150"/>
      <c r="X545" s="150"/>
    </row>
    <row r="546" spans="1:24" ht="19.5" customHeight="1" x14ac:dyDescent="0.2">
      <c r="A546" s="611"/>
      <c r="B546" s="758" t="s">
        <v>714</v>
      </c>
      <c r="C546" s="264" t="s">
        <v>715</v>
      </c>
      <c r="D546" s="777">
        <v>5</v>
      </c>
      <c r="E546" s="689"/>
      <c r="F546" s="689"/>
      <c r="G546" s="802"/>
      <c r="H546" s="802"/>
      <c r="I546" s="149"/>
      <c r="J546" s="150"/>
      <c r="K546" s="150"/>
      <c r="L546" s="150"/>
      <c r="M546" s="150"/>
      <c r="N546" s="150"/>
      <c r="O546" s="150"/>
      <c r="P546" s="150"/>
      <c r="Q546" s="150"/>
      <c r="R546" s="150"/>
      <c r="S546" s="150"/>
      <c r="T546" s="150"/>
      <c r="U546" s="150"/>
      <c r="V546" s="150"/>
      <c r="W546" s="150"/>
      <c r="X546" s="150"/>
    </row>
    <row r="547" spans="1:24" ht="18" customHeight="1" x14ac:dyDescent="0.2">
      <c r="A547" s="611"/>
      <c r="B547" s="611"/>
      <c r="C547" s="265" t="s">
        <v>716</v>
      </c>
      <c r="D547" s="611"/>
      <c r="E547" s="643"/>
      <c r="F547" s="643"/>
      <c r="G547" s="611"/>
      <c r="H547" s="611"/>
      <c r="I547" s="149"/>
      <c r="J547" s="150"/>
      <c r="K547" s="150"/>
      <c r="L547" s="150"/>
      <c r="M547" s="150"/>
      <c r="N547" s="150"/>
      <c r="O547" s="150"/>
      <c r="P547" s="150"/>
      <c r="Q547" s="150"/>
      <c r="R547" s="150"/>
      <c r="S547" s="150"/>
      <c r="T547" s="150"/>
      <c r="U547" s="150"/>
      <c r="V547" s="150"/>
      <c r="W547" s="150"/>
      <c r="X547" s="150"/>
    </row>
    <row r="548" spans="1:24" ht="18.75" customHeight="1" x14ac:dyDescent="0.2">
      <c r="A548" s="611"/>
      <c r="B548" s="611"/>
      <c r="C548" s="265" t="s">
        <v>717</v>
      </c>
      <c r="D548" s="611"/>
      <c r="E548" s="643"/>
      <c r="F548" s="643"/>
      <c r="G548" s="611"/>
      <c r="H548" s="611"/>
      <c r="I548" s="149"/>
      <c r="J548" s="150"/>
      <c r="K548" s="150"/>
      <c r="L548" s="150"/>
      <c r="M548" s="150"/>
      <c r="N548" s="150"/>
      <c r="O548" s="150"/>
      <c r="P548" s="150"/>
      <c r="Q548" s="150"/>
      <c r="R548" s="150"/>
      <c r="S548" s="150"/>
      <c r="T548" s="150"/>
      <c r="U548" s="150"/>
      <c r="V548" s="150"/>
      <c r="W548" s="150"/>
      <c r="X548" s="150"/>
    </row>
    <row r="549" spans="1:24" ht="19.5" customHeight="1" x14ac:dyDescent="0.2">
      <c r="A549" s="611"/>
      <c r="B549" s="611"/>
      <c r="C549" s="265" t="s">
        <v>718</v>
      </c>
      <c r="D549" s="611"/>
      <c r="E549" s="643"/>
      <c r="F549" s="643"/>
      <c r="G549" s="611"/>
      <c r="H549" s="611"/>
      <c r="I549" s="149"/>
      <c r="J549" s="150"/>
      <c r="K549" s="150"/>
      <c r="L549" s="150"/>
      <c r="M549" s="150"/>
      <c r="N549" s="150"/>
      <c r="O549" s="150"/>
      <c r="P549" s="150"/>
      <c r="Q549" s="150"/>
      <c r="R549" s="150"/>
      <c r="S549" s="150"/>
      <c r="T549" s="150"/>
      <c r="U549" s="150"/>
      <c r="V549" s="150"/>
      <c r="W549" s="150"/>
      <c r="X549" s="150"/>
    </row>
    <row r="550" spans="1:24" ht="21" customHeight="1" x14ac:dyDescent="0.2">
      <c r="A550" s="611"/>
      <c r="B550" s="611"/>
      <c r="C550" s="265" t="s">
        <v>719</v>
      </c>
      <c r="D550" s="611"/>
      <c r="E550" s="643"/>
      <c r="F550" s="643"/>
      <c r="G550" s="611"/>
      <c r="H550" s="611"/>
      <c r="I550" s="149"/>
      <c r="J550" s="150"/>
      <c r="K550" s="150"/>
      <c r="L550" s="150"/>
      <c r="M550" s="150"/>
      <c r="N550" s="150"/>
      <c r="O550" s="150"/>
      <c r="P550" s="150"/>
      <c r="Q550" s="150"/>
      <c r="R550" s="150"/>
      <c r="S550" s="150"/>
      <c r="T550" s="150"/>
      <c r="U550" s="150"/>
      <c r="V550" s="150"/>
      <c r="W550" s="150"/>
      <c r="X550" s="150"/>
    </row>
    <row r="551" spans="1:24" ht="19.5" customHeight="1" x14ac:dyDescent="0.2">
      <c r="A551" s="611"/>
      <c r="B551" s="611"/>
      <c r="C551" s="265" t="s">
        <v>720</v>
      </c>
      <c r="D551" s="611"/>
      <c r="E551" s="643"/>
      <c r="F551" s="643"/>
      <c r="G551" s="611"/>
      <c r="H551" s="611"/>
      <c r="I551" s="149"/>
      <c r="J551" s="150"/>
      <c r="K551" s="150"/>
      <c r="L551" s="150"/>
      <c r="M551" s="150"/>
      <c r="N551" s="150"/>
      <c r="O551" s="150"/>
      <c r="P551" s="150"/>
      <c r="Q551" s="150"/>
      <c r="R551" s="150"/>
      <c r="S551" s="150"/>
      <c r="T551" s="150"/>
      <c r="U551" s="150"/>
      <c r="V551" s="150"/>
      <c r="W551" s="150"/>
      <c r="X551" s="150"/>
    </row>
    <row r="552" spans="1:24" ht="15" customHeight="1" x14ac:dyDescent="0.2">
      <c r="A552" s="611"/>
      <c r="B552" s="611"/>
      <c r="C552" s="266"/>
      <c r="D552" s="611"/>
      <c r="E552" s="643"/>
      <c r="F552" s="643"/>
      <c r="G552" s="611"/>
      <c r="H552" s="611"/>
      <c r="I552" s="149"/>
      <c r="J552" s="150"/>
      <c r="K552" s="150"/>
      <c r="L552" s="150"/>
      <c r="M552" s="150"/>
      <c r="N552" s="150"/>
      <c r="O552" s="150"/>
      <c r="P552" s="150"/>
      <c r="Q552" s="150"/>
      <c r="R552" s="150"/>
      <c r="S552" s="150"/>
      <c r="T552" s="150"/>
      <c r="U552" s="150"/>
      <c r="V552" s="150"/>
      <c r="W552" s="150"/>
      <c r="X552" s="150"/>
    </row>
    <row r="553" spans="1:24" ht="15" customHeight="1" thickBot="1" x14ac:dyDescent="0.25">
      <c r="A553" s="611"/>
      <c r="B553" s="611"/>
      <c r="C553" s="266"/>
      <c r="D553" s="612"/>
      <c r="E553" s="699"/>
      <c r="F553" s="699"/>
      <c r="G553" s="653"/>
      <c r="H553" s="612"/>
      <c r="I553" s="149"/>
      <c r="J553" s="150"/>
      <c r="K553" s="150"/>
      <c r="L553" s="150"/>
      <c r="M553" s="150"/>
      <c r="N553" s="150"/>
      <c r="O553" s="150"/>
      <c r="P553" s="150"/>
      <c r="Q553" s="150"/>
      <c r="R553" s="150"/>
      <c r="S553" s="150"/>
      <c r="T553" s="150"/>
      <c r="U553" s="150"/>
      <c r="V553" s="150"/>
      <c r="W553" s="150"/>
      <c r="X553" s="150"/>
    </row>
    <row r="554" spans="1:24" ht="12.75" customHeight="1" thickBot="1" x14ac:dyDescent="0.25">
      <c r="A554" s="611"/>
      <c r="B554" s="611"/>
      <c r="C554" s="193" t="s">
        <v>721</v>
      </c>
      <c r="D554" s="227">
        <f t="shared" ref="D554:F554" si="3">SUM(D476:D553)</f>
        <v>50</v>
      </c>
      <c r="E554" s="227">
        <f t="shared" si="3"/>
        <v>0</v>
      </c>
      <c r="F554" s="227">
        <f t="shared" si="3"/>
        <v>0</v>
      </c>
      <c r="G554" s="773"/>
      <c r="H554" s="773"/>
      <c r="I554" s="149"/>
      <c r="J554" s="150"/>
      <c r="K554" s="150"/>
      <c r="L554" s="150"/>
      <c r="M554" s="150"/>
      <c r="N554" s="150"/>
      <c r="O554" s="150"/>
      <c r="P554" s="150"/>
      <c r="Q554" s="150"/>
      <c r="R554" s="150"/>
      <c r="S554" s="150"/>
      <c r="T554" s="150"/>
      <c r="U554" s="150"/>
      <c r="V554" s="150"/>
      <c r="W554" s="150"/>
      <c r="X554" s="150"/>
    </row>
    <row r="555" spans="1:24" ht="12.75" customHeight="1" thickBot="1" x14ac:dyDescent="0.25">
      <c r="A555" s="611"/>
      <c r="B555" s="267"/>
      <c r="C555" s="193" t="s">
        <v>722</v>
      </c>
      <c r="D555" s="227"/>
      <c r="E555" s="268">
        <f>E554/D554*100</f>
        <v>0</v>
      </c>
      <c r="F555" s="268">
        <f>F554/D554*100</f>
        <v>0</v>
      </c>
      <c r="G555" s="611"/>
      <c r="H555" s="611"/>
      <c r="I555" s="149"/>
      <c r="J555" s="150"/>
      <c r="K555" s="150"/>
      <c r="L555" s="150"/>
      <c r="M555" s="150"/>
      <c r="N555" s="150"/>
      <c r="O555" s="150"/>
      <c r="P555" s="150"/>
      <c r="Q555" s="150"/>
      <c r="R555" s="150"/>
      <c r="S555" s="150"/>
      <c r="T555" s="150"/>
      <c r="U555" s="150"/>
      <c r="V555" s="150"/>
      <c r="W555" s="150"/>
      <c r="X555" s="150"/>
    </row>
    <row r="556" spans="1:24" ht="12.75" customHeight="1" thickBot="1" x14ac:dyDescent="0.25">
      <c r="A556" s="611"/>
      <c r="B556" s="267"/>
      <c r="C556" s="193" t="s">
        <v>723</v>
      </c>
      <c r="D556" s="227"/>
      <c r="E556" s="268">
        <f>E554/D554*15</f>
        <v>0</v>
      </c>
      <c r="F556" s="268">
        <f>F554/D554*15</f>
        <v>0</v>
      </c>
      <c r="G556" s="611"/>
      <c r="H556" s="611"/>
      <c r="I556" s="149"/>
      <c r="J556" s="150"/>
      <c r="K556" s="150"/>
      <c r="L556" s="150"/>
      <c r="M556" s="150"/>
      <c r="N556" s="150"/>
      <c r="O556" s="150"/>
      <c r="P556" s="150"/>
      <c r="Q556" s="150"/>
      <c r="R556" s="150"/>
      <c r="S556" s="150"/>
      <c r="T556" s="150"/>
      <c r="U556" s="150"/>
      <c r="V556" s="150"/>
      <c r="W556" s="150"/>
      <c r="X556" s="150"/>
    </row>
    <row r="557" spans="1:24" ht="12.75" customHeight="1" thickBot="1" x14ac:dyDescent="0.25">
      <c r="A557" s="611"/>
      <c r="B557" s="269"/>
      <c r="C557" s="193"/>
      <c r="D557" s="270"/>
      <c r="E557" s="270"/>
      <c r="F557" s="270"/>
      <c r="G557" s="612"/>
      <c r="H557" s="612"/>
      <c r="I557" s="149"/>
      <c r="J557" s="150"/>
      <c r="K557" s="150"/>
      <c r="L557" s="150"/>
      <c r="M557" s="150"/>
      <c r="N557" s="150"/>
      <c r="O557" s="150"/>
      <c r="P557" s="150"/>
      <c r="Q557" s="150"/>
      <c r="R557" s="150"/>
      <c r="S557" s="150"/>
      <c r="T557" s="150"/>
      <c r="U557" s="150"/>
      <c r="V557" s="150"/>
      <c r="W557" s="150"/>
      <c r="X557" s="150"/>
    </row>
    <row r="558" spans="1:24" ht="15" customHeight="1" thickBot="1" x14ac:dyDescent="0.25">
      <c r="A558" s="650" t="s">
        <v>204</v>
      </c>
      <c r="B558" s="252">
        <v>6.1</v>
      </c>
      <c r="C558" s="778" t="s">
        <v>724</v>
      </c>
      <c r="D558" s="779"/>
      <c r="E558" s="779"/>
      <c r="F558" s="779"/>
      <c r="G558" s="779"/>
      <c r="H558" s="780"/>
      <c r="I558" s="149"/>
      <c r="J558" s="150"/>
      <c r="K558" s="150"/>
      <c r="L558" s="150"/>
      <c r="M558" s="150"/>
      <c r="N558" s="150"/>
      <c r="O558" s="150"/>
      <c r="P558" s="150"/>
      <c r="Q558" s="150"/>
      <c r="R558" s="150"/>
      <c r="S558" s="150"/>
      <c r="T558" s="150"/>
      <c r="U558" s="150"/>
      <c r="V558" s="150"/>
      <c r="W558" s="150"/>
      <c r="X558" s="150"/>
    </row>
    <row r="559" spans="1:24" ht="49.5" customHeight="1" x14ac:dyDescent="0.2">
      <c r="A559" s="611"/>
      <c r="B559" s="770" t="s">
        <v>725</v>
      </c>
      <c r="C559" s="216" t="s">
        <v>1030</v>
      </c>
      <c r="D559" s="756">
        <v>5</v>
      </c>
      <c r="E559" s="689"/>
      <c r="F559" s="689"/>
      <c r="G559" s="775"/>
      <c r="H559" s="773"/>
      <c r="I559" s="149"/>
      <c r="J559" s="150"/>
      <c r="K559" s="150"/>
      <c r="L559" s="150"/>
      <c r="M559" s="150"/>
      <c r="N559" s="150"/>
      <c r="O559" s="150"/>
      <c r="P559" s="150"/>
      <c r="Q559" s="150"/>
      <c r="R559" s="150"/>
      <c r="S559" s="150"/>
      <c r="T559" s="150"/>
      <c r="U559" s="150"/>
      <c r="V559" s="150"/>
      <c r="W559" s="150"/>
      <c r="X559" s="150"/>
    </row>
    <row r="560" spans="1:24" ht="12.75" customHeight="1" x14ac:dyDescent="0.2">
      <c r="A560" s="611"/>
      <c r="B560" s="611"/>
      <c r="C560" s="217"/>
      <c r="D560" s="632"/>
      <c r="E560" s="643"/>
      <c r="F560" s="643"/>
      <c r="G560" s="632"/>
      <c r="H560" s="611"/>
      <c r="I560" s="149"/>
      <c r="J560" s="150"/>
      <c r="K560" s="150"/>
      <c r="L560" s="150"/>
      <c r="M560" s="150"/>
      <c r="N560" s="150"/>
      <c r="O560" s="150"/>
      <c r="P560" s="150"/>
      <c r="Q560" s="150"/>
      <c r="R560" s="150"/>
      <c r="S560" s="150"/>
      <c r="T560" s="150"/>
      <c r="U560" s="150"/>
      <c r="V560" s="150"/>
      <c r="W560" s="150"/>
      <c r="X560" s="150"/>
    </row>
    <row r="561" spans="1:24" ht="42.75" customHeight="1" x14ac:dyDescent="0.2">
      <c r="A561" s="611"/>
      <c r="B561" s="611"/>
      <c r="C561" s="165" t="s">
        <v>1031</v>
      </c>
      <c r="D561" s="632"/>
      <c r="E561" s="643"/>
      <c r="F561" s="643"/>
      <c r="G561" s="632"/>
      <c r="H561" s="611"/>
      <c r="I561" s="149"/>
      <c r="J561" s="150"/>
      <c r="K561" s="150"/>
      <c r="L561" s="150"/>
      <c r="M561" s="150"/>
      <c r="N561" s="150"/>
      <c r="O561" s="150"/>
      <c r="P561" s="150"/>
      <c r="Q561" s="150"/>
      <c r="R561" s="150"/>
      <c r="S561" s="150"/>
      <c r="T561" s="150"/>
      <c r="U561" s="150"/>
      <c r="V561" s="150"/>
      <c r="W561" s="150"/>
      <c r="X561" s="150"/>
    </row>
    <row r="562" spans="1:24" ht="15.75" customHeight="1" x14ac:dyDescent="0.2">
      <c r="A562" s="611"/>
      <c r="B562" s="611"/>
      <c r="C562" s="165" t="s">
        <v>1032</v>
      </c>
      <c r="D562" s="632"/>
      <c r="E562" s="643"/>
      <c r="F562" s="643"/>
      <c r="G562" s="632"/>
      <c r="H562" s="611"/>
      <c r="I562" s="149"/>
      <c r="J562" s="150"/>
      <c r="K562" s="150"/>
      <c r="L562" s="150"/>
      <c r="M562" s="150"/>
      <c r="N562" s="150"/>
      <c r="O562" s="150"/>
      <c r="P562" s="150"/>
      <c r="Q562" s="150"/>
      <c r="R562" s="150"/>
      <c r="S562" s="150"/>
      <c r="T562" s="150"/>
      <c r="U562" s="150"/>
      <c r="V562" s="150"/>
      <c r="W562" s="150"/>
      <c r="X562" s="150"/>
    </row>
    <row r="563" spans="1:24" ht="63" customHeight="1" x14ac:dyDescent="0.2">
      <c r="A563" s="611"/>
      <c r="B563" s="611"/>
      <c r="C563" s="165" t="s">
        <v>1033</v>
      </c>
      <c r="D563" s="632"/>
      <c r="E563" s="643"/>
      <c r="F563" s="643"/>
      <c r="G563" s="632"/>
      <c r="H563" s="611"/>
      <c r="I563" s="149"/>
      <c r="J563" s="150"/>
      <c r="K563" s="150"/>
      <c r="L563" s="150"/>
      <c r="M563" s="150"/>
      <c r="N563" s="150"/>
      <c r="O563" s="150"/>
      <c r="P563" s="150"/>
      <c r="Q563" s="150"/>
      <c r="R563" s="150"/>
      <c r="S563" s="150"/>
      <c r="T563" s="150"/>
      <c r="U563" s="150"/>
      <c r="V563" s="150"/>
      <c r="W563" s="150"/>
      <c r="X563" s="150"/>
    </row>
    <row r="564" spans="1:24" ht="45.75" customHeight="1" x14ac:dyDescent="0.2">
      <c r="A564" s="611"/>
      <c r="B564" s="611"/>
      <c r="C564" s="165" t="s">
        <v>1034</v>
      </c>
      <c r="D564" s="632"/>
      <c r="E564" s="643"/>
      <c r="F564" s="643"/>
      <c r="G564" s="632"/>
      <c r="H564" s="611"/>
      <c r="I564" s="149"/>
      <c r="J564" s="150"/>
      <c r="K564" s="150"/>
      <c r="L564" s="150"/>
      <c r="M564" s="150"/>
      <c r="N564" s="150"/>
      <c r="O564" s="150"/>
      <c r="P564" s="150"/>
      <c r="Q564" s="150"/>
      <c r="R564" s="150"/>
      <c r="S564" s="150"/>
      <c r="T564" s="150"/>
      <c r="U564" s="150"/>
      <c r="V564" s="150"/>
      <c r="W564" s="150"/>
      <c r="X564" s="150"/>
    </row>
    <row r="565" spans="1:24" ht="57" customHeight="1" x14ac:dyDescent="0.2">
      <c r="A565" s="611"/>
      <c r="B565" s="611"/>
      <c r="C565" s="165" t="s">
        <v>1035</v>
      </c>
      <c r="D565" s="632"/>
      <c r="E565" s="643"/>
      <c r="F565" s="643"/>
      <c r="G565" s="632"/>
      <c r="H565" s="611"/>
      <c r="I565" s="149"/>
      <c r="J565" s="150"/>
      <c r="K565" s="150"/>
      <c r="L565" s="150"/>
      <c r="M565" s="150"/>
      <c r="N565" s="150"/>
      <c r="O565" s="150"/>
      <c r="P565" s="150"/>
      <c r="Q565" s="150"/>
      <c r="R565" s="150"/>
      <c r="S565" s="150"/>
      <c r="T565" s="150"/>
      <c r="U565" s="150"/>
      <c r="V565" s="150"/>
      <c r="W565" s="150"/>
      <c r="X565" s="150"/>
    </row>
    <row r="566" spans="1:24" ht="12.75" customHeight="1" thickBot="1" x14ac:dyDescent="0.25">
      <c r="A566" s="611"/>
      <c r="B566" s="612"/>
      <c r="C566" s="218"/>
      <c r="D566" s="637"/>
      <c r="E566" s="644"/>
      <c r="F566" s="644"/>
      <c r="G566" s="637"/>
      <c r="H566" s="612"/>
      <c r="I566" s="149"/>
      <c r="J566" s="150"/>
      <c r="K566" s="150"/>
      <c r="L566" s="150"/>
      <c r="M566" s="150"/>
      <c r="N566" s="150"/>
      <c r="O566" s="150"/>
      <c r="P566" s="150"/>
      <c r="Q566" s="150"/>
      <c r="R566" s="150"/>
      <c r="S566" s="150"/>
      <c r="T566" s="150"/>
      <c r="U566" s="150"/>
      <c r="V566" s="150"/>
      <c r="W566" s="150"/>
      <c r="X566" s="150"/>
    </row>
    <row r="567" spans="1:24" ht="47.25" customHeight="1" x14ac:dyDescent="0.2">
      <c r="A567" s="611"/>
      <c r="B567" s="813" t="s">
        <v>726</v>
      </c>
      <c r="C567" s="216" t="s">
        <v>1036</v>
      </c>
      <c r="D567" s="756">
        <v>5</v>
      </c>
      <c r="E567" s="689"/>
      <c r="F567" s="689"/>
      <c r="G567" s="775"/>
      <c r="H567" s="773"/>
      <c r="I567" s="149"/>
      <c r="J567" s="150"/>
      <c r="K567" s="150"/>
      <c r="L567" s="150"/>
      <c r="M567" s="150"/>
      <c r="N567" s="150"/>
      <c r="O567" s="150"/>
      <c r="P567" s="150"/>
      <c r="Q567" s="150"/>
      <c r="R567" s="150"/>
      <c r="S567" s="150"/>
      <c r="T567" s="150"/>
      <c r="U567" s="150"/>
      <c r="V567" s="150"/>
      <c r="W567" s="150"/>
      <c r="X567" s="150"/>
    </row>
    <row r="568" spans="1:24" ht="12.75" customHeight="1" x14ac:dyDescent="0.2">
      <c r="A568" s="611"/>
      <c r="B568" s="632"/>
      <c r="C568" s="217"/>
      <c r="D568" s="632"/>
      <c r="E568" s="643"/>
      <c r="F568" s="643"/>
      <c r="G568" s="632"/>
      <c r="H568" s="611"/>
      <c r="I568" s="149"/>
      <c r="J568" s="150"/>
      <c r="K568" s="150"/>
      <c r="L568" s="150"/>
      <c r="M568" s="150"/>
      <c r="N568" s="150"/>
      <c r="O568" s="150"/>
      <c r="P568" s="150"/>
      <c r="Q568" s="150"/>
      <c r="R568" s="150"/>
      <c r="S568" s="150"/>
      <c r="T568" s="150"/>
      <c r="U568" s="150"/>
      <c r="V568" s="150"/>
      <c r="W568" s="150"/>
      <c r="X568" s="150"/>
    </row>
    <row r="569" spans="1:24" ht="27" customHeight="1" x14ac:dyDescent="0.2">
      <c r="A569" s="611"/>
      <c r="B569" s="632"/>
      <c r="C569" s="165" t="s">
        <v>727</v>
      </c>
      <c r="D569" s="632"/>
      <c r="E569" s="643"/>
      <c r="F569" s="643"/>
      <c r="G569" s="632"/>
      <c r="H569" s="611"/>
      <c r="I569" s="149"/>
      <c r="J569" s="150"/>
      <c r="K569" s="150"/>
      <c r="L569" s="150"/>
      <c r="M569" s="150"/>
      <c r="N569" s="150"/>
      <c r="O569" s="150"/>
      <c r="P569" s="150"/>
      <c r="Q569" s="150"/>
      <c r="R569" s="150"/>
      <c r="S569" s="150"/>
      <c r="T569" s="150"/>
      <c r="U569" s="150"/>
      <c r="V569" s="150"/>
      <c r="W569" s="150"/>
      <c r="X569" s="150"/>
    </row>
    <row r="570" spans="1:24" ht="43.5" customHeight="1" x14ac:dyDescent="0.2">
      <c r="A570" s="611"/>
      <c r="B570" s="632"/>
      <c r="C570" s="165" t="s">
        <v>728</v>
      </c>
      <c r="D570" s="632"/>
      <c r="E570" s="643"/>
      <c r="F570" s="643"/>
      <c r="G570" s="632"/>
      <c r="H570" s="611"/>
      <c r="I570" s="149"/>
      <c r="J570" s="150"/>
      <c r="K570" s="150"/>
      <c r="L570" s="150"/>
      <c r="M570" s="150"/>
      <c r="N570" s="150"/>
      <c r="O570" s="150"/>
      <c r="P570" s="150"/>
      <c r="Q570" s="150"/>
      <c r="R570" s="150"/>
      <c r="S570" s="150"/>
      <c r="T570" s="150"/>
      <c r="U570" s="150"/>
      <c r="V570" s="150"/>
      <c r="W570" s="150"/>
      <c r="X570" s="150"/>
    </row>
    <row r="571" spans="1:24" ht="42" customHeight="1" x14ac:dyDescent="0.2">
      <c r="A571" s="611"/>
      <c r="B571" s="632"/>
      <c r="C571" s="165" t="s">
        <v>729</v>
      </c>
      <c r="D571" s="632"/>
      <c r="E571" s="643"/>
      <c r="F571" s="643"/>
      <c r="G571" s="632"/>
      <c r="H571" s="611"/>
      <c r="I571" s="149"/>
      <c r="J571" s="150"/>
      <c r="K571" s="150"/>
      <c r="L571" s="150"/>
      <c r="M571" s="150"/>
      <c r="N571" s="150"/>
      <c r="O571" s="150"/>
      <c r="P571" s="150"/>
      <c r="Q571" s="150"/>
      <c r="R571" s="150"/>
      <c r="S571" s="150"/>
      <c r="T571" s="150"/>
      <c r="U571" s="150"/>
      <c r="V571" s="150"/>
      <c r="W571" s="150"/>
      <c r="X571" s="150"/>
    </row>
    <row r="572" spans="1:24" ht="41.25" customHeight="1" x14ac:dyDescent="0.2">
      <c r="A572" s="611"/>
      <c r="B572" s="632"/>
      <c r="C572" s="165" t="s">
        <v>730</v>
      </c>
      <c r="D572" s="632"/>
      <c r="E572" s="643"/>
      <c r="F572" s="643"/>
      <c r="G572" s="632"/>
      <c r="H572" s="611"/>
      <c r="I572" s="149"/>
      <c r="J572" s="150"/>
      <c r="K572" s="150"/>
      <c r="L572" s="150"/>
      <c r="M572" s="150"/>
      <c r="N572" s="150"/>
      <c r="O572" s="150"/>
      <c r="P572" s="150"/>
      <c r="Q572" s="150"/>
      <c r="R572" s="150"/>
      <c r="S572" s="150"/>
      <c r="T572" s="150"/>
      <c r="U572" s="150"/>
      <c r="V572" s="150"/>
      <c r="W572" s="150"/>
      <c r="X572" s="150"/>
    </row>
    <row r="573" spans="1:24" ht="54" customHeight="1" x14ac:dyDescent="0.2">
      <c r="A573" s="611"/>
      <c r="B573" s="632"/>
      <c r="C573" s="165" t="s">
        <v>731</v>
      </c>
      <c r="D573" s="632"/>
      <c r="E573" s="643"/>
      <c r="F573" s="643"/>
      <c r="G573" s="632"/>
      <c r="H573" s="611"/>
      <c r="I573" s="149"/>
      <c r="J573" s="150"/>
      <c r="K573" s="150"/>
      <c r="L573" s="150"/>
      <c r="M573" s="150"/>
      <c r="N573" s="150"/>
      <c r="O573" s="150"/>
      <c r="P573" s="150"/>
      <c r="Q573" s="150"/>
      <c r="R573" s="150"/>
      <c r="S573" s="150"/>
      <c r="T573" s="150"/>
      <c r="U573" s="150"/>
      <c r="V573" s="150"/>
      <c r="W573" s="150"/>
      <c r="X573" s="150"/>
    </row>
    <row r="574" spans="1:24" ht="12.75" customHeight="1" thickBot="1" x14ac:dyDescent="0.25">
      <c r="A574" s="611"/>
      <c r="B574" s="637"/>
      <c r="C574" s="218"/>
      <c r="D574" s="637"/>
      <c r="E574" s="644"/>
      <c r="F574" s="644"/>
      <c r="G574" s="637"/>
      <c r="H574" s="612"/>
      <c r="I574" s="149"/>
      <c r="J574" s="150"/>
      <c r="K574" s="150"/>
      <c r="L574" s="150"/>
      <c r="M574" s="150"/>
      <c r="N574" s="150"/>
      <c r="O574" s="150"/>
      <c r="P574" s="150"/>
      <c r="Q574" s="150"/>
      <c r="R574" s="150"/>
      <c r="S574" s="150"/>
      <c r="T574" s="150"/>
      <c r="U574" s="150"/>
      <c r="V574" s="150"/>
      <c r="W574" s="150"/>
      <c r="X574" s="150"/>
    </row>
    <row r="575" spans="1:24" ht="33.75" customHeight="1" x14ac:dyDescent="0.2">
      <c r="A575" s="611"/>
      <c r="B575" s="813" t="s">
        <v>732</v>
      </c>
      <c r="C575" s="216" t="s">
        <v>733</v>
      </c>
      <c r="D575" s="756">
        <v>5</v>
      </c>
      <c r="E575" s="689"/>
      <c r="F575" s="689"/>
      <c r="G575" s="775"/>
      <c r="H575" s="773"/>
      <c r="I575" s="149"/>
      <c r="J575" s="150"/>
      <c r="K575" s="150"/>
      <c r="L575" s="150"/>
      <c r="M575" s="150"/>
      <c r="N575" s="150"/>
      <c r="O575" s="150"/>
      <c r="P575" s="150"/>
      <c r="Q575" s="150"/>
      <c r="R575" s="150"/>
      <c r="S575" s="150"/>
      <c r="T575" s="150"/>
      <c r="U575" s="150"/>
      <c r="V575" s="150"/>
      <c r="W575" s="150"/>
      <c r="X575" s="150"/>
    </row>
    <row r="576" spans="1:24" ht="12.75" customHeight="1" x14ac:dyDescent="0.2">
      <c r="A576" s="611"/>
      <c r="B576" s="632"/>
      <c r="C576" s="217"/>
      <c r="D576" s="632"/>
      <c r="E576" s="643"/>
      <c r="F576" s="643"/>
      <c r="G576" s="632"/>
      <c r="H576" s="611"/>
      <c r="I576" s="149"/>
      <c r="J576" s="150"/>
      <c r="K576" s="150"/>
      <c r="L576" s="150"/>
      <c r="M576" s="150"/>
      <c r="N576" s="150"/>
      <c r="O576" s="150"/>
      <c r="P576" s="150"/>
      <c r="Q576" s="150"/>
      <c r="R576" s="150"/>
      <c r="S576" s="150"/>
      <c r="T576" s="150"/>
      <c r="U576" s="150"/>
      <c r="V576" s="150"/>
      <c r="W576" s="150"/>
      <c r="X576" s="150"/>
    </row>
    <row r="577" spans="1:24" ht="21" customHeight="1" x14ac:dyDescent="0.2">
      <c r="A577" s="611"/>
      <c r="B577" s="632"/>
      <c r="C577" s="165" t="s">
        <v>734</v>
      </c>
      <c r="D577" s="632"/>
      <c r="E577" s="643"/>
      <c r="F577" s="643"/>
      <c r="G577" s="632"/>
      <c r="H577" s="611"/>
      <c r="I577" s="149"/>
      <c r="J577" s="150"/>
      <c r="K577" s="150"/>
      <c r="L577" s="150"/>
      <c r="M577" s="150"/>
      <c r="N577" s="150"/>
      <c r="O577" s="150"/>
      <c r="P577" s="150"/>
      <c r="Q577" s="150"/>
      <c r="R577" s="150"/>
      <c r="S577" s="150"/>
      <c r="T577" s="150"/>
      <c r="U577" s="150"/>
      <c r="V577" s="150"/>
      <c r="W577" s="150"/>
      <c r="X577" s="150"/>
    </row>
    <row r="578" spans="1:24" ht="27" customHeight="1" x14ac:dyDescent="0.2">
      <c r="A578" s="611"/>
      <c r="B578" s="632"/>
      <c r="C578" s="165" t="s">
        <v>735</v>
      </c>
      <c r="D578" s="632"/>
      <c r="E578" s="643"/>
      <c r="F578" s="643"/>
      <c r="G578" s="632"/>
      <c r="H578" s="611"/>
      <c r="I578" s="149"/>
      <c r="J578" s="150"/>
      <c r="K578" s="150"/>
      <c r="L578" s="150"/>
      <c r="M578" s="150"/>
      <c r="N578" s="150"/>
      <c r="O578" s="150"/>
      <c r="P578" s="150"/>
      <c r="Q578" s="150"/>
      <c r="R578" s="150"/>
      <c r="S578" s="150"/>
      <c r="T578" s="150"/>
      <c r="U578" s="150"/>
      <c r="V578" s="150"/>
      <c r="W578" s="150"/>
      <c r="X578" s="150"/>
    </row>
    <row r="579" spans="1:24" ht="28.5" customHeight="1" x14ac:dyDescent="0.2">
      <c r="A579" s="611"/>
      <c r="B579" s="632"/>
      <c r="C579" s="165" t="s">
        <v>736</v>
      </c>
      <c r="D579" s="632"/>
      <c r="E579" s="643"/>
      <c r="F579" s="643"/>
      <c r="G579" s="632"/>
      <c r="H579" s="611"/>
      <c r="I579" s="149"/>
      <c r="J579" s="150"/>
      <c r="K579" s="150"/>
      <c r="L579" s="150"/>
      <c r="M579" s="150"/>
      <c r="N579" s="150"/>
      <c r="O579" s="150"/>
      <c r="P579" s="150"/>
      <c r="Q579" s="150"/>
      <c r="R579" s="150"/>
      <c r="S579" s="150"/>
      <c r="T579" s="150"/>
      <c r="U579" s="150"/>
      <c r="V579" s="150"/>
      <c r="W579" s="150"/>
      <c r="X579" s="150"/>
    </row>
    <row r="580" spans="1:24" ht="30.75" customHeight="1" x14ac:dyDescent="0.2">
      <c r="A580" s="611"/>
      <c r="B580" s="632"/>
      <c r="C580" s="165" t="s">
        <v>737</v>
      </c>
      <c r="D580" s="632"/>
      <c r="E580" s="643"/>
      <c r="F580" s="643"/>
      <c r="G580" s="632"/>
      <c r="H580" s="611"/>
      <c r="I580" s="149"/>
      <c r="J580" s="150"/>
      <c r="K580" s="150"/>
      <c r="L580" s="150"/>
      <c r="M580" s="150"/>
      <c r="N580" s="150"/>
      <c r="O580" s="150"/>
      <c r="P580" s="150"/>
      <c r="Q580" s="150"/>
      <c r="R580" s="150"/>
      <c r="S580" s="150"/>
      <c r="T580" s="150"/>
      <c r="U580" s="150"/>
      <c r="V580" s="150"/>
      <c r="W580" s="150"/>
      <c r="X580" s="150"/>
    </row>
    <row r="581" spans="1:24" ht="44.25" customHeight="1" x14ac:dyDescent="0.2">
      <c r="A581" s="611"/>
      <c r="B581" s="632"/>
      <c r="C581" s="165" t="s">
        <v>738</v>
      </c>
      <c r="D581" s="632"/>
      <c r="E581" s="643"/>
      <c r="F581" s="643"/>
      <c r="G581" s="632"/>
      <c r="H581" s="611"/>
      <c r="I581" s="149"/>
      <c r="J581" s="150"/>
      <c r="K581" s="150"/>
      <c r="L581" s="150"/>
      <c r="M581" s="150"/>
      <c r="N581" s="150"/>
      <c r="O581" s="150"/>
      <c r="P581" s="150"/>
      <c r="Q581" s="150"/>
      <c r="R581" s="150"/>
      <c r="S581" s="150"/>
      <c r="T581" s="150"/>
      <c r="U581" s="150"/>
      <c r="V581" s="150"/>
      <c r="W581" s="150"/>
      <c r="X581" s="150"/>
    </row>
    <row r="582" spans="1:24" ht="12.75" customHeight="1" thickBot="1" x14ac:dyDescent="0.25">
      <c r="A582" s="611"/>
      <c r="B582" s="637"/>
      <c r="C582" s="218"/>
      <c r="D582" s="637"/>
      <c r="E582" s="644"/>
      <c r="F582" s="644"/>
      <c r="G582" s="637"/>
      <c r="H582" s="612"/>
      <c r="I582" s="149"/>
      <c r="J582" s="150"/>
      <c r="K582" s="150"/>
      <c r="L582" s="150"/>
      <c r="M582" s="150"/>
      <c r="N582" s="150"/>
      <c r="O582" s="150"/>
      <c r="P582" s="150"/>
      <c r="Q582" s="150"/>
      <c r="R582" s="150"/>
      <c r="S582" s="150"/>
      <c r="T582" s="150"/>
      <c r="U582" s="150"/>
      <c r="V582" s="150"/>
      <c r="W582" s="150"/>
      <c r="X582" s="150"/>
    </row>
    <row r="583" spans="1:24" ht="49.5" customHeight="1" x14ac:dyDescent="0.2">
      <c r="A583" s="611"/>
      <c r="B583" s="271" t="s">
        <v>739</v>
      </c>
      <c r="C583" s="216" t="s">
        <v>740</v>
      </c>
      <c r="D583" s="756">
        <v>5</v>
      </c>
      <c r="E583" s="689"/>
      <c r="F583" s="689"/>
      <c r="G583" s="806" t="s">
        <v>741</v>
      </c>
      <c r="H583" s="806"/>
      <c r="I583" s="149"/>
      <c r="J583" s="150"/>
      <c r="K583" s="150"/>
      <c r="L583" s="150"/>
      <c r="M583" s="150"/>
      <c r="N583" s="150"/>
      <c r="O583" s="150"/>
      <c r="P583" s="150"/>
      <c r="Q583" s="150"/>
      <c r="R583" s="150"/>
      <c r="S583" s="150"/>
      <c r="T583" s="150"/>
      <c r="U583" s="150"/>
      <c r="V583" s="150"/>
      <c r="W583" s="150"/>
      <c r="X583" s="150"/>
    </row>
    <row r="584" spans="1:24" ht="18.75" customHeight="1" x14ac:dyDescent="0.2">
      <c r="A584" s="611"/>
      <c r="B584" s="272"/>
      <c r="C584" s="254" t="s">
        <v>742</v>
      </c>
      <c r="D584" s="632"/>
      <c r="E584" s="643"/>
      <c r="F584" s="643"/>
      <c r="G584" s="611"/>
      <c r="H584" s="611"/>
      <c r="I584" s="149"/>
      <c r="J584" s="150"/>
      <c r="K584" s="150"/>
      <c r="L584" s="150"/>
      <c r="M584" s="150"/>
      <c r="N584" s="150"/>
      <c r="O584" s="150"/>
      <c r="P584" s="150"/>
      <c r="Q584" s="150"/>
      <c r="R584" s="150"/>
      <c r="S584" s="150"/>
      <c r="T584" s="150"/>
      <c r="U584" s="150"/>
      <c r="V584" s="150"/>
      <c r="W584" s="150"/>
      <c r="X584" s="150"/>
    </row>
    <row r="585" spans="1:24" ht="32.25" customHeight="1" x14ac:dyDescent="0.2">
      <c r="A585" s="611"/>
      <c r="B585" s="272"/>
      <c r="C585" s="165" t="s">
        <v>743</v>
      </c>
      <c r="D585" s="632"/>
      <c r="E585" s="643"/>
      <c r="F585" s="643"/>
      <c r="G585" s="611"/>
      <c r="H585" s="611"/>
      <c r="I585" s="149"/>
      <c r="J585" s="150"/>
      <c r="K585" s="150"/>
      <c r="L585" s="150"/>
      <c r="M585" s="150"/>
      <c r="N585" s="150"/>
      <c r="O585" s="150"/>
      <c r="P585" s="150"/>
      <c r="Q585" s="150"/>
      <c r="R585" s="150"/>
      <c r="S585" s="150"/>
      <c r="T585" s="150"/>
      <c r="U585" s="150"/>
      <c r="V585" s="150"/>
      <c r="W585" s="150"/>
      <c r="X585" s="150"/>
    </row>
    <row r="586" spans="1:24" ht="29.25" customHeight="1" x14ac:dyDescent="0.2">
      <c r="A586" s="611"/>
      <c r="B586" s="272"/>
      <c r="C586" s="165" t="s">
        <v>744</v>
      </c>
      <c r="D586" s="632"/>
      <c r="E586" s="643"/>
      <c r="F586" s="643"/>
      <c r="G586" s="611"/>
      <c r="H586" s="611"/>
      <c r="I586" s="149"/>
      <c r="J586" s="150"/>
      <c r="K586" s="150"/>
      <c r="L586" s="150"/>
      <c r="M586" s="150"/>
      <c r="N586" s="150"/>
      <c r="O586" s="150"/>
      <c r="P586" s="150"/>
      <c r="Q586" s="150"/>
      <c r="R586" s="150"/>
      <c r="S586" s="150"/>
      <c r="T586" s="150"/>
      <c r="U586" s="150"/>
      <c r="V586" s="150"/>
      <c r="W586" s="150"/>
      <c r="X586" s="150"/>
    </row>
    <row r="587" spans="1:24" ht="31.5" customHeight="1" x14ac:dyDescent="0.2">
      <c r="A587" s="611"/>
      <c r="B587" s="272"/>
      <c r="C587" s="165" t="s">
        <v>745</v>
      </c>
      <c r="D587" s="632"/>
      <c r="E587" s="643"/>
      <c r="F587" s="643"/>
      <c r="G587" s="611"/>
      <c r="H587" s="611"/>
      <c r="I587" s="149"/>
      <c r="J587" s="150"/>
      <c r="K587" s="150"/>
      <c r="L587" s="150"/>
      <c r="M587" s="150"/>
      <c r="N587" s="150"/>
      <c r="O587" s="150"/>
      <c r="P587" s="150"/>
      <c r="Q587" s="150"/>
      <c r="R587" s="150"/>
      <c r="S587" s="150"/>
      <c r="T587" s="150"/>
      <c r="U587" s="150"/>
      <c r="V587" s="150"/>
      <c r="W587" s="150"/>
      <c r="X587" s="150"/>
    </row>
    <row r="588" spans="1:24" ht="28.5" customHeight="1" x14ac:dyDescent="0.2">
      <c r="A588" s="611"/>
      <c r="B588" s="272"/>
      <c r="C588" s="165" t="s">
        <v>746</v>
      </c>
      <c r="D588" s="632"/>
      <c r="E588" s="643"/>
      <c r="F588" s="643"/>
      <c r="G588" s="611"/>
      <c r="H588" s="611"/>
      <c r="I588" s="149"/>
      <c r="J588" s="150"/>
      <c r="K588" s="150"/>
      <c r="L588" s="150"/>
      <c r="M588" s="150"/>
      <c r="N588" s="150"/>
      <c r="O588" s="150"/>
      <c r="P588" s="150"/>
      <c r="Q588" s="150"/>
      <c r="R588" s="150"/>
      <c r="S588" s="150"/>
      <c r="T588" s="150"/>
      <c r="U588" s="150"/>
      <c r="V588" s="150"/>
      <c r="W588" s="150"/>
      <c r="X588" s="150"/>
    </row>
    <row r="589" spans="1:24" ht="54" customHeight="1" x14ac:dyDescent="0.2">
      <c r="A589" s="611"/>
      <c r="B589" s="272"/>
      <c r="C589" s="165" t="s">
        <v>747</v>
      </c>
      <c r="D589" s="632"/>
      <c r="E589" s="643"/>
      <c r="F589" s="643"/>
      <c r="G589" s="611"/>
      <c r="H589" s="611"/>
      <c r="I589" s="149"/>
      <c r="J589" s="150"/>
      <c r="K589" s="150"/>
      <c r="L589" s="150"/>
      <c r="M589" s="150"/>
      <c r="N589" s="150"/>
      <c r="O589" s="150"/>
      <c r="P589" s="150"/>
      <c r="Q589" s="150"/>
      <c r="R589" s="150"/>
      <c r="S589" s="150"/>
      <c r="T589" s="150"/>
      <c r="U589" s="150"/>
      <c r="V589" s="150"/>
      <c r="W589" s="150"/>
      <c r="X589" s="150"/>
    </row>
    <row r="590" spans="1:24" ht="12.75" customHeight="1" thickBot="1" x14ac:dyDescent="0.25">
      <c r="A590" s="611"/>
      <c r="B590" s="273"/>
      <c r="C590" s="164"/>
      <c r="D590" s="637"/>
      <c r="E590" s="644"/>
      <c r="F590" s="644"/>
      <c r="G590" s="612"/>
      <c r="H590" s="612"/>
      <c r="I590" s="149"/>
      <c r="J590" s="150"/>
      <c r="K590" s="150"/>
      <c r="L590" s="150"/>
      <c r="M590" s="150"/>
      <c r="N590" s="150"/>
      <c r="O590" s="150"/>
      <c r="P590" s="150"/>
      <c r="Q590" s="150"/>
      <c r="R590" s="150"/>
      <c r="S590" s="150"/>
      <c r="T590" s="150"/>
      <c r="U590" s="150"/>
      <c r="V590" s="150"/>
      <c r="W590" s="150"/>
      <c r="X590" s="150"/>
    </row>
    <row r="591" spans="1:24" ht="33" customHeight="1" x14ac:dyDescent="0.2">
      <c r="A591" s="611"/>
      <c r="B591" s="758" t="s">
        <v>748</v>
      </c>
      <c r="C591" s="216" t="s">
        <v>1023</v>
      </c>
      <c r="D591" s="756">
        <v>5</v>
      </c>
      <c r="E591" s="689"/>
      <c r="F591" s="689"/>
      <c r="G591" s="775"/>
      <c r="H591" s="773"/>
      <c r="I591" s="149"/>
      <c r="J591" s="150"/>
      <c r="K591" s="150"/>
      <c r="L591" s="150"/>
      <c r="M591" s="150"/>
      <c r="N591" s="150"/>
      <c r="O591" s="150"/>
      <c r="P591" s="150"/>
      <c r="Q591" s="150"/>
      <c r="R591" s="150"/>
      <c r="S591" s="150"/>
      <c r="T591" s="150"/>
      <c r="U591" s="150"/>
      <c r="V591" s="150"/>
      <c r="W591" s="150"/>
      <c r="X591" s="150"/>
    </row>
    <row r="592" spans="1:24" ht="12.75" customHeight="1" x14ac:dyDescent="0.2">
      <c r="A592" s="611"/>
      <c r="B592" s="611"/>
      <c r="C592" s="217"/>
      <c r="D592" s="632"/>
      <c r="E592" s="643"/>
      <c r="F592" s="643"/>
      <c r="G592" s="632"/>
      <c r="H592" s="611"/>
      <c r="I592" s="149"/>
      <c r="J592" s="150"/>
      <c r="K592" s="150"/>
      <c r="L592" s="150"/>
      <c r="M592" s="150"/>
      <c r="N592" s="150"/>
      <c r="O592" s="150"/>
      <c r="P592" s="150"/>
      <c r="Q592" s="150"/>
      <c r="R592" s="150"/>
      <c r="S592" s="150"/>
      <c r="T592" s="150"/>
      <c r="U592" s="150"/>
      <c r="V592" s="150"/>
      <c r="W592" s="150"/>
      <c r="X592" s="150"/>
    </row>
    <row r="593" spans="1:24" ht="33.75" customHeight="1" x14ac:dyDescent="0.2">
      <c r="A593" s="611"/>
      <c r="B593" s="611"/>
      <c r="C593" s="165" t="s">
        <v>750</v>
      </c>
      <c r="D593" s="632"/>
      <c r="E593" s="643"/>
      <c r="F593" s="643"/>
      <c r="G593" s="632"/>
      <c r="H593" s="611"/>
      <c r="I593" s="149"/>
      <c r="J593" s="150"/>
      <c r="K593" s="150"/>
      <c r="L593" s="150"/>
      <c r="M593" s="150"/>
      <c r="N593" s="150"/>
      <c r="O593" s="150"/>
      <c r="P593" s="150"/>
      <c r="Q593" s="150"/>
      <c r="R593" s="150"/>
      <c r="S593" s="150"/>
      <c r="T593" s="150"/>
      <c r="U593" s="150"/>
      <c r="V593" s="150"/>
      <c r="W593" s="150"/>
      <c r="X593" s="150"/>
    </row>
    <row r="594" spans="1:24" ht="46.5" customHeight="1" x14ac:dyDescent="0.2">
      <c r="A594" s="611"/>
      <c r="B594" s="611"/>
      <c r="C594" s="165" t="s">
        <v>751</v>
      </c>
      <c r="D594" s="632"/>
      <c r="E594" s="643"/>
      <c r="F594" s="643"/>
      <c r="G594" s="632"/>
      <c r="H594" s="611"/>
      <c r="I594" s="149"/>
      <c r="J594" s="150"/>
      <c r="K594" s="150"/>
      <c r="L594" s="150"/>
      <c r="M594" s="150"/>
      <c r="N594" s="150"/>
      <c r="O594" s="150"/>
      <c r="P594" s="150"/>
      <c r="Q594" s="150"/>
      <c r="R594" s="150"/>
      <c r="S594" s="150"/>
      <c r="T594" s="150"/>
      <c r="U594" s="150"/>
      <c r="V594" s="150"/>
      <c r="W594" s="150"/>
      <c r="X594" s="150"/>
    </row>
    <row r="595" spans="1:24" ht="42.75" customHeight="1" x14ac:dyDescent="0.2">
      <c r="A595" s="611"/>
      <c r="B595" s="611"/>
      <c r="C595" s="165" t="s">
        <v>752</v>
      </c>
      <c r="D595" s="632"/>
      <c r="E595" s="643"/>
      <c r="F595" s="643"/>
      <c r="G595" s="632"/>
      <c r="H595" s="611"/>
      <c r="I595" s="149"/>
      <c r="J595" s="150"/>
      <c r="K595" s="150"/>
      <c r="L595" s="150"/>
      <c r="M595" s="150"/>
      <c r="N595" s="150"/>
      <c r="O595" s="150"/>
      <c r="P595" s="150"/>
      <c r="Q595" s="150"/>
      <c r="R595" s="150"/>
      <c r="S595" s="150"/>
      <c r="T595" s="150"/>
      <c r="U595" s="150"/>
      <c r="V595" s="150"/>
      <c r="W595" s="150"/>
      <c r="X595" s="150"/>
    </row>
    <row r="596" spans="1:24" ht="36.75" customHeight="1" x14ac:dyDescent="0.2">
      <c r="A596" s="611"/>
      <c r="B596" s="611"/>
      <c r="C596" s="165" t="s">
        <v>753</v>
      </c>
      <c r="D596" s="632"/>
      <c r="E596" s="643"/>
      <c r="F596" s="643"/>
      <c r="G596" s="632"/>
      <c r="H596" s="611"/>
      <c r="I596" s="149"/>
      <c r="J596" s="150"/>
      <c r="K596" s="150"/>
      <c r="L596" s="150"/>
      <c r="M596" s="150"/>
      <c r="N596" s="150"/>
      <c r="O596" s="150"/>
      <c r="P596" s="150"/>
      <c r="Q596" s="150"/>
      <c r="R596" s="150"/>
      <c r="S596" s="150"/>
      <c r="T596" s="150"/>
      <c r="U596" s="150"/>
      <c r="V596" s="150"/>
      <c r="W596" s="150"/>
      <c r="X596" s="150"/>
    </row>
    <row r="597" spans="1:24" ht="58.5" customHeight="1" x14ac:dyDescent="0.2">
      <c r="A597" s="611"/>
      <c r="B597" s="611"/>
      <c r="C597" s="165" t="s">
        <v>754</v>
      </c>
      <c r="D597" s="632"/>
      <c r="E597" s="643"/>
      <c r="F597" s="643"/>
      <c r="G597" s="632"/>
      <c r="H597" s="611"/>
      <c r="I597" s="149"/>
      <c r="J597" s="150"/>
      <c r="K597" s="150"/>
      <c r="L597" s="150"/>
      <c r="M597" s="150"/>
      <c r="N597" s="150"/>
      <c r="O597" s="150"/>
      <c r="P597" s="150"/>
      <c r="Q597" s="150"/>
      <c r="R597" s="150"/>
      <c r="S597" s="150"/>
      <c r="T597" s="150"/>
      <c r="U597" s="150"/>
      <c r="V597" s="150"/>
      <c r="W597" s="150"/>
      <c r="X597" s="150"/>
    </row>
    <row r="598" spans="1:24" ht="15" customHeight="1" x14ac:dyDescent="0.2">
      <c r="A598" s="611"/>
      <c r="B598" s="611"/>
      <c r="C598" s="243"/>
      <c r="D598" s="632"/>
      <c r="E598" s="643"/>
      <c r="F598" s="643"/>
      <c r="G598" s="632"/>
      <c r="H598" s="611"/>
      <c r="I598" s="149"/>
      <c r="J598" s="150"/>
      <c r="K598" s="150"/>
      <c r="L598" s="150"/>
      <c r="M598" s="150"/>
      <c r="N598" s="150"/>
      <c r="O598" s="150"/>
      <c r="P598" s="150"/>
      <c r="Q598" s="150"/>
      <c r="R598" s="150"/>
      <c r="S598" s="150"/>
      <c r="T598" s="150"/>
      <c r="U598" s="150"/>
      <c r="V598" s="150"/>
      <c r="W598" s="150"/>
      <c r="X598" s="150"/>
    </row>
    <row r="599" spans="1:24" ht="12.75" customHeight="1" thickBot="1" x14ac:dyDescent="0.25">
      <c r="A599" s="611"/>
      <c r="B599" s="612"/>
      <c r="C599" s="218"/>
      <c r="D599" s="637"/>
      <c r="E599" s="644"/>
      <c r="F599" s="644"/>
      <c r="G599" s="632"/>
      <c r="H599" s="612"/>
      <c r="I599" s="149"/>
      <c r="J599" s="150"/>
      <c r="K599" s="150"/>
      <c r="L599" s="150"/>
      <c r="M599" s="150"/>
      <c r="N599" s="150"/>
      <c r="O599" s="150"/>
      <c r="P599" s="150"/>
      <c r="Q599" s="150"/>
      <c r="R599" s="150"/>
      <c r="S599" s="150"/>
      <c r="T599" s="150"/>
      <c r="U599" s="150"/>
      <c r="V599" s="150"/>
      <c r="W599" s="150"/>
      <c r="X599" s="150"/>
    </row>
    <row r="600" spans="1:24" ht="35.25" customHeight="1" x14ac:dyDescent="0.2">
      <c r="A600" s="611"/>
      <c r="B600" s="813" t="s">
        <v>755</v>
      </c>
      <c r="C600" s="216" t="s">
        <v>756</v>
      </c>
      <c r="D600" s="756">
        <v>5</v>
      </c>
      <c r="E600" s="689"/>
      <c r="F600" s="689"/>
      <c r="G600" s="773"/>
      <c r="H600" s="786"/>
      <c r="I600" s="149"/>
      <c r="J600" s="150"/>
      <c r="K600" s="150"/>
      <c r="L600" s="150"/>
      <c r="M600" s="150"/>
      <c r="N600" s="150"/>
      <c r="O600" s="150"/>
      <c r="P600" s="150"/>
      <c r="Q600" s="150"/>
      <c r="R600" s="150"/>
      <c r="S600" s="150"/>
      <c r="T600" s="150"/>
      <c r="U600" s="150"/>
      <c r="V600" s="150"/>
      <c r="W600" s="150"/>
      <c r="X600" s="150"/>
    </row>
    <row r="601" spans="1:24" ht="12.75" customHeight="1" x14ac:dyDescent="0.2">
      <c r="A601" s="611"/>
      <c r="B601" s="632"/>
      <c r="C601" s="217"/>
      <c r="D601" s="632"/>
      <c r="E601" s="643"/>
      <c r="F601" s="643"/>
      <c r="G601" s="611"/>
      <c r="H601" s="632"/>
      <c r="I601" s="149"/>
      <c r="J601" s="150"/>
      <c r="K601" s="150"/>
      <c r="L601" s="150"/>
      <c r="M601" s="150"/>
      <c r="N601" s="150"/>
      <c r="O601" s="150"/>
      <c r="P601" s="150"/>
      <c r="Q601" s="150"/>
      <c r="R601" s="150"/>
      <c r="S601" s="150"/>
      <c r="T601" s="150"/>
      <c r="U601" s="150"/>
      <c r="V601" s="150"/>
      <c r="W601" s="150"/>
      <c r="X601" s="150"/>
    </row>
    <row r="602" spans="1:24" ht="27" customHeight="1" x14ac:dyDescent="0.2">
      <c r="A602" s="611"/>
      <c r="B602" s="632"/>
      <c r="C602" s="165" t="s">
        <v>757</v>
      </c>
      <c r="D602" s="632"/>
      <c r="E602" s="643"/>
      <c r="F602" s="643"/>
      <c r="G602" s="611"/>
      <c r="H602" s="632"/>
      <c r="I602" s="149"/>
      <c r="J602" s="150"/>
      <c r="K602" s="150"/>
      <c r="L602" s="150"/>
      <c r="M602" s="150"/>
      <c r="N602" s="150"/>
      <c r="O602" s="150"/>
      <c r="P602" s="150"/>
      <c r="Q602" s="150"/>
      <c r="R602" s="150"/>
      <c r="S602" s="150"/>
      <c r="T602" s="150"/>
      <c r="U602" s="150"/>
      <c r="V602" s="150"/>
      <c r="W602" s="150"/>
      <c r="X602" s="150"/>
    </row>
    <row r="603" spans="1:24" ht="30.75" customHeight="1" x14ac:dyDescent="0.2">
      <c r="A603" s="611"/>
      <c r="B603" s="632"/>
      <c r="C603" s="165" t="s">
        <v>758</v>
      </c>
      <c r="D603" s="632"/>
      <c r="E603" s="643"/>
      <c r="F603" s="643"/>
      <c r="G603" s="611"/>
      <c r="H603" s="632"/>
      <c r="I603" s="149"/>
      <c r="J603" s="150"/>
      <c r="K603" s="150"/>
      <c r="L603" s="150"/>
      <c r="M603" s="150"/>
      <c r="N603" s="150"/>
      <c r="O603" s="150"/>
      <c r="P603" s="150"/>
      <c r="Q603" s="150"/>
      <c r="R603" s="150"/>
      <c r="S603" s="150"/>
      <c r="T603" s="150"/>
      <c r="U603" s="150"/>
      <c r="V603" s="150"/>
      <c r="W603" s="150"/>
      <c r="X603" s="150"/>
    </row>
    <row r="604" spans="1:24" ht="30" customHeight="1" x14ac:dyDescent="0.2">
      <c r="A604" s="611"/>
      <c r="B604" s="632"/>
      <c r="C604" s="165" t="s">
        <v>759</v>
      </c>
      <c r="D604" s="632"/>
      <c r="E604" s="643"/>
      <c r="F604" s="643"/>
      <c r="G604" s="611"/>
      <c r="H604" s="632"/>
      <c r="I604" s="149"/>
      <c r="J604" s="150"/>
      <c r="K604" s="150"/>
      <c r="L604" s="150"/>
      <c r="M604" s="150"/>
      <c r="N604" s="150"/>
      <c r="O604" s="150"/>
      <c r="P604" s="150"/>
      <c r="Q604" s="150"/>
      <c r="R604" s="150"/>
      <c r="S604" s="150"/>
      <c r="T604" s="150"/>
      <c r="U604" s="150"/>
      <c r="V604" s="150"/>
      <c r="W604" s="150"/>
      <c r="X604" s="150"/>
    </row>
    <row r="605" spans="1:24" ht="31.5" customHeight="1" x14ac:dyDescent="0.2">
      <c r="A605" s="611"/>
      <c r="B605" s="632"/>
      <c r="C605" s="165" t="s">
        <v>760</v>
      </c>
      <c r="D605" s="632"/>
      <c r="E605" s="643"/>
      <c r="F605" s="643"/>
      <c r="G605" s="611"/>
      <c r="H605" s="632"/>
      <c r="I605" s="149"/>
      <c r="J605" s="150"/>
      <c r="K605" s="150"/>
      <c r="L605" s="150"/>
      <c r="M605" s="150"/>
      <c r="N605" s="150"/>
      <c r="O605" s="150"/>
      <c r="P605" s="150"/>
      <c r="Q605" s="150"/>
      <c r="R605" s="150"/>
      <c r="S605" s="150"/>
      <c r="T605" s="150"/>
      <c r="U605" s="150"/>
      <c r="V605" s="150"/>
      <c r="W605" s="150"/>
      <c r="X605" s="150"/>
    </row>
    <row r="606" spans="1:24" ht="31.5" customHeight="1" x14ac:dyDescent="0.2">
      <c r="A606" s="611"/>
      <c r="B606" s="632"/>
      <c r="C606" s="165" t="s">
        <v>761</v>
      </c>
      <c r="D606" s="632"/>
      <c r="E606" s="643"/>
      <c r="F606" s="643"/>
      <c r="G606" s="611"/>
      <c r="H606" s="632"/>
      <c r="I606" s="149"/>
      <c r="J606" s="150"/>
      <c r="K606" s="150"/>
      <c r="L606" s="150"/>
      <c r="M606" s="150"/>
      <c r="N606" s="150"/>
      <c r="O606" s="150"/>
      <c r="P606" s="150"/>
      <c r="Q606" s="150"/>
      <c r="R606" s="150"/>
      <c r="S606" s="150"/>
      <c r="T606" s="150"/>
      <c r="U606" s="150"/>
      <c r="V606" s="150"/>
      <c r="W606" s="150"/>
      <c r="X606" s="150"/>
    </row>
    <row r="607" spans="1:24" ht="40.5" customHeight="1" thickBot="1" x14ac:dyDescent="0.25">
      <c r="A607" s="612"/>
      <c r="B607" s="637"/>
      <c r="C607" s="242" t="s">
        <v>762</v>
      </c>
      <c r="D607" s="637"/>
      <c r="E607" s="644"/>
      <c r="F607" s="644"/>
      <c r="G607" s="612"/>
      <c r="H607" s="637"/>
      <c r="I607" s="149"/>
      <c r="J607" s="150"/>
      <c r="K607" s="150"/>
      <c r="L607" s="150"/>
      <c r="M607" s="150"/>
      <c r="N607" s="150"/>
      <c r="O607" s="150"/>
      <c r="P607" s="150"/>
      <c r="Q607" s="150"/>
      <c r="R607" s="150"/>
      <c r="S607" s="150"/>
      <c r="T607" s="150"/>
      <c r="U607" s="150"/>
      <c r="V607" s="150"/>
      <c r="W607" s="150"/>
      <c r="X607" s="150"/>
    </row>
    <row r="608" spans="1:24" ht="16.5" customHeight="1" thickBot="1" x14ac:dyDescent="0.25">
      <c r="A608" s="808" t="s">
        <v>204</v>
      </c>
      <c r="B608" s="122">
        <v>6.2</v>
      </c>
      <c r="C608" s="778" t="s">
        <v>205</v>
      </c>
      <c r="D608" s="779"/>
      <c r="E608" s="779"/>
      <c r="F608" s="779"/>
      <c r="G608" s="779"/>
      <c r="H608" s="780"/>
      <c r="I608" s="149"/>
      <c r="J608" s="150"/>
      <c r="K608" s="150"/>
      <c r="L608" s="150"/>
      <c r="M608" s="150"/>
      <c r="N608" s="150"/>
      <c r="O608" s="150"/>
      <c r="P608" s="150"/>
      <c r="Q608" s="150"/>
      <c r="R608" s="150"/>
      <c r="S608" s="150"/>
      <c r="T608" s="150"/>
      <c r="U608" s="150"/>
      <c r="V608" s="150"/>
      <c r="W608" s="150"/>
      <c r="X608" s="150"/>
    </row>
    <row r="609" spans="1:24" ht="59.25" customHeight="1" x14ac:dyDescent="0.2">
      <c r="A609" s="611"/>
      <c r="B609" s="758" t="s">
        <v>763</v>
      </c>
      <c r="C609" s="131" t="s">
        <v>764</v>
      </c>
      <c r="D609" s="777">
        <v>5</v>
      </c>
      <c r="E609" s="689"/>
      <c r="F609" s="689"/>
      <c r="G609" s="773"/>
      <c r="H609" s="773"/>
      <c r="I609" s="149"/>
      <c r="J609" s="150"/>
      <c r="K609" s="150"/>
      <c r="L609" s="150"/>
      <c r="M609" s="150"/>
      <c r="N609" s="150"/>
      <c r="O609" s="150"/>
      <c r="P609" s="150"/>
      <c r="Q609" s="150"/>
      <c r="R609" s="150"/>
      <c r="S609" s="150"/>
      <c r="T609" s="150"/>
      <c r="U609" s="150"/>
      <c r="V609" s="150"/>
      <c r="W609" s="150"/>
      <c r="X609" s="150"/>
    </row>
    <row r="610" spans="1:24" ht="27.75" customHeight="1" x14ac:dyDescent="0.2">
      <c r="A610" s="611"/>
      <c r="B610" s="611"/>
      <c r="C610" s="235" t="s">
        <v>765</v>
      </c>
      <c r="D610" s="611"/>
      <c r="E610" s="643"/>
      <c r="F610" s="643"/>
      <c r="G610" s="611"/>
      <c r="H610" s="611"/>
      <c r="I610" s="149"/>
      <c r="J610" s="150"/>
      <c r="K610" s="150"/>
      <c r="L610" s="150"/>
      <c r="M610" s="150"/>
      <c r="N610" s="150"/>
      <c r="O610" s="150"/>
      <c r="P610" s="150"/>
      <c r="Q610" s="150"/>
      <c r="R610" s="150"/>
      <c r="S610" s="150"/>
      <c r="T610" s="150"/>
      <c r="U610" s="150"/>
      <c r="V610" s="150"/>
      <c r="W610" s="150"/>
      <c r="X610" s="150"/>
    </row>
    <row r="611" spans="1:24" ht="29.25" customHeight="1" x14ac:dyDescent="0.2">
      <c r="A611" s="611"/>
      <c r="B611" s="611"/>
      <c r="C611" s="235" t="s">
        <v>766</v>
      </c>
      <c r="D611" s="611"/>
      <c r="E611" s="643"/>
      <c r="F611" s="643"/>
      <c r="G611" s="611"/>
      <c r="H611" s="611"/>
      <c r="I611" s="149"/>
      <c r="J611" s="150"/>
      <c r="K611" s="150"/>
      <c r="L611" s="150"/>
      <c r="M611" s="150"/>
      <c r="N611" s="150"/>
      <c r="O611" s="150"/>
      <c r="P611" s="150"/>
      <c r="Q611" s="150"/>
      <c r="R611" s="150"/>
      <c r="S611" s="150"/>
      <c r="T611" s="150"/>
      <c r="U611" s="150"/>
      <c r="V611" s="150"/>
      <c r="W611" s="150"/>
      <c r="X611" s="150"/>
    </row>
    <row r="612" spans="1:24" ht="41.25" customHeight="1" x14ac:dyDescent="0.2">
      <c r="A612" s="611"/>
      <c r="B612" s="611"/>
      <c r="C612" s="235" t="s">
        <v>767</v>
      </c>
      <c r="D612" s="611"/>
      <c r="E612" s="643"/>
      <c r="F612" s="643"/>
      <c r="G612" s="611"/>
      <c r="H612" s="611"/>
      <c r="I612" s="149"/>
      <c r="J612" s="150"/>
      <c r="K612" s="150"/>
      <c r="L612" s="150"/>
      <c r="M612" s="150"/>
      <c r="N612" s="150"/>
      <c r="O612" s="150"/>
      <c r="P612" s="150"/>
      <c r="Q612" s="150"/>
      <c r="R612" s="150"/>
      <c r="S612" s="150"/>
      <c r="T612" s="150"/>
      <c r="U612" s="150"/>
      <c r="V612" s="150"/>
      <c r="W612" s="150"/>
      <c r="X612" s="150"/>
    </row>
    <row r="613" spans="1:24" ht="30.75" customHeight="1" x14ac:dyDescent="0.2">
      <c r="A613" s="611"/>
      <c r="B613" s="611"/>
      <c r="C613" s="235" t="s">
        <v>768</v>
      </c>
      <c r="D613" s="611"/>
      <c r="E613" s="643"/>
      <c r="F613" s="643"/>
      <c r="G613" s="611"/>
      <c r="H613" s="611"/>
      <c r="I613" s="149"/>
      <c r="J613" s="150"/>
      <c r="K613" s="150"/>
      <c r="L613" s="150"/>
      <c r="M613" s="150"/>
      <c r="N613" s="150"/>
      <c r="O613" s="150"/>
      <c r="P613" s="150"/>
      <c r="Q613" s="150"/>
      <c r="R613" s="150"/>
      <c r="S613" s="150"/>
      <c r="T613" s="150"/>
      <c r="U613" s="150"/>
      <c r="V613" s="150"/>
      <c r="W613" s="150"/>
      <c r="X613" s="150"/>
    </row>
    <row r="614" spans="1:24" ht="27.75" customHeight="1" x14ac:dyDescent="0.2">
      <c r="A614" s="611"/>
      <c r="B614" s="611"/>
      <c r="C614" s="235" t="s">
        <v>769</v>
      </c>
      <c r="D614" s="611"/>
      <c r="E614" s="643"/>
      <c r="F614" s="643"/>
      <c r="G614" s="611"/>
      <c r="H614" s="611"/>
      <c r="I614" s="149"/>
      <c r="J614" s="150"/>
      <c r="K614" s="150"/>
      <c r="L614" s="150"/>
      <c r="M614" s="150"/>
      <c r="N614" s="150"/>
      <c r="O614" s="150"/>
      <c r="P614" s="150"/>
      <c r="Q614" s="150"/>
      <c r="R614" s="150"/>
      <c r="S614" s="150"/>
      <c r="T614" s="150"/>
      <c r="U614" s="150"/>
      <c r="V614" s="150"/>
      <c r="W614" s="150"/>
      <c r="X614" s="150"/>
    </row>
    <row r="615" spans="1:24" ht="15" customHeight="1" x14ac:dyDescent="0.2">
      <c r="A615" s="611"/>
      <c r="B615" s="611"/>
      <c r="C615" s="257"/>
      <c r="D615" s="611"/>
      <c r="E615" s="643"/>
      <c r="F615" s="643"/>
      <c r="G615" s="611"/>
      <c r="H615" s="611"/>
      <c r="I615" s="149"/>
      <c r="J615" s="150"/>
      <c r="K615" s="150"/>
      <c r="L615" s="150"/>
      <c r="M615" s="150"/>
      <c r="N615" s="150"/>
      <c r="O615" s="150"/>
      <c r="P615" s="150"/>
      <c r="Q615" s="150"/>
      <c r="R615" s="150"/>
      <c r="S615" s="150"/>
      <c r="T615" s="150"/>
      <c r="U615" s="150"/>
      <c r="V615" s="150"/>
      <c r="W615" s="150"/>
      <c r="X615" s="150"/>
    </row>
    <row r="616" spans="1:24" ht="15" customHeight="1" thickBot="1" x14ac:dyDescent="0.25">
      <c r="A616" s="611"/>
      <c r="B616" s="612"/>
      <c r="C616" s="176"/>
      <c r="D616" s="612"/>
      <c r="E616" s="644"/>
      <c r="F616" s="644"/>
      <c r="G616" s="612"/>
      <c r="H616" s="612"/>
      <c r="I616" s="149"/>
      <c r="J616" s="150"/>
      <c r="K616" s="150"/>
      <c r="L616" s="150"/>
      <c r="M616" s="150"/>
      <c r="N616" s="150"/>
      <c r="O616" s="150"/>
      <c r="P616" s="150"/>
      <c r="Q616" s="150"/>
      <c r="R616" s="150"/>
      <c r="S616" s="150"/>
      <c r="T616" s="150"/>
      <c r="U616" s="150"/>
      <c r="V616" s="150"/>
      <c r="W616" s="150"/>
      <c r="X616" s="150"/>
    </row>
    <row r="617" spans="1:24" ht="13.5" customHeight="1" thickBot="1" x14ac:dyDescent="0.25">
      <c r="A617" s="808" t="s">
        <v>204</v>
      </c>
      <c r="B617" s="122">
        <v>6.3</v>
      </c>
      <c r="C617" s="769" t="s">
        <v>208</v>
      </c>
      <c r="D617" s="687"/>
      <c r="E617" s="687"/>
      <c r="F617" s="714"/>
      <c r="G617" s="785"/>
      <c r="H617" s="714"/>
      <c r="I617" s="149"/>
      <c r="J617" s="150"/>
      <c r="K617" s="150"/>
      <c r="L617" s="150"/>
      <c r="M617" s="150"/>
      <c r="N617" s="150"/>
      <c r="O617" s="150"/>
      <c r="P617" s="150"/>
      <c r="Q617" s="150"/>
      <c r="R617" s="150"/>
      <c r="S617" s="150"/>
      <c r="T617" s="150"/>
      <c r="U617" s="150"/>
      <c r="V617" s="150"/>
      <c r="W617" s="150"/>
      <c r="X617" s="150"/>
    </row>
    <row r="618" spans="1:24" ht="19.5" customHeight="1" x14ac:dyDescent="0.2">
      <c r="A618" s="611"/>
      <c r="B618" s="771" t="s">
        <v>770</v>
      </c>
      <c r="C618" s="131" t="s">
        <v>771</v>
      </c>
      <c r="D618" s="777">
        <v>5</v>
      </c>
      <c r="E618" s="689"/>
      <c r="F618" s="689"/>
      <c r="G618" s="773"/>
      <c r="H618" s="773"/>
      <c r="I618" s="149"/>
      <c r="J618" s="150"/>
      <c r="K618" s="150"/>
      <c r="L618" s="150"/>
      <c r="M618" s="150"/>
      <c r="N618" s="150"/>
      <c r="O618" s="150"/>
      <c r="P618" s="150"/>
      <c r="Q618" s="150"/>
      <c r="R618" s="150"/>
      <c r="S618" s="150"/>
      <c r="T618" s="150"/>
      <c r="U618" s="150"/>
      <c r="V618" s="150"/>
      <c r="W618" s="150"/>
      <c r="X618" s="150"/>
    </row>
    <row r="619" spans="1:24" ht="15" customHeight="1" x14ac:dyDescent="0.2">
      <c r="A619" s="611"/>
      <c r="B619" s="611"/>
      <c r="C619" s="235" t="s">
        <v>772</v>
      </c>
      <c r="D619" s="611"/>
      <c r="E619" s="643"/>
      <c r="F619" s="643"/>
      <c r="G619" s="611"/>
      <c r="H619" s="611"/>
      <c r="I619" s="149"/>
      <c r="J619" s="150"/>
      <c r="K619" s="150"/>
      <c r="L619" s="150"/>
      <c r="M619" s="150"/>
      <c r="N619" s="150"/>
      <c r="O619" s="150"/>
      <c r="P619" s="150"/>
      <c r="Q619" s="150"/>
      <c r="R619" s="150"/>
      <c r="S619" s="150"/>
      <c r="T619" s="150"/>
      <c r="U619" s="150"/>
      <c r="V619" s="150"/>
      <c r="W619" s="150"/>
      <c r="X619" s="150"/>
    </row>
    <row r="620" spans="1:24" ht="27.75" customHeight="1" x14ac:dyDescent="0.2">
      <c r="A620" s="611"/>
      <c r="B620" s="611"/>
      <c r="C620" s="235" t="s">
        <v>773</v>
      </c>
      <c r="D620" s="611"/>
      <c r="E620" s="643"/>
      <c r="F620" s="643"/>
      <c r="G620" s="611"/>
      <c r="H620" s="611"/>
      <c r="I620" s="149"/>
      <c r="J620" s="150"/>
      <c r="K620" s="150"/>
      <c r="L620" s="150"/>
      <c r="M620" s="150"/>
      <c r="N620" s="150"/>
      <c r="O620" s="150"/>
      <c r="P620" s="150"/>
      <c r="Q620" s="150"/>
      <c r="R620" s="150"/>
      <c r="S620" s="150"/>
      <c r="T620" s="150"/>
      <c r="U620" s="150"/>
      <c r="V620" s="150"/>
      <c r="W620" s="150"/>
      <c r="X620" s="150"/>
    </row>
    <row r="621" spans="1:24" ht="27.75" customHeight="1" x14ac:dyDescent="0.2">
      <c r="A621" s="611"/>
      <c r="B621" s="611"/>
      <c r="C621" s="235" t="s">
        <v>774</v>
      </c>
      <c r="D621" s="611"/>
      <c r="E621" s="643"/>
      <c r="F621" s="643"/>
      <c r="G621" s="611"/>
      <c r="H621" s="611"/>
      <c r="I621" s="149"/>
      <c r="J621" s="150"/>
      <c r="K621" s="150"/>
      <c r="L621" s="150"/>
      <c r="M621" s="150"/>
      <c r="N621" s="150"/>
      <c r="O621" s="150"/>
      <c r="P621" s="150"/>
      <c r="Q621" s="150"/>
      <c r="R621" s="150"/>
      <c r="S621" s="150"/>
      <c r="T621" s="150"/>
      <c r="U621" s="150"/>
      <c r="V621" s="150"/>
      <c r="W621" s="150"/>
      <c r="X621" s="150"/>
    </row>
    <row r="622" spans="1:24" ht="15" customHeight="1" x14ac:dyDescent="0.2">
      <c r="A622" s="611"/>
      <c r="B622" s="611"/>
      <c r="C622" s="235" t="s">
        <v>775</v>
      </c>
      <c r="D622" s="611"/>
      <c r="E622" s="643"/>
      <c r="F622" s="643"/>
      <c r="G622" s="611"/>
      <c r="H622" s="611"/>
      <c r="I622" s="149"/>
      <c r="J622" s="150"/>
      <c r="K622" s="150"/>
      <c r="L622" s="150"/>
      <c r="M622" s="150"/>
      <c r="N622" s="150"/>
      <c r="O622" s="150"/>
      <c r="P622" s="150"/>
      <c r="Q622" s="150"/>
      <c r="R622" s="150"/>
      <c r="S622" s="150"/>
      <c r="T622" s="150"/>
      <c r="U622" s="150"/>
      <c r="V622" s="150"/>
      <c r="W622" s="150"/>
      <c r="X622" s="150"/>
    </row>
    <row r="623" spans="1:24" ht="41.25" customHeight="1" x14ac:dyDescent="0.2">
      <c r="A623" s="611"/>
      <c r="B623" s="611"/>
      <c r="C623" s="235" t="s">
        <v>776</v>
      </c>
      <c r="D623" s="611"/>
      <c r="E623" s="643"/>
      <c r="F623" s="643"/>
      <c r="G623" s="611"/>
      <c r="H623" s="611"/>
      <c r="I623" s="149"/>
      <c r="J623" s="150"/>
      <c r="K623" s="150"/>
      <c r="L623" s="150"/>
      <c r="M623" s="150"/>
      <c r="N623" s="150"/>
      <c r="O623" s="150"/>
      <c r="P623" s="150"/>
      <c r="Q623" s="150"/>
      <c r="R623" s="150"/>
      <c r="S623" s="150"/>
      <c r="T623" s="150"/>
      <c r="U623" s="150"/>
      <c r="V623" s="150"/>
      <c r="W623" s="150"/>
      <c r="X623" s="150"/>
    </row>
    <row r="624" spans="1:24" ht="12.75" customHeight="1" thickBot="1" x14ac:dyDescent="0.25">
      <c r="A624" s="611"/>
      <c r="B624" s="612"/>
      <c r="C624" s="176"/>
      <c r="D624" s="612"/>
      <c r="E624" s="644"/>
      <c r="F624" s="644"/>
      <c r="G624" s="612"/>
      <c r="H624" s="612"/>
      <c r="I624" s="149"/>
      <c r="J624" s="150"/>
      <c r="K624" s="150"/>
      <c r="L624" s="150"/>
      <c r="M624" s="150"/>
      <c r="N624" s="150"/>
      <c r="O624" s="150"/>
      <c r="P624" s="150"/>
      <c r="Q624" s="150"/>
      <c r="R624" s="150"/>
      <c r="S624" s="150"/>
      <c r="T624" s="150"/>
      <c r="U624" s="150"/>
      <c r="V624" s="150"/>
      <c r="W624" s="150"/>
      <c r="X624" s="150"/>
    </row>
    <row r="625" spans="1:24" ht="56.25" customHeight="1" x14ac:dyDescent="0.2">
      <c r="A625" s="611"/>
      <c r="B625" s="771" t="s">
        <v>777</v>
      </c>
      <c r="C625" s="216" t="s">
        <v>778</v>
      </c>
      <c r="D625" s="777">
        <v>5</v>
      </c>
      <c r="E625" s="689"/>
      <c r="F625" s="689"/>
      <c r="G625" s="775"/>
      <c r="H625" s="773"/>
      <c r="I625" s="149"/>
      <c r="J625" s="150"/>
      <c r="K625" s="150"/>
      <c r="L625" s="150"/>
      <c r="M625" s="150"/>
      <c r="N625" s="150"/>
      <c r="O625" s="150"/>
      <c r="P625" s="150"/>
      <c r="Q625" s="150"/>
      <c r="R625" s="150"/>
      <c r="S625" s="150"/>
      <c r="T625" s="150"/>
      <c r="U625" s="150"/>
      <c r="V625" s="150"/>
      <c r="W625" s="150"/>
      <c r="X625" s="150"/>
    </row>
    <row r="626" spans="1:24" ht="34.5" customHeight="1" x14ac:dyDescent="0.2">
      <c r="A626" s="611"/>
      <c r="B626" s="611"/>
      <c r="C626" s="165" t="s">
        <v>779</v>
      </c>
      <c r="D626" s="611"/>
      <c r="E626" s="643"/>
      <c r="F626" s="643"/>
      <c r="G626" s="632"/>
      <c r="H626" s="611"/>
      <c r="I626" s="149"/>
      <c r="J626" s="150"/>
      <c r="K626" s="150"/>
      <c r="L626" s="150"/>
      <c r="M626" s="150"/>
      <c r="N626" s="150"/>
      <c r="O626" s="150"/>
      <c r="P626" s="150"/>
      <c r="Q626" s="150"/>
      <c r="R626" s="150"/>
      <c r="S626" s="150"/>
      <c r="T626" s="150"/>
      <c r="U626" s="150"/>
      <c r="V626" s="150"/>
      <c r="W626" s="150"/>
      <c r="X626" s="150"/>
    </row>
    <row r="627" spans="1:24" ht="33" customHeight="1" x14ac:dyDescent="0.2">
      <c r="A627" s="611"/>
      <c r="B627" s="611"/>
      <c r="C627" s="165" t="s">
        <v>780</v>
      </c>
      <c r="D627" s="611"/>
      <c r="E627" s="643"/>
      <c r="F627" s="643"/>
      <c r="G627" s="632"/>
      <c r="H627" s="611"/>
      <c r="I627" s="149"/>
      <c r="J627" s="150"/>
      <c r="K627" s="150"/>
      <c r="L627" s="150"/>
      <c r="M627" s="150"/>
      <c r="N627" s="150"/>
      <c r="O627" s="150"/>
      <c r="P627" s="150"/>
      <c r="Q627" s="150"/>
      <c r="R627" s="150"/>
      <c r="S627" s="150"/>
      <c r="T627" s="150"/>
      <c r="U627" s="150"/>
      <c r="V627" s="150"/>
      <c r="W627" s="150"/>
      <c r="X627" s="150"/>
    </row>
    <row r="628" spans="1:24" ht="42.75" customHeight="1" x14ac:dyDescent="0.2">
      <c r="A628" s="611"/>
      <c r="B628" s="611"/>
      <c r="C628" s="165" t="s">
        <v>781</v>
      </c>
      <c r="D628" s="611"/>
      <c r="E628" s="643"/>
      <c r="F628" s="643"/>
      <c r="G628" s="632"/>
      <c r="H628" s="611"/>
      <c r="I628" s="149"/>
      <c r="J628" s="150"/>
      <c r="K628" s="150"/>
      <c r="L628" s="150"/>
      <c r="M628" s="150"/>
      <c r="N628" s="150"/>
      <c r="O628" s="150"/>
      <c r="P628" s="150"/>
      <c r="Q628" s="150"/>
      <c r="R628" s="150"/>
      <c r="S628" s="150"/>
      <c r="T628" s="150"/>
      <c r="U628" s="150"/>
      <c r="V628" s="150"/>
      <c r="W628" s="150"/>
      <c r="X628" s="150"/>
    </row>
    <row r="629" spans="1:24" ht="42" customHeight="1" x14ac:dyDescent="0.2">
      <c r="A629" s="611"/>
      <c r="B629" s="611"/>
      <c r="C629" s="165" t="s">
        <v>782</v>
      </c>
      <c r="D629" s="611"/>
      <c r="E629" s="643"/>
      <c r="F629" s="643"/>
      <c r="G629" s="632"/>
      <c r="H629" s="611"/>
      <c r="I629" s="149"/>
      <c r="J629" s="150"/>
      <c r="K629" s="150"/>
      <c r="L629" s="150"/>
      <c r="M629" s="150"/>
      <c r="N629" s="150"/>
      <c r="O629" s="150"/>
      <c r="P629" s="150"/>
      <c r="Q629" s="150"/>
      <c r="R629" s="150"/>
      <c r="S629" s="150"/>
      <c r="T629" s="150"/>
      <c r="U629" s="150"/>
      <c r="V629" s="150"/>
      <c r="W629" s="150"/>
      <c r="X629" s="150"/>
    </row>
    <row r="630" spans="1:24" ht="42" customHeight="1" x14ac:dyDescent="0.2">
      <c r="A630" s="611"/>
      <c r="B630" s="611"/>
      <c r="C630" s="165" t="s">
        <v>783</v>
      </c>
      <c r="D630" s="611"/>
      <c r="E630" s="643"/>
      <c r="F630" s="643"/>
      <c r="G630" s="632"/>
      <c r="H630" s="611"/>
      <c r="I630" s="149"/>
      <c r="J630" s="150"/>
      <c r="K630" s="150"/>
      <c r="L630" s="150"/>
      <c r="M630" s="150"/>
      <c r="N630" s="150"/>
      <c r="O630" s="150"/>
      <c r="P630" s="150"/>
      <c r="Q630" s="150"/>
      <c r="R630" s="150"/>
      <c r="S630" s="150"/>
      <c r="T630" s="150"/>
      <c r="U630" s="150"/>
      <c r="V630" s="150"/>
      <c r="W630" s="150"/>
      <c r="X630" s="150"/>
    </row>
    <row r="631" spans="1:24" ht="15" customHeight="1" x14ac:dyDescent="0.2">
      <c r="A631" s="611"/>
      <c r="B631" s="611"/>
      <c r="C631" s="243"/>
      <c r="D631" s="611"/>
      <c r="E631" s="643"/>
      <c r="F631" s="643"/>
      <c r="G631" s="632"/>
      <c r="H631" s="611"/>
      <c r="I631" s="149"/>
      <c r="J631" s="150"/>
      <c r="K631" s="150"/>
      <c r="L631" s="150"/>
      <c r="M631" s="150"/>
      <c r="N631" s="150"/>
      <c r="O631" s="150"/>
      <c r="P631" s="150"/>
      <c r="Q631" s="150"/>
      <c r="R631" s="150"/>
      <c r="S631" s="150"/>
      <c r="T631" s="150"/>
      <c r="U631" s="150"/>
      <c r="V631" s="150"/>
      <c r="W631" s="150"/>
      <c r="X631" s="150"/>
    </row>
    <row r="632" spans="1:24" ht="12.75" customHeight="1" thickBot="1" x14ac:dyDescent="0.25">
      <c r="A632" s="611"/>
      <c r="B632" s="611"/>
      <c r="C632" s="218"/>
      <c r="D632" s="612"/>
      <c r="E632" s="644"/>
      <c r="F632" s="644"/>
      <c r="G632" s="637"/>
      <c r="H632" s="612"/>
      <c r="I632" s="149"/>
      <c r="J632" s="150"/>
      <c r="K632" s="150"/>
      <c r="L632" s="150"/>
      <c r="M632" s="150"/>
      <c r="N632" s="150"/>
      <c r="O632" s="150"/>
      <c r="P632" s="150"/>
      <c r="Q632" s="150"/>
      <c r="R632" s="150"/>
      <c r="S632" s="150"/>
      <c r="T632" s="150"/>
      <c r="U632" s="150"/>
      <c r="V632" s="150"/>
      <c r="W632" s="150"/>
      <c r="X632" s="150"/>
    </row>
    <row r="633" spans="1:24" ht="15.75" customHeight="1" thickBot="1" x14ac:dyDescent="0.25">
      <c r="A633" s="809" t="s">
        <v>204</v>
      </c>
      <c r="B633" s="428">
        <v>6.4</v>
      </c>
      <c r="C633" s="778" t="s">
        <v>784</v>
      </c>
      <c r="D633" s="779"/>
      <c r="E633" s="779"/>
      <c r="F633" s="780"/>
      <c r="G633" s="784"/>
      <c r="H633" s="780"/>
      <c r="I633" s="149"/>
      <c r="J633" s="150"/>
      <c r="K633" s="150"/>
      <c r="L633" s="150"/>
      <c r="M633" s="150"/>
      <c r="N633" s="150"/>
      <c r="O633" s="150"/>
      <c r="P633" s="150"/>
      <c r="Q633" s="150"/>
      <c r="R633" s="150"/>
      <c r="S633" s="150"/>
      <c r="T633" s="150"/>
      <c r="U633" s="150"/>
      <c r="V633" s="150"/>
      <c r="W633" s="150"/>
      <c r="X633" s="150"/>
    </row>
    <row r="634" spans="1:24" ht="37.5" customHeight="1" x14ac:dyDescent="0.2">
      <c r="A634" s="611"/>
      <c r="B634" s="776" t="s">
        <v>785</v>
      </c>
      <c r="C634" s="216" t="s">
        <v>1024</v>
      </c>
      <c r="D634" s="777">
        <v>5</v>
      </c>
      <c r="E634" s="689"/>
      <c r="F634" s="689"/>
      <c r="G634" s="775"/>
      <c r="H634" s="773"/>
      <c r="I634" s="149"/>
      <c r="J634" s="150"/>
      <c r="K634" s="150"/>
      <c r="L634" s="150"/>
      <c r="M634" s="150"/>
      <c r="N634" s="150"/>
      <c r="O634" s="150"/>
      <c r="P634" s="150"/>
      <c r="Q634" s="150"/>
      <c r="R634" s="150"/>
      <c r="S634" s="150"/>
      <c r="T634" s="150"/>
      <c r="U634" s="150"/>
      <c r="V634" s="150"/>
      <c r="W634" s="150"/>
      <c r="X634" s="150"/>
    </row>
    <row r="635" spans="1:24" ht="12.75" customHeight="1" x14ac:dyDescent="0.2">
      <c r="A635" s="611"/>
      <c r="B635" s="643"/>
      <c r="C635" s="217"/>
      <c r="D635" s="611"/>
      <c r="E635" s="643"/>
      <c r="F635" s="643"/>
      <c r="G635" s="632"/>
      <c r="H635" s="611"/>
      <c r="I635" s="149"/>
      <c r="J635" s="150"/>
      <c r="K635" s="150"/>
      <c r="L635" s="150"/>
      <c r="M635" s="150"/>
      <c r="N635" s="150"/>
      <c r="O635" s="150"/>
      <c r="P635" s="150"/>
      <c r="Q635" s="150"/>
      <c r="R635" s="150"/>
      <c r="S635" s="150"/>
      <c r="T635" s="150"/>
      <c r="U635" s="150"/>
      <c r="V635" s="150"/>
      <c r="W635" s="150"/>
      <c r="X635" s="150"/>
    </row>
    <row r="636" spans="1:24" ht="28.5" customHeight="1" x14ac:dyDescent="0.2">
      <c r="A636" s="611"/>
      <c r="B636" s="643"/>
      <c r="C636" s="165" t="s">
        <v>786</v>
      </c>
      <c r="D636" s="611"/>
      <c r="E636" s="643"/>
      <c r="F636" s="643"/>
      <c r="G636" s="632"/>
      <c r="H636" s="611"/>
      <c r="I636" s="149"/>
      <c r="J636" s="150"/>
      <c r="K636" s="150"/>
      <c r="L636" s="150"/>
      <c r="M636" s="150"/>
      <c r="N636" s="150"/>
      <c r="O636" s="150"/>
      <c r="P636" s="150"/>
      <c r="Q636" s="150"/>
      <c r="R636" s="150"/>
      <c r="S636" s="150"/>
      <c r="T636" s="150"/>
      <c r="U636" s="150"/>
      <c r="V636" s="150"/>
      <c r="W636" s="150"/>
      <c r="X636" s="150"/>
    </row>
    <row r="637" spans="1:24" ht="31.5" customHeight="1" x14ac:dyDescent="0.2">
      <c r="A637" s="611"/>
      <c r="B637" s="643"/>
      <c r="C637" s="165" t="s">
        <v>787</v>
      </c>
      <c r="D637" s="611"/>
      <c r="E637" s="643"/>
      <c r="F637" s="643"/>
      <c r="G637" s="632"/>
      <c r="H637" s="611"/>
      <c r="I637" s="149"/>
      <c r="J637" s="150"/>
      <c r="K637" s="150"/>
      <c r="L637" s="150"/>
      <c r="M637" s="150"/>
      <c r="N637" s="150"/>
      <c r="O637" s="150"/>
      <c r="P637" s="150"/>
      <c r="Q637" s="150"/>
      <c r="R637" s="150"/>
      <c r="S637" s="150"/>
      <c r="T637" s="150"/>
      <c r="U637" s="150"/>
      <c r="V637" s="150"/>
      <c r="W637" s="150"/>
      <c r="X637" s="150"/>
    </row>
    <row r="638" spans="1:24" ht="30" customHeight="1" x14ac:dyDescent="0.2">
      <c r="A638" s="611"/>
      <c r="B638" s="643"/>
      <c r="C638" s="165" t="s">
        <v>788</v>
      </c>
      <c r="D638" s="611"/>
      <c r="E638" s="643"/>
      <c r="F638" s="643"/>
      <c r="G638" s="632"/>
      <c r="H638" s="611"/>
      <c r="I638" s="149"/>
      <c r="J638" s="150"/>
      <c r="K638" s="150"/>
      <c r="L638" s="150"/>
      <c r="M638" s="150"/>
      <c r="N638" s="150"/>
      <c r="O638" s="150"/>
      <c r="P638" s="150"/>
      <c r="Q638" s="150"/>
      <c r="R638" s="150"/>
      <c r="S638" s="150"/>
      <c r="T638" s="150"/>
      <c r="U638" s="150"/>
      <c r="V638" s="150"/>
      <c r="W638" s="150"/>
      <c r="X638" s="150"/>
    </row>
    <row r="639" spans="1:24" ht="27" customHeight="1" x14ac:dyDescent="0.2">
      <c r="A639" s="611"/>
      <c r="B639" s="643"/>
      <c r="C639" s="165" t="s">
        <v>789</v>
      </c>
      <c r="D639" s="611"/>
      <c r="E639" s="643"/>
      <c r="F639" s="643"/>
      <c r="G639" s="632"/>
      <c r="H639" s="611"/>
      <c r="I639" s="149"/>
      <c r="J639" s="150"/>
      <c r="K639" s="150"/>
      <c r="L639" s="150"/>
      <c r="M639" s="150"/>
      <c r="N639" s="150"/>
      <c r="O639" s="150"/>
      <c r="P639" s="150"/>
      <c r="Q639" s="150"/>
      <c r="R639" s="150"/>
      <c r="S639" s="150"/>
      <c r="T639" s="150"/>
      <c r="U639" s="150"/>
      <c r="V639" s="150"/>
      <c r="W639" s="150"/>
      <c r="X639" s="150"/>
    </row>
    <row r="640" spans="1:24" ht="45" customHeight="1" x14ac:dyDescent="0.2">
      <c r="A640" s="611"/>
      <c r="B640" s="643"/>
      <c r="C640" s="165" t="s">
        <v>790</v>
      </c>
      <c r="D640" s="611"/>
      <c r="E640" s="643"/>
      <c r="F640" s="643"/>
      <c r="G640" s="632"/>
      <c r="H640" s="611"/>
      <c r="I640" s="149"/>
      <c r="J640" s="150"/>
      <c r="K640" s="150"/>
      <c r="L640" s="150"/>
      <c r="M640" s="150"/>
      <c r="N640" s="150"/>
      <c r="O640" s="150"/>
      <c r="P640" s="150"/>
      <c r="Q640" s="150"/>
      <c r="R640" s="150"/>
      <c r="S640" s="150"/>
      <c r="T640" s="150"/>
      <c r="U640" s="150"/>
      <c r="V640" s="150"/>
      <c r="W640" s="150"/>
      <c r="X640" s="150"/>
    </row>
    <row r="641" spans="1:24" ht="12.75" customHeight="1" thickBot="1" x14ac:dyDescent="0.25">
      <c r="A641" s="611"/>
      <c r="B641" s="644"/>
      <c r="C641" s="218"/>
      <c r="D641" s="612"/>
      <c r="E641" s="644"/>
      <c r="F641" s="644"/>
      <c r="G641" s="637"/>
      <c r="H641" s="612"/>
      <c r="I641" s="149"/>
      <c r="J641" s="150"/>
      <c r="K641" s="150"/>
      <c r="L641" s="150"/>
      <c r="M641" s="150"/>
      <c r="N641" s="150"/>
      <c r="O641" s="150"/>
      <c r="P641" s="150"/>
      <c r="Q641" s="150"/>
      <c r="R641" s="150"/>
      <c r="S641" s="150"/>
      <c r="T641" s="150"/>
      <c r="U641" s="150"/>
      <c r="V641" s="150"/>
      <c r="W641" s="150"/>
      <c r="X641" s="150"/>
    </row>
    <row r="642" spans="1:24" ht="33.75" customHeight="1" x14ac:dyDescent="0.2">
      <c r="A642" s="611"/>
      <c r="B642" s="762" t="s">
        <v>791</v>
      </c>
      <c r="C642" s="216" t="s">
        <v>1025</v>
      </c>
      <c r="D642" s="777">
        <v>5</v>
      </c>
      <c r="E642" s="689"/>
      <c r="F642" s="689"/>
      <c r="G642" s="775"/>
      <c r="H642" s="773"/>
      <c r="I642" s="149"/>
      <c r="J642" s="150"/>
      <c r="K642" s="150"/>
      <c r="L642" s="150"/>
      <c r="M642" s="150"/>
      <c r="N642" s="150"/>
      <c r="O642" s="150"/>
      <c r="P642" s="150"/>
      <c r="Q642" s="150"/>
      <c r="R642" s="150"/>
      <c r="S642" s="150"/>
      <c r="T642" s="150"/>
      <c r="U642" s="150"/>
      <c r="V642" s="150"/>
      <c r="W642" s="150"/>
      <c r="X642" s="150"/>
    </row>
    <row r="643" spans="1:24" ht="12.75" customHeight="1" x14ac:dyDescent="0.2">
      <c r="A643" s="611"/>
      <c r="B643" s="632"/>
      <c r="C643" s="217"/>
      <c r="D643" s="611"/>
      <c r="E643" s="643"/>
      <c r="F643" s="643"/>
      <c r="G643" s="632"/>
      <c r="H643" s="611"/>
      <c r="I643" s="149"/>
      <c r="J643" s="150"/>
      <c r="K643" s="150"/>
      <c r="L643" s="150"/>
      <c r="M643" s="150"/>
      <c r="N643" s="150"/>
      <c r="O643" s="150"/>
      <c r="P643" s="150"/>
      <c r="Q643" s="150"/>
      <c r="R643" s="150"/>
      <c r="S643" s="150"/>
      <c r="T643" s="150"/>
      <c r="U643" s="150"/>
      <c r="V643" s="150"/>
      <c r="W643" s="150"/>
      <c r="X643" s="150"/>
    </row>
    <row r="644" spans="1:24" ht="30" customHeight="1" x14ac:dyDescent="0.2">
      <c r="A644" s="611"/>
      <c r="B644" s="632"/>
      <c r="C644" s="165" t="s">
        <v>792</v>
      </c>
      <c r="D644" s="611"/>
      <c r="E644" s="643"/>
      <c r="F644" s="643"/>
      <c r="G644" s="632"/>
      <c r="H644" s="611"/>
      <c r="I644" s="149"/>
      <c r="J644" s="150"/>
      <c r="K644" s="150"/>
      <c r="L644" s="150"/>
      <c r="M644" s="150"/>
      <c r="N644" s="150"/>
      <c r="O644" s="150"/>
      <c r="P644" s="150"/>
      <c r="Q644" s="150"/>
      <c r="R644" s="150"/>
      <c r="S644" s="150"/>
      <c r="T644" s="150"/>
      <c r="U644" s="150"/>
      <c r="V644" s="150"/>
      <c r="W644" s="150"/>
      <c r="X644" s="150"/>
    </row>
    <row r="645" spans="1:24" ht="27.75" customHeight="1" x14ac:dyDescent="0.2">
      <c r="A645" s="611"/>
      <c r="B645" s="632"/>
      <c r="C645" s="165" t="s">
        <v>793</v>
      </c>
      <c r="D645" s="611"/>
      <c r="E645" s="643"/>
      <c r="F645" s="643"/>
      <c r="G645" s="632"/>
      <c r="H645" s="611"/>
      <c r="I645" s="149"/>
      <c r="J645" s="150"/>
      <c r="K645" s="150"/>
      <c r="L645" s="150"/>
      <c r="M645" s="150"/>
      <c r="N645" s="150"/>
      <c r="O645" s="150"/>
      <c r="P645" s="150"/>
      <c r="Q645" s="150"/>
      <c r="R645" s="150"/>
      <c r="S645" s="150"/>
      <c r="T645" s="150"/>
      <c r="U645" s="150"/>
      <c r="V645" s="150"/>
      <c r="W645" s="150"/>
      <c r="X645" s="150"/>
    </row>
    <row r="646" spans="1:24" ht="27" customHeight="1" x14ac:dyDescent="0.2">
      <c r="A646" s="611"/>
      <c r="B646" s="632"/>
      <c r="C646" s="165" t="s">
        <v>794</v>
      </c>
      <c r="D646" s="611"/>
      <c r="E646" s="643"/>
      <c r="F646" s="643"/>
      <c r="G646" s="632"/>
      <c r="H646" s="611"/>
      <c r="I646" s="149"/>
      <c r="J646" s="150"/>
      <c r="K646" s="150"/>
      <c r="L646" s="150"/>
      <c r="M646" s="150"/>
      <c r="N646" s="150"/>
      <c r="O646" s="150"/>
      <c r="P646" s="150"/>
      <c r="Q646" s="150"/>
      <c r="R646" s="150"/>
      <c r="S646" s="150"/>
      <c r="T646" s="150"/>
      <c r="U646" s="150"/>
      <c r="V646" s="150"/>
      <c r="W646" s="150"/>
      <c r="X646" s="150"/>
    </row>
    <row r="647" spans="1:24" ht="28.5" customHeight="1" x14ac:dyDescent="0.2">
      <c r="A647" s="611"/>
      <c r="B647" s="632"/>
      <c r="C647" s="165" t="s">
        <v>795</v>
      </c>
      <c r="D647" s="611"/>
      <c r="E647" s="643"/>
      <c r="F647" s="643"/>
      <c r="G647" s="632"/>
      <c r="H647" s="611"/>
      <c r="I647" s="149"/>
      <c r="J647" s="150"/>
      <c r="K647" s="150"/>
      <c r="L647" s="150"/>
      <c r="M647" s="150"/>
      <c r="N647" s="150"/>
      <c r="O647" s="150"/>
      <c r="P647" s="150"/>
      <c r="Q647" s="150"/>
      <c r="R647" s="150"/>
      <c r="S647" s="150"/>
      <c r="T647" s="150"/>
      <c r="U647" s="150"/>
      <c r="V647" s="150"/>
      <c r="W647" s="150"/>
      <c r="X647" s="150"/>
    </row>
    <row r="648" spans="1:24" ht="45" customHeight="1" x14ac:dyDescent="0.2">
      <c r="A648" s="611"/>
      <c r="B648" s="632"/>
      <c r="C648" s="165" t="s">
        <v>796</v>
      </c>
      <c r="D648" s="611"/>
      <c r="E648" s="643"/>
      <c r="F648" s="643"/>
      <c r="G648" s="632"/>
      <c r="H648" s="611"/>
      <c r="I648" s="149"/>
      <c r="J648" s="150"/>
      <c r="K648" s="150"/>
      <c r="L648" s="150"/>
      <c r="M648" s="150"/>
      <c r="N648" s="150"/>
      <c r="O648" s="150"/>
      <c r="P648" s="150"/>
      <c r="Q648" s="150"/>
      <c r="R648" s="150"/>
      <c r="S648" s="150"/>
      <c r="T648" s="150"/>
      <c r="U648" s="150"/>
      <c r="V648" s="150"/>
      <c r="W648" s="150"/>
      <c r="X648" s="150"/>
    </row>
    <row r="649" spans="1:24" ht="12.75" customHeight="1" thickBot="1" x14ac:dyDescent="0.25">
      <c r="A649" s="611"/>
      <c r="B649" s="637"/>
      <c r="C649" s="218"/>
      <c r="D649" s="612"/>
      <c r="E649" s="644"/>
      <c r="F649" s="644"/>
      <c r="G649" s="637"/>
      <c r="H649" s="612"/>
      <c r="I649" s="149"/>
      <c r="J649" s="150"/>
      <c r="K649" s="150"/>
      <c r="L649" s="150"/>
      <c r="M649" s="150"/>
      <c r="N649" s="150"/>
      <c r="O649" s="150"/>
      <c r="P649" s="150"/>
      <c r="Q649" s="150"/>
      <c r="R649" s="150"/>
      <c r="S649" s="150"/>
      <c r="T649" s="150"/>
      <c r="U649" s="150"/>
      <c r="V649" s="150"/>
      <c r="W649" s="150"/>
      <c r="X649" s="150"/>
    </row>
    <row r="650" spans="1:24" ht="33.75" customHeight="1" x14ac:dyDescent="0.2">
      <c r="A650" s="611"/>
      <c r="B650" s="771" t="s">
        <v>797</v>
      </c>
      <c r="C650" s="216" t="s">
        <v>1026</v>
      </c>
      <c r="D650" s="777">
        <v>5</v>
      </c>
      <c r="E650" s="689"/>
      <c r="F650" s="689"/>
      <c r="G650" s="775"/>
      <c r="H650" s="773"/>
      <c r="I650" s="149"/>
      <c r="J650" s="150"/>
      <c r="K650" s="150"/>
      <c r="L650" s="150"/>
      <c r="M650" s="150"/>
      <c r="N650" s="150"/>
      <c r="O650" s="150"/>
      <c r="P650" s="150"/>
      <c r="Q650" s="150"/>
      <c r="R650" s="150"/>
      <c r="S650" s="150"/>
      <c r="T650" s="150"/>
      <c r="U650" s="150"/>
      <c r="V650" s="150"/>
      <c r="W650" s="150"/>
      <c r="X650" s="150"/>
    </row>
    <row r="651" spans="1:24" ht="12.75" customHeight="1" x14ac:dyDescent="0.2">
      <c r="A651" s="611"/>
      <c r="B651" s="611"/>
      <c r="C651" s="217"/>
      <c r="D651" s="611"/>
      <c r="E651" s="643"/>
      <c r="F651" s="643"/>
      <c r="G651" s="632"/>
      <c r="H651" s="611"/>
      <c r="I651" s="149"/>
      <c r="J651" s="150"/>
      <c r="K651" s="150"/>
      <c r="L651" s="150"/>
      <c r="M651" s="150"/>
      <c r="N651" s="150"/>
      <c r="O651" s="150"/>
      <c r="P651" s="150"/>
      <c r="Q651" s="150"/>
      <c r="R651" s="150"/>
      <c r="S651" s="150"/>
      <c r="T651" s="150"/>
      <c r="U651" s="150"/>
      <c r="V651" s="150"/>
      <c r="W651" s="150"/>
      <c r="X651" s="150"/>
    </row>
    <row r="652" spans="1:24" ht="42.75" customHeight="1" x14ac:dyDescent="0.2">
      <c r="A652" s="611"/>
      <c r="B652" s="611"/>
      <c r="C652" s="165" t="s">
        <v>798</v>
      </c>
      <c r="D652" s="611"/>
      <c r="E652" s="643"/>
      <c r="F652" s="643"/>
      <c r="G652" s="632"/>
      <c r="H652" s="611"/>
      <c r="I652" s="149"/>
      <c r="J652" s="150"/>
      <c r="K652" s="150"/>
      <c r="L652" s="150"/>
      <c r="M652" s="150"/>
      <c r="N652" s="150"/>
      <c r="O652" s="150"/>
      <c r="P652" s="150"/>
      <c r="Q652" s="150"/>
      <c r="R652" s="150"/>
      <c r="S652" s="150"/>
      <c r="T652" s="150"/>
      <c r="U652" s="150"/>
      <c r="V652" s="150"/>
      <c r="W652" s="150"/>
      <c r="X652" s="150"/>
    </row>
    <row r="653" spans="1:24" ht="30" customHeight="1" x14ac:dyDescent="0.2">
      <c r="A653" s="611"/>
      <c r="B653" s="611"/>
      <c r="C653" s="165" t="s">
        <v>799</v>
      </c>
      <c r="D653" s="611"/>
      <c r="E653" s="643"/>
      <c r="F653" s="643"/>
      <c r="G653" s="632"/>
      <c r="H653" s="611"/>
      <c r="I653" s="149"/>
      <c r="J653" s="150"/>
      <c r="K653" s="150"/>
      <c r="L653" s="150"/>
      <c r="M653" s="150"/>
      <c r="N653" s="150"/>
      <c r="O653" s="150"/>
      <c r="P653" s="150"/>
      <c r="Q653" s="150"/>
      <c r="R653" s="150"/>
      <c r="S653" s="150"/>
      <c r="T653" s="150"/>
      <c r="U653" s="150"/>
      <c r="V653" s="150"/>
      <c r="W653" s="150"/>
      <c r="X653" s="150"/>
    </row>
    <row r="654" spans="1:24" ht="30" customHeight="1" x14ac:dyDescent="0.2">
      <c r="A654" s="611"/>
      <c r="B654" s="611"/>
      <c r="C654" s="165" t="s">
        <v>800</v>
      </c>
      <c r="D654" s="611"/>
      <c r="E654" s="643"/>
      <c r="F654" s="643"/>
      <c r="G654" s="632"/>
      <c r="H654" s="611"/>
      <c r="I654" s="149"/>
      <c r="J654" s="150"/>
      <c r="K654" s="150"/>
      <c r="L654" s="150"/>
      <c r="M654" s="150"/>
      <c r="N654" s="150"/>
      <c r="O654" s="150"/>
      <c r="P654" s="150"/>
      <c r="Q654" s="150"/>
      <c r="R654" s="150"/>
      <c r="S654" s="150"/>
      <c r="T654" s="150"/>
      <c r="U654" s="150"/>
      <c r="V654" s="150"/>
      <c r="W654" s="150"/>
      <c r="X654" s="150"/>
    </row>
    <row r="655" spans="1:24" ht="30.75" customHeight="1" x14ac:dyDescent="0.2">
      <c r="A655" s="611"/>
      <c r="B655" s="611"/>
      <c r="C655" s="165" t="s">
        <v>801</v>
      </c>
      <c r="D655" s="611"/>
      <c r="E655" s="643"/>
      <c r="F655" s="643"/>
      <c r="G655" s="632"/>
      <c r="H655" s="611"/>
      <c r="I655" s="149"/>
      <c r="J655" s="150"/>
      <c r="K655" s="150"/>
      <c r="L655" s="150"/>
      <c r="M655" s="150"/>
      <c r="N655" s="150"/>
      <c r="O655" s="150"/>
      <c r="P655" s="150"/>
      <c r="Q655" s="150"/>
      <c r="R655" s="150"/>
      <c r="S655" s="150"/>
      <c r="T655" s="150"/>
      <c r="U655" s="150"/>
      <c r="V655" s="150"/>
      <c r="W655" s="150"/>
      <c r="X655" s="150"/>
    </row>
    <row r="656" spans="1:24" ht="42.75" customHeight="1" x14ac:dyDescent="0.2">
      <c r="A656" s="611"/>
      <c r="B656" s="611"/>
      <c r="C656" s="165" t="s">
        <v>802</v>
      </c>
      <c r="D656" s="611"/>
      <c r="E656" s="643"/>
      <c r="F656" s="643"/>
      <c r="G656" s="632"/>
      <c r="H656" s="611"/>
      <c r="I656" s="149"/>
      <c r="J656" s="150"/>
      <c r="K656" s="150"/>
      <c r="L656" s="150"/>
      <c r="M656" s="150"/>
      <c r="N656" s="150"/>
      <c r="O656" s="150"/>
      <c r="P656" s="150"/>
      <c r="Q656" s="150"/>
      <c r="R656" s="150"/>
      <c r="S656" s="150"/>
      <c r="T656" s="150"/>
      <c r="U656" s="150"/>
      <c r="V656" s="150"/>
      <c r="W656" s="150"/>
      <c r="X656" s="150"/>
    </row>
    <row r="657" spans="1:24" ht="15" customHeight="1" thickBot="1" x14ac:dyDescent="0.25">
      <c r="A657" s="611"/>
      <c r="B657" s="612"/>
      <c r="C657" s="218"/>
      <c r="D657" s="612"/>
      <c r="E657" s="644"/>
      <c r="F657" s="644"/>
      <c r="G657" s="637"/>
      <c r="H657" s="612"/>
      <c r="I657" s="149"/>
      <c r="J657" s="150"/>
      <c r="K657" s="150"/>
      <c r="L657" s="150"/>
      <c r="M657" s="150"/>
      <c r="N657" s="150"/>
      <c r="O657" s="150"/>
      <c r="P657" s="150"/>
      <c r="Q657" s="150"/>
      <c r="R657" s="150"/>
      <c r="S657" s="150"/>
      <c r="T657" s="150"/>
      <c r="U657" s="150"/>
      <c r="V657" s="150"/>
      <c r="W657" s="150"/>
      <c r="X657" s="150"/>
    </row>
    <row r="658" spans="1:24" ht="12.75" customHeight="1" thickBot="1" x14ac:dyDescent="0.25">
      <c r="A658" s="611"/>
      <c r="B658" s="217"/>
      <c r="C658" s="246" t="s">
        <v>803</v>
      </c>
      <c r="D658" s="274">
        <f t="shared" ref="D658:F658" si="4">SUM(D559:D657)</f>
        <v>60</v>
      </c>
      <c r="E658" s="274">
        <f t="shared" si="4"/>
        <v>0</v>
      </c>
      <c r="F658" s="274">
        <f t="shared" si="4"/>
        <v>0</v>
      </c>
      <c r="G658" s="775"/>
      <c r="H658" s="773"/>
      <c r="I658" s="149"/>
      <c r="J658" s="150"/>
      <c r="K658" s="150"/>
      <c r="L658" s="150"/>
      <c r="M658" s="150"/>
      <c r="N658" s="150"/>
      <c r="O658" s="150"/>
      <c r="P658" s="150"/>
      <c r="Q658" s="150"/>
      <c r="R658" s="150"/>
      <c r="S658" s="150"/>
      <c r="T658" s="150"/>
      <c r="U658" s="150"/>
      <c r="V658" s="150"/>
      <c r="W658" s="150"/>
      <c r="X658" s="150"/>
    </row>
    <row r="659" spans="1:24" ht="12.75" customHeight="1" thickBot="1" x14ac:dyDescent="0.25">
      <c r="A659" s="611"/>
      <c r="B659" s="217"/>
      <c r="C659" s="246" t="s">
        <v>804</v>
      </c>
      <c r="D659" s="274"/>
      <c r="E659" s="275">
        <f>E658/D658*100</f>
        <v>0</v>
      </c>
      <c r="F659" s="275">
        <f>F658/D658*100</f>
        <v>0</v>
      </c>
      <c r="G659" s="632"/>
      <c r="H659" s="611"/>
      <c r="I659" s="149"/>
      <c r="J659" s="150"/>
      <c r="K659" s="150"/>
      <c r="L659" s="150"/>
      <c r="M659" s="150"/>
      <c r="N659" s="150"/>
      <c r="O659" s="150"/>
      <c r="P659" s="150"/>
      <c r="Q659" s="150"/>
      <c r="R659" s="150"/>
      <c r="S659" s="150"/>
      <c r="T659" s="150"/>
      <c r="U659" s="150"/>
      <c r="V659" s="150"/>
      <c r="W659" s="150"/>
      <c r="X659" s="150"/>
    </row>
    <row r="660" spans="1:24" ht="12.75" customHeight="1" thickBot="1" x14ac:dyDescent="0.25">
      <c r="A660" s="611"/>
      <c r="B660" s="217"/>
      <c r="C660" s="246" t="s">
        <v>805</v>
      </c>
      <c r="D660" s="274"/>
      <c r="E660" s="275">
        <f>E658/D658*15</f>
        <v>0</v>
      </c>
      <c r="F660" s="275">
        <f>F658/D658*15</f>
        <v>0</v>
      </c>
      <c r="G660" s="632"/>
      <c r="H660" s="611"/>
      <c r="I660" s="149"/>
      <c r="J660" s="150"/>
      <c r="K660" s="150"/>
      <c r="L660" s="150"/>
      <c r="M660" s="150"/>
      <c r="N660" s="150"/>
      <c r="O660" s="150"/>
      <c r="P660" s="150"/>
      <c r="Q660" s="150"/>
      <c r="R660" s="150"/>
      <c r="S660" s="150"/>
      <c r="T660" s="150"/>
      <c r="U660" s="150"/>
      <c r="V660" s="150"/>
      <c r="W660" s="150"/>
      <c r="X660" s="150"/>
    </row>
    <row r="661" spans="1:24" ht="12.75" customHeight="1" thickBot="1" x14ac:dyDescent="0.25">
      <c r="A661" s="611"/>
      <c r="B661" s="217"/>
      <c r="C661" s="218"/>
      <c r="D661" s="276"/>
      <c r="E661" s="251"/>
      <c r="F661" s="251"/>
      <c r="G661" s="632"/>
      <c r="H661" s="611"/>
      <c r="I661" s="149"/>
      <c r="J661" s="150"/>
      <c r="K661" s="150"/>
      <c r="L661" s="150"/>
      <c r="M661" s="150"/>
      <c r="N661" s="150"/>
      <c r="O661" s="150"/>
      <c r="P661" s="150"/>
      <c r="Q661" s="150"/>
      <c r="R661" s="150"/>
      <c r="S661" s="150"/>
      <c r="T661" s="150"/>
      <c r="U661" s="150"/>
      <c r="V661" s="150"/>
      <c r="W661" s="150"/>
      <c r="X661" s="150"/>
    </row>
    <row r="662" spans="1:24" ht="12.75" customHeight="1" thickBot="1" x14ac:dyDescent="0.25">
      <c r="A662" s="611"/>
      <c r="B662" s="217"/>
      <c r="C662" s="277" t="s">
        <v>806</v>
      </c>
      <c r="D662" s="274">
        <f t="shared" ref="D662:F662" si="5">D154+D243+D362+D471+D554+D658</f>
        <v>380</v>
      </c>
      <c r="E662" s="274">
        <f t="shared" si="5"/>
        <v>0</v>
      </c>
      <c r="F662" s="274">
        <f t="shared" si="5"/>
        <v>0</v>
      </c>
      <c r="G662" s="632"/>
      <c r="H662" s="611"/>
      <c r="I662" s="149"/>
      <c r="J662" s="150"/>
      <c r="K662" s="150"/>
      <c r="L662" s="150"/>
      <c r="M662" s="150"/>
      <c r="N662" s="150"/>
      <c r="O662" s="150"/>
      <c r="P662" s="150"/>
      <c r="Q662" s="150"/>
      <c r="R662" s="150"/>
      <c r="S662" s="150"/>
      <c r="T662" s="150"/>
      <c r="U662" s="150"/>
      <c r="V662" s="150"/>
      <c r="W662" s="150"/>
      <c r="X662" s="150"/>
    </row>
    <row r="663" spans="1:24" ht="16.5" customHeight="1" thickBot="1" x14ac:dyDescent="0.25">
      <c r="A663" s="612"/>
      <c r="B663" s="217"/>
      <c r="C663" s="278" t="s">
        <v>807</v>
      </c>
      <c r="D663" s="279"/>
      <c r="E663" s="280">
        <f>E662/D662*100</f>
        <v>0</v>
      </c>
      <c r="F663" s="280">
        <f>F662/D662*100</f>
        <v>0</v>
      </c>
      <c r="G663" s="632"/>
      <c r="H663" s="611"/>
      <c r="I663" s="149"/>
      <c r="J663" s="150"/>
      <c r="K663" s="150"/>
      <c r="L663" s="150"/>
      <c r="M663" s="150"/>
      <c r="N663" s="150"/>
      <c r="O663" s="150"/>
      <c r="P663" s="150"/>
      <c r="Q663" s="150"/>
      <c r="R663" s="150"/>
      <c r="S663" s="150"/>
      <c r="T663" s="150"/>
      <c r="U663" s="150"/>
      <c r="V663" s="150"/>
      <c r="W663" s="150"/>
      <c r="X663" s="150"/>
    </row>
    <row r="664" spans="1:24" ht="20.25" customHeight="1" thickBot="1" x14ac:dyDescent="0.25">
      <c r="A664" s="807" t="s">
        <v>215</v>
      </c>
      <c r="B664" s="426">
        <v>7</v>
      </c>
      <c r="C664" s="686" t="s">
        <v>216</v>
      </c>
      <c r="D664" s="687"/>
      <c r="E664" s="687"/>
      <c r="F664" s="714"/>
      <c r="G664" s="637"/>
      <c r="H664" s="612"/>
      <c r="I664" s="149"/>
      <c r="J664" s="150"/>
      <c r="K664" s="150"/>
      <c r="L664" s="150"/>
      <c r="M664" s="150"/>
      <c r="N664" s="150"/>
      <c r="O664" s="150"/>
      <c r="P664" s="150"/>
      <c r="Q664" s="150"/>
      <c r="R664" s="150"/>
      <c r="S664" s="150"/>
      <c r="T664" s="150"/>
      <c r="U664" s="150"/>
      <c r="V664" s="150"/>
      <c r="W664" s="150"/>
      <c r="X664" s="150"/>
    </row>
    <row r="665" spans="1:24" ht="34.5" customHeight="1" x14ac:dyDescent="0.2">
      <c r="A665" s="719"/>
      <c r="B665" s="816">
        <v>7.2</v>
      </c>
      <c r="C665" s="422" t="s">
        <v>808</v>
      </c>
      <c r="D665" s="818">
        <v>5</v>
      </c>
      <c r="E665" s="817"/>
      <c r="F665" s="817"/>
      <c r="G665" s="801"/>
      <c r="H665" s="773"/>
      <c r="I665" s="149"/>
      <c r="J665" s="150"/>
      <c r="K665" s="150"/>
      <c r="L665" s="150"/>
      <c r="M665" s="150"/>
      <c r="N665" s="150"/>
      <c r="O665" s="150"/>
      <c r="P665" s="150"/>
      <c r="Q665" s="150"/>
      <c r="R665" s="150"/>
      <c r="S665" s="150"/>
      <c r="T665" s="150"/>
      <c r="U665" s="150"/>
      <c r="V665" s="150"/>
      <c r="W665" s="150"/>
      <c r="X665" s="150"/>
    </row>
    <row r="666" spans="1:24" ht="12.75" customHeight="1" x14ac:dyDescent="0.2">
      <c r="A666" s="719"/>
      <c r="B666" s="614"/>
      <c r="C666" s="423"/>
      <c r="D666" s="611"/>
      <c r="E666" s="611"/>
      <c r="F666" s="611"/>
      <c r="G666" s="611"/>
      <c r="H666" s="611"/>
      <c r="I666" s="149"/>
      <c r="J666" s="150"/>
      <c r="K666" s="150"/>
      <c r="L666" s="150"/>
      <c r="M666" s="150"/>
      <c r="N666" s="150"/>
      <c r="O666" s="150"/>
      <c r="P666" s="150"/>
      <c r="Q666" s="150"/>
      <c r="R666" s="150"/>
      <c r="S666" s="150"/>
      <c r="T666" s="150"/>
      <c r="U666" s="150"/>
      <c r="V666" s="150"/>
      <c r="W666" s="150"/>
      <c r="X666" s="150"/>
    </row>
    <row r="667" spans="1:24" ht="28.5" customHeight="1" x14ac:dyDescent="0.2">
      <c r="A667" s="719"/>
      <c r="B667" s="614"/>
      <c r="C667" s="424" t="s">
        <v>809</v>
      </c>
      <c r="D667" s="611"/>
      <c r="E667" s="611"/>
      <c r="F667" s="611"/>
      <c r="G667" s="611"/>
      <c r="H667" s="611"/>
      <c r="I667" s="149"/>
      <c r="J667" s="150"/>
      <c r="K667" s="150"/>
      <c r="L667" s="150"/>
      <c r="M667" s="150"/>
      <c r="N667" s="150"/>
      <c r="O667" s="150"/>
      <c r="P667" s="150"/>
      <c r="Q667" s="150"/>
      <c r="R667" s="150"/>
      <c r="S667" s="150"/>
      <c r="T667" s="150"/>
      <c r="U667" s="150"/>
      <c r="V667" s="150"/>
      <c r="W667" s="150"/>
      <c r="X667" s="150"/>
    </row>
    <row r="668" spans="1:24" ht="25.5" customHeight="1" x14ac:dyDescent="0.2">
      <c r="A668" s="719"/>
      <c r="B668" s="614"/>
      <c r="C668" s="424" t="s">
        <v>810</v>
      </c>
      <c r="D668" s="611"/>
      <c r="E668" s="611"/>
      <c r="F668" s="611"/>
      <c r="G668" s="611"/>
      <c r="H668" s="611"/>
      <c r="I668" s="149"/>
      <c r="J668" s="150"/>
      <c r="K668" s="150"/>
      <c r="L668" s="150"/>
      <c r="M668" s="150"/>
      <c r="N668" s="150"/>
      <c r="O668" s="150"/>
      <c r="P668" s="150"/>
      <c r="Q668" s="150"/>
      <c r="R668" s="150"/>
      <c r="S668" s="150"/>
      <c r="T668" s="150"/>
      <c r="U668" s="150"/>
      <c r="V668" s="150"/>
      <c r="W668" s="150"/>
      <c r="X668" s="150"/>
    </row>
    <row r="669" spans="1:24" ht="43.5" customHeight="1" x14ac:dyDescent="0.2">
      <c r="A669" s="719"/>
      <c r="B669" s="614"/>
      <c r="C669" s="424" t="s">
        <v>811</v>
      </c>
      <c r="D669" s="611"/>
      <c r="E669" s="611"/>
      <c r="F669" s="611"/>
      <c r="G669" s="611"/>
      <c r="H669" s="611"/>
      <c r="I669" s="149"/>
      <c r="J669" s="150"/>
      <c r="K669" s="150"/>
      <c r="L669" s="150"/>
      <c r="M669" s="150"/>
      <c r="N669" s="150"/>
      <c r="O669" s="150"/>
      <c r="P669" s="150"/>
      <c r="Q669" s="150"/>
      <c r="R669" s="150"/>
      <c r="S669" s="150"/>
      <c r="T669" s="150"/>
      <c r="U669" s="150"/>
      <c r="V669" s="150"/>
      <c r="W669" s="150"/>
      <c r="X669" s="150"/>
    </row>
    <row r="670" spans="1:24" ht="28.5" customHeight="1" x14ac:dyDescent="0.2">
      <c r="A670" s="719"/>
      <c r="B670" s="614"/>
      <c r="C670" s="424" t="s">
        <v>812</v>
      </c>
      <c r="D670" s="611"/>
      <c r="E670" s="611"/>
      <c r="F670" s="611"/>
      <c r="G670" s="611"/>
      <c r="H670" s="611"/>
      <c r="I670" s="149"/>
      <c r="J670" s="150"/>
      <c r="K670" s="150"/>
      <c r="L670" s="150"/>
      <c r="M670" s="150"/>
      <c r="N670" s="150"/>
      <c r="O670" s="150"/>
      <c r="P670" s="150"/>
      <c r="Q670" s="150"/>
      <c r="R670" s="150"/>
      <c r="S670" s="150"/>
      <c r="T670" s="150"/>
      <c r="U670" s="150"/>
      <c r="V670" s="150"/>
      <c r="W670" s="150"/>
      <c r="X670" s="150"/>
    </row>
    <row r="671" spans="1:24" ht="28.5" customHeight="1" x14ac:dyDescent="0.2">
      <c r="A671" s="719"/>
      <c r="B671" s="614"/>
      <c r="C671" s="424" t="s">
        <v>813</v>
      </c>
      <c r="D671" s="611"/>
      <c r="E671" s="611"/>
      <c r="F671" s="611"/>
      <c r="G671" s="611"/>
      <c r="H671" s="611"/>
      <c r="I671" s="149"/>
      <c r="J671" s="150"/>
      <c r="K671" s="150"/>
      <c r="L671" s="150"/>
      <c r="M671" s="150"/>
      <c r="N671" s="150"/>
      <c r="O671" s="150"/>
      <c r="P671" s="150"/>
      <c r="Q671" s="150"/>
      <c r="R671" s="150"/>
      <c r="S671" s="150"/>
      <c r="T671" s="150"/>
      <c r="U671" s="150"/>
      <c r="V671" s="150"/>
      <c r="W671" s="150"/>
      <c r="X671" s="150"/>
    </row>
    <row r="672" spans="1:24" ht="12.75" customHeight="1" thickBot="1" x14ac:dyDescent="0.25">
      <c r="A672" s="719"/>
      <c r="B672" s="615"/>
      <c r="C672" s="425"/>
      <c r="D672" s="612"/>
      <c r="E672" s="612"/>
      <c r="F672" s="612"/>
      <c r="G672" s="612"/>
      <c r="H672" s="612"/>
      <c r="I672" s="149"/>
      <c r="J672" s="150"/>
      <c r="K672" s="150"/>
      <c r="L672" s="150"/>
      <c r="M672" s="150"/>
      <c r="N672" s="150"/>
      <c r="O672" s="150"/>
      <c r="P672" s="150"/>
      <c r="Q672" s="150"/>
      <c r="R672" s="150"/>
      <c r="S672" s="150"/>
      <c r="T672" s="150"/>
      <c r="U672" s="150"/>
      <c r="V672" s="150"/>
      <c r="W672" s="150"/>
      <c r="X672" s="150"/>
    </row>
    <row r="673" spans="1:24" ht="48.75" customHeight="1" x14ac:dyDescent="0.2">
      <c r="A673" s="719"/>
      <c r="B673" s="814">
        <v>7.3</v>
      </c>
      <c r="C673" s="216" t="s">
        <v>1027</v>
      </c>
      <c r="D673" s="777">
        <v>5</v>
      </c>
      <c r="E673" s="663"/>
      <c r="F673" s="663"/>
      <c r="G673" s="775"/>
      <c r="H673" s="773"/>
      <c r="I673" s="149"/>
      <c r="J673" s="150"/>
      <c r="K673" s="150"/>
      <c r="L673" s="150"/>
      <c r="M673" s="150"/>
      <c r="N673" s="150"/>
      <c r="O673" s="150"/>
      <c r="P673" s="150"/>
      <c r="Q673" s="150"/>
      <c r="R673" s="150"/>
      <c r="S673" s="150"/>
      <c r="T673" s="150"/>
      <c r="U673" s="150"/>
      <c r="V673" s="150"/>
      <c r="W673" s="150"/>
      <c r="X673" s="150"/>
    </row>
    <row r="674" spans="1:24" ht="12.75" customHeight="1" x14ac:dyDescent="0.2">
      <c r="A674" s="719"/>
      <c r="B674" s="611"/>
      <c r="C674" s="165"/>
      <c r="D674" s="611"/>
      <c r="E674" s="611"/>
      <c r="F674" s="611"/>
      <c r="G674" s="632"/>
      <c r="H674" s="611"/>
      <c r="I674" s="149"/>
      <c r="J674" s="150"/>
      <c r="K674" s="150"/>
      <c r="L674" s="150"/>
      <c r="M674" s="150"/>
      <c r="N674" s="150"/>
      <c r="O674" s="150"/>
      <c r="P674" s="150"/>
      <c r="Q674" s="150"/>
      <c r="R674" s="150"/>
      <c r="S674" s="150"/>
      <c r="T674" s="150"/>
      <c r="U674" s="150"/>
      <c r="V674" s="150"/>
      <c r="W674" s="150"/>
      <c r="X674" s="150"/>
    </row>
    <row r="675" spans="1:24" ht="30" customHeight="1" x14ac:dyDescent="0.2">
      <c r="A675" s="719"/>
      <c r="B675" s="611"/>
      <c r="C675" s="165" t="s">
        <v>815</v>
      </c>
      <c r="D675" s="611"/>
      <c r="E675" s="611"/>
      <c r="F675" s="611"/>
      <c r="G675" s="632"/>
      <c r="H675" s="611"/>
      <c r="I675" s="149"/>
      <c r="J675" s="150"/>
      <c r="K675" s="150"/>
      <c r="L675" s="150"/>
      <c r="M675" s="150"/>
      <c r="N675" s="150"/>
      <c r="O675" s="150"/>
      <c r="P675" s="150"/>
      <c r="Q675" s="150"/>
      <c r="R675" s="150"/>
      <c r="S675" s="150"/>
      <c r="T675" s="150"/>
      <c r="U675" s="150"/>
      <c r="V675" s="150"/>
      <c r="W675" s="150"/>
      <c r="X675" s="150"/>
    </row>
    <row r="676" spans="1:24" ht="30" customHeight="1" x14ac:dyDescent="0.2">
      <c r="A676" s="719"/>
      <c r="B676" s="611"/>
      <c r="C676" s="165" t="s">
        <v>816</v>
      </c>
      <c r="D676" s="611"/>
      <c r="E676" s="611"/>
      <c r="F676" s="611"/>
      <c r="G676" s="632"/>
      <c r="H676" s="611"/>
      <c r="I676" s="149"/>
      <c r="J676" s="150"/>
      <c r="K676" s="150"/>
      <c r="L676" s="150"/>
      <c r="M676" s="150"/>
      <c r="N676" s="150"/>
      <c r="O676" s="150"/>
      <c r="P676" s="150"/>
      <c r="Q676" s="150"/>
      <c r="R676" s="150"/>
      <c r="S676" s="150"/>
      <c r="T676" s="150"/>
      <c r="U676" s="150"/>
      <c r="V676" s="150"/>
      <c r="W676" s="150"/>
      <c r="X676" s="150"/>
    </row>
    <row r="677" spans="1:24" ht="30.75" customHeight="1" x14ac:dyDescent="0.2">
      <c r="A677" s="719"/>
      <c r="B677" s="611"/>
      <c r="C677" s="165" t="s">
        <v>817</v>
      </c>
      <c r="D677" s="611"/>
      <c r="E677" s="611"/>
      <c r="F677" s="611"/>
      <c r="G677" s="632"/>
      <c r="H677" s="611"/>
      <c r="I677" s="149"/>
      <c r="J677" s="150"/>
      <c r="K677" s="150"/>
      <c r="L677" s="150"/>
      <c r="M677" s="150"/>
      <c r="N677" s="150"/>
      <c r="O677" s="150"/>
      <c r="P677" s="150"/>
      <c r="Q677" s="150"/>
      <c r="R677" s="150"/>
      <c r="S677" s="150"/>
      <c r="T677" s="150"/>
      <c r="U677" s="150"/>
      <c r="V677" s="150"/>
      <c r="W677" s="150"/>
      <c r="X677" s="150"/>
    </row>
    <row r="678" spans="1:24" ht="30.75" customHeight="1" x14ac:dyDescent="0.2">
      <c r="A678" s="719"/>
      <c r="B678" s="611"/>
      <c r="C678" s="165" t="s">
        <v>818</v>
      </c>
      <c r="D678" s="611"/>
      <c r="E678" s="611"/>
      <c r="F678" s="611"/>
      <c r="G678" s="632"/>
      <c r="H678" s="611"/>
      <c r="I678" s="149"/>
      <c r="J678" s="150"/>
      <c r="K678" s="150"/>
      <c r="L678" s="150"/>
      <c r="M678" s="150"/>
      <c r="N678" s="150"/>
      <c r="O678" s="150"/>
      <c r="P678" s="150"/>
      <c r="Q678" s="150"/>
      <c r="R678" s="150"/>
      <c r="S678" s="150"/>
      <c r="T678" s="150"/>
      <c r="U678" s="150"/>
      <c r="V678" s="150"/>
      <c r="W678" s="150"/>
      <c r="X678" s="150"/>
    </row>
    <row r="679" spans="1:24" ht="69" customHeight="1" x14ac:dyDescent="0.2">
      <c r="A679" s="719"/>
      <c r="B679" s="611"/>
      <c r="C679" s="165" t="s">
        <v>819</v>
      </c>
      <c r="D679" s="611"/>
      <c r="E679" s="611"/>
      <c r="F679" s="611"/>
      <c r="G679" s="632"/>
      <c r="H679" s="611"/>
      <c r="I679" s="149"/>
      <c r="J679" s="150"/>
      <c r="K679" s="150"/>
      <c r="L679" s="150"/>
      <c r="M679" s="150"/>
      <c r="N679" s="150"/>
      <c r="O679" s="150"/>
      <c r="P679" s="150"/>
      <c r="Q679" s="150"/>
      <c r="R679" s="150"/>
      <c r="S679" s="150"/>
      <c r="T679" s="150"/>
      <c r="U679" s="150"/>
      <c r="V679" s="150"/>
      <c r="W679" s="150"/>
      <c r="X679" s="150"/>
    </row>
    <row r="680" spans="1:24" ht="12.75" customHeight="1" thickBot="1" x14ac:dyDescent="0.25">
      <c r="A680" s="719"/>
      <c r="B680" s="612"/>
      <c r="C680" s="218"/>
      <c r="D680" s="612"/>
      <c r="E680" s="612"/>
      <c r="F680" s="612"/>
      <c r="G680" s="637"/>
      <c r="H680" s="612"/>
      <c r="I680" s="149"/>
      <c r="J680" s="150"/>
      <c r="K680" s="150"/>
      <c r="L680" s="150"/>
      <c r="M680" s="150"/>
      <c r="N680" s="150"/>
      <c r="O680" s="150"/>
      <c r="P680" s="150"/>
      <c r="Q680" s="150"/>
      <c r="R680" s="150"/>
      <c r="S680" s="150"/>
      <c r="T680" s="150"/>
      <c r="U680" s="150"/>
      <c r="V680" s="150"/>
      <c r="W680" s="150"/>
      <c r="X680" s="150"/>
    </row>
    <row r="681" spans="1:24" ht="34.5" customHeight="1" x14ac:dyDescent="0.2">
      <c r="A681" s="719"/>
      <c r="B681" s="758">
        <v>7.4</v>
      </c>
      <c r="C681" s="216" t="s">
        <v>820</v>
      </c>
      <c r="D681" s="777">
        <v>5</v>
      </c>
      <c r="E681" s="663"/>
      <c r="F681" s="663"/>
      <c r="G681" s="775"/>
      <c r="H681" s="773"/>
      <c r="I681" s="149"/>
      <c r="J681" s="150"/>
      <c r="K681" s="150"/>
      <c r="L681" s="150"/>
      <c r="M681" s="150"/>
      <c r="N681" s="150"/>
      <c r="O681" s="150"/>
      <c r="P681" s="150"/>
      <c r="Q681" s="150"/>
      <c r="R681" s="150"/>
      <c r="S681" s="150"/>
      <c r="T681" s="150"/>
      <c r="U681" s="150"/>
      <c r="V681" s="150"/>
      <c r="W681" s="150"/>
      <c r="X681" s="150"/>
    </row>
    <row r="682" spans="1:24" ht="15" customHeight="1" x14ac:dyDescent="0.2">
      <c r="A682" s="719"/>
      <c r="B682" s="611"/>
      <c r="C682" s="165"/>
      <c r="D682" s="611"/>
      <c r="E682" s="611"/>
      <c r="F682" s="611"/>
      <c r="G682" s="632"/>
      <c r="H682" s="611"/>
      <c r="I682" s="149"/>
      <c r="J682" s="150"/>
      <c r="K682" s="150"/>
      <c r="L682" s="150"/>
      <c r="M682" s="150"/>
      <c r="N682" s="150"/>
      <c r="O682" s="150"/>
      <c r="P682" s="150"/>
      <c r="Q682" s="150"/>
      <c r="R682" s="150"/>
      <c r="S682" s="150"/>
      <c r="T682" s="150"/>
      <c r="U682" s="150"/>
      <c r="V682" s="150"/>
      <c r="W682" s="150"/>
      <c r="X682" s="150"/>
    </row>
    <row r="683" spans="1:24" ht="17.25" customHeight="1" x14ac:dyDescent="0.2">
      <c r="A683" s="719"/>
      <c r="B683" s="611"/>
      <c r="C683" s="165" t="s">
        <v>821</v>
      </c>
      <c r="D683" s="611"/>
      <c r="E683" s="611"/>
      <c r="F683" s="611"/>
      <c r="G683" s="632"/>
      <c r="H683" s="611"/>
      <c r="I683" s="149"/>
      <c r="J683" s="150"/>
      <c r="K683" s="150"/>
      <c r="L683" s="150"/>
      <c r="M683" s="150"/>
      <c r="N683" s="150"/>
      <c r="O683" s="150"/>
      <c r="P683" s="150"/>
      <c r="Q683" s="150"/>
      <c r="R683" s="150"/>
      <c r="S683" s="150"/>
      <c r="T683" s="150"/>
      <c r="U683" s="150"/>
      <c r="V683" s="150"/>
      <c r="W683" s="150"/>
      <c r="X683" s="150"/>
    </row>
    <row r="684" spans="1:24" ht="28.5" customHeight="1" x14ac:dyDescent="0.2">
      <c r="A684" s="719"/>
      <c r="B684" s="611"/>
      <c r="C684" s="165" t="s">
        <v>822</v>
      </c>
      <c r="D684" s="611"/>
      <c r="E684" s="611"/>
      <c r="F684" s="611"/>
      <c r="G684" s="632"/>
      <c r="H684" s="611"/>
      <c r="I684" s="149"/>
      <c r="J684" s="150"/>
      <c r="K684" s="150"/>
      <c r="L684" s="150"/>
      <c r="M684" s="150"/>
      <c r="N684" s="150"/>
      <c r="O684" s="150"/>
      <c r="P684" s="150"/>
      <c r="Q684" s="150"/>
      <c r="R684" s="150"/>
      <c r="S684" s="150"/>
      <c r="T684" s="150"/>
      <c r="U684" s="150"/>
      <c r="V684" s="150"/>
      <c r="W684" s="150"/>
      <c r="X684" s="150"/>
    </row>
    <row r="685" spans="1:24" ht="40.5" customHeight="1" x14ac:dyDescent="0.2">
      <c r="A685" s="719"/>
      <c r="B685" s="611"/>
      <c r="C685" s="165" t="s">
        <v>823</v>
      </c>
      <c r="D685" s="611"/>
      <c r="E685" s="611"/>
      <c r="F685" s="611"/>
      <c r="G685" s="632"/>
      <c r="H685" s="611"/>
      <c r="I685" s="149"/>
      <c r="J685" s="150"/>
      <c r="K685" s="150"/>
      <c r="L685" s="150"/>
      <c r="M685" s="150"/>
      <c r="N685" s="150"/>
      <c r="O685" s="150"/>
      <c r="P685" s="150"/>
      <c r="Q685" s="150"/>
      <c r="R685" s="150"/>
      <c r="S685" s="150"/>
      <c r="T685" s="150"/>
      <c r="U685" s="150"/>
      <c r="V685" s="150"/>
      <c r="W685" s="150"/>
      <c r="X685" s="150"/>
    </row>
    <row r="686" spans="1:24" ht="42" customHeight="1" x14ac:dyDescent="0.2">
      <c r="A686" s="719"/>
      <c r="B686" s="611"/>
      <c r="C686" s="165" t="s">
        <v>824</v>
      </c>
      <c r="D686" s="611"/>
      <c r="E686" s="611"/>
      <c r="F686" s="611"/>
      <c r="G686" s="632"/>
      <c r="H686" s="611"/>
      <c r="I686" s="149"/>
      <c r="J686" s="150"/>
      <c r="K686" s="150"/>
      <c r="L686" s="150"/>
      <c r="M686" s="150"/>
      <c r="N686" s="150"/>
      <c r="O686" s="150"/>
      <c r="P686" s="150"/>
      <c r="Q686" s="150"/>
      <c r="R686" s="150"/>
      <c r="S686" s="150"/>
      <c r="T686" s="150"/>
      <c r="U686" s="150"/>
      <c r="V686" s="150"/>
      <c r="W686" s="150"/>
      <c r="X686" s="150"/>
    </row>
    <row r="687" spans="1:24" ht="70.5" customHeight="1" x14ac:dyDescent="0.2">
      <c r="A687" s="719"/>
      <c r="B687" s="611"/>
      <c r="C687" s="165" t="s">
        <v>825</v>
      </c>
      <c r="D687" s="611"/>
      <c r="E687" s="611"/>
      <c r="F687" s="611"/>
      <c r="G687" s="632"/>
      <c r="H687" s="611"/>
      <c r="I687" s="149"/>
      <c r="J687" s="150"/>
      <c r="K687" s="150"/>
      <c r="L687" s="150"/>
      <c r="M687" s="150"/>
      <c r="N687" s="150"/>
      <c r="O687" s="150"/>
      <c r="P687" s="150"/>
      <c r="Q687" s="150"/>
      <c r="R687" s="150"/>
      <c r="S687" s="150"/>
      <c r="T687" s="150"/>
      <c r="U687" s="150"/>
      <c r="V687" s="150"/>
      <c r="W687" s="150"/>
      <c r="X687" s="150"/>
    </row>
    <row r="688" spans="1:24" ht="12.75" customHeight="1" thickBot="1" x14ac:dyDescent="0.25">
      <c r="A688" s="719"/>
      <c r="B688" s="611"/>
      <c r="C688" s="218"/>
      <c r="D688" s="612"/>
      <c r="E688" s="612"/>
      <c r="F688" s="612"/>
      <c r="G688" s="637"/>
      <c r="H688" s="612"/>
      <c r="I688" s="149"/>
      <c r="J688" s="150"/>
      <c r="K688" s="150"/>
      <c r="L688" s="150"/>
      <c r="M688" s="150"/>
      <c r="N688" s="150"/>
      <c r="O688" s="150"/>
      <c r="P688" s="150"/>
      <c r="Q688" s="150"/>
      <c r="R688" s="150"/>
      <c r="S688" s="150"/>
      <c r="T688" s="150"/>
      <c r="U688" s="150"/>
      <c r="V688" s="150"/>
      <c r="W688" s="150"/>
      <c r="X688" s="150"/>
    </row>
    <row r="689" spans="1:24" ht="45" customHeight="1" x14ac:dyDescent="0.2">
      <c r="A689" s="719"/>
      <c r="B689" s="816">
        <v>7.5</v>
      </c>
      <c r="C689" s="216" t="s">
        <v>826</v>
      </c>
      <c r="D689" s="777">
        <v>5</v>
      </c>
      <c r="E689" s="663"/>
      <c r="F689" s="663"/>
      <c r="G689" s="775"/>
      <c r="H689" s="773"/>
      <c r="I689" s="149"/>
      <c r="J689" s="150"/>
      <c r="K689" s="150"/>
      <c r="L689" s="150"/>
      <c r="M689" s="150"/>
      <c r="N689" s="150"/>
      <c r="O689" s="150"/>
      <c r="P689" s="150"/>
      <c r="Q689" s="150"/>
      <c r="R689" s="150"/>
      <c r="S689" s="150"/>
      <c r="T689" s="150"/>
      <c r="U689" s="150"/>
      <c r="V689" s="150"/>
      <c r="W689" s="150"/>
      <c r="X689" s="150"/>
    </row>
    <row r="690" spans="1:24" ht="12.75" customHeight="1" x14ac:dyDescent="0.2">
      <c r="A690" s="719"/>
      <c r="B690" s="614"/>
      <c r="C690" s="217"/>
      <c r="D690" s="611"/>
      <c r="E690" s="611"/>
      <c r="F690" s="611"/>
      <c r="G690" s="632"/>
      <c r="H690" s="611"/>
      <c r="I690" s="149"/>
      <c r="J690" s="150"/>
      <c r="K690" s="150"/>
      <c r="L690" s="150"/>
      <c r="M690" s="150"/>
      <c r="N690" s="150"/>
      <c r="O690" s="150"/>
      <c r="P690" s="150"/>
      <c r="Q690" s="150"/>
      <c r="R690" s="150"/>
      <c r="S690" s="150"/>
      <c r="T690" s="150"/>
      <c r="U690" s="150"/>
      <c r="V690" s="150"/>
      <c r="W690" s="150"/>
      <c r="X690" s="150"/>
    </row>
    <row r="691" spans="1:24" ht="16.5" customHeight="1" x14ac:dyDescent="0.2">
      <c r="A691" s="719"/>
      <c r="B691" s="614"/>
      <c r="C691" s="165" t="s">
        <v>827</v>
      </c>
      <c r="D691" s="611"/>
      <c r="E691" s="611"/>
      <c r="F691" s="611"/>
      <c r="G691" s="632"/>
      <c r="H691" s="611"/>
      <c r="I691" s="149"/>
      <c r="J691" s="150"/>
      <c r="K691" s="150"/>
      <c r="L691" s="150"/>
      <c r="M691" s="150"/>
      <c r="N691" s="150"/>
      <c r="O691" s="150"/>
      <c r="P691" s="150"/>
      <c r="Q691" s="150"/>
      <c r="R691" s="150"/>
      <c r="S691" s="150"/>
      <c r="T691" s="150"/>
      <c r="U691" s="150"/>
      <c r="V691" s="150"/>
      <c r="W691" s="150"/>
      <c r="X691" s="150"/>
    </row>
    <row r="692" spans="1:24" ht="36" customHeight="1" x14ac:dyDescent="0.2">
      <c r="A692" s="719"/>
      <c r="B692" s="614"/>
      <c r="C692" s="165" t="s">
        <v>828</v>
      </c>
      <c r="D692" s="611"/>
      <c r="E692" s="611"/>
      <c r="F692" s="611"/>
      <c r="G692" s="632"/>
      <c r="H692" s="611"/>
      <c r="I692" s="149"/>
      <c r="J692" s="150"/>
      <c r="K692" s="150"/>
      <c r="L692" s="150"/>
      <c r="M692" s="150"/>
      <c r="N692" s="150"/>
      <c r="O692" s="150"/>
      <c r="P692" s="150"/>
      <c r="Q692" s="150"/>
      <c r="R692" s="150"/>
      <c r="S692" s="150"/>
      <c r="T692" s="150"/>
      <c r="U692" s="150"/>
      <c r="V692" s="150"/>
      <c r="W692" s="150"/>
      <c r="X692" s="150"/>
    </row>
    <row r="693" spans="1:24" ht="54" customHeight="1" x14ac:dyDescent="0.2">
      <c r="A693" s="719"/>
      <c r="B693" s="614"/>
      <c r="C693" s="165" t="s">
        <v>829</v>
      </c>
      <c r="D693" s="611"/>
      <c r="E693" s="611"/>
      <c r="F693" s="611"/>
      <c r="G693" s="632"/>
      <c r="H693" s="611"/>
      <c r="I693" s="149"/>
      <c r="J693" s="150"/>
      <c r="K693" s="150"/>
      <c r="L693" s="150"/>
      <c r="M693" s="150"/>
      <c r="N693" s="150"/>
      <c r="O693" s="150"/>
      <c r="P693" s="150"/>
      <c r="Q693" s="150"/>
      <c r="R693" s="150"/>
      <c r="S693" s="150"/>
      <c r="T693" s="150"/>
      <c r="U693" s="150"/>
      <c r="V693" s="150"/>
      <c r="W693" s="150"/>
      <c r="X693" s="150"/>
    </row>
    <row r="694" spans="1:24" ht="48" customHeight="1" x14ac:dyDescent="0.2">
      <c r="A694" s="719"/>
      <c r="B694" s="614"/>
      <c r="C694" s="165" t="s">
        <v>830</v>
      </c>
      <c r="D694" s="611"/>
      <c r="E694" s="611"/>
      <c r="F694" s="611"/>
      <c r="G694" s="632"/>
      <c r="H694" s="611"/>
      <c r="I694" s="149"/>
      <c r="J694" s="150"/>
      <c r="K694" s="150"/>
      <c r="L694" s="150"/>
      <c r="M694" s="150"/>
      <c r="N694" s="150"/>
      <c r="O694" s="150"/>
      <c r="P694" s="150"/>
      <c r="Q694" s="150"/>
      <c r="R694" s="150"/>
      <c r="S694" s="150"/>
      <c r="T694" s="150"/>
      <c r="U694" s="150"/>
      <c r="V694" s="150"/>
      <c r="W694" s="150"/>
      <c r="X694" s="150"/>
    </row>
    <row r="695" spans="1:24" ht="69.75" customHeight="1" x14ac:dyDescent="0.2">
      <c r="A695" s="719"/>
      <c r="B695" s="614"/>
      <c r="C695" s="165" t="s">
        <v>831</v>
      </c>
      <c r="D695" s="611"/>
      <c r="E695" s="611"/>
      <c r="F695" s="611"/>
      <c r="G695" s="632"/>
      <c r="H695" s="611"/>
      <c r="I695" s="149"/>
      <c r="J695" s="150"/>
      <c r="K695" s="150"/>
      <c r="L695" s="150"/>
      <c r="M695" s="150"/>
      <c r="N695" s="150"/>
      <c r="O695" s="150"/>
      <c r="P695" s="150"/>
      <c r="Q695" s="150"/>
      <c r="R695" s="150"/>
      <c r="S695" s="150"/>
      <c r="T695" s="150"/>
      <c r="U695" s="150"/>
      <c r="V695" s="150"/>
      <c r="W695" s="150"/>
      <c r="X695" s="150"/>
    </row>
    <row r="696" spans="1:24" ht="17.25" customHeight="1" x14ac:dyDescent="0.2">
      <c r="A696" s="719"/>
      <c r="B696" s="614"/>
      <c r="C696" s="165"/>
      <c r="D696" s="611"/>
      <c r="E696" s="611"/>
      <c r="F696" s="611"/>
      <c r="G696" s="632"/>
      <c r="H696" s="611"/>
      <c r="I696" s="149"/>
      <c r="J696" s="150"/>
      <c r="K696" s="150"/>
      <c r="L696" s="150"/>
      <c r="M696" s="150"/>
      <c r="N696" s="150"/>
      <c r="O696" s="150"/>
      <c r="P696" s="150"/>
      <c r="Q696" s="150"/>
      <c r="R696" s="150"/>
      <c r="S696" s="150"/>
      <c r="T696" s="150"/>
      <c r="U696" s="150"/>
      <c r="V696" s="150"/>
      <c r="W696" s="150"/>
      <c r="X696" s="150"/>
    </row>
    <row r="697" spans="1:24" ht="12.75" customHeight="1" thickBot="1" x14ac:dyDescent="0.25">
      <c r="A697" s="719"/>
      <c r="B697" s="615"/>
      <c r="C697" s="218"/>
      <c r="D697" s="612"/>
      <c r="E697" s="612"/>
      <c r="F697" s="612"/>
      <c r="G697" s="637"/>
      <c r="H697" s="612"/>
      <c r="I697" s="149"/>
      <c r="J697" s="150"/>
      <c r="K697" s="150"/>
      <c r="L697" s="150"/>
      <c r="M697" s="150"/>
      <c r="N697" s="150"/>
      <c r="O697" s="150"/>
      <c r="P697" s="150"/>
      <c r="Q697" s="150"/>
      <c r="R697" s="150"/>
      <c r="S697" s="150"/>
      <c r="T697" s="150"/>
      <c r="U697" s="150"/>
      <c r="V697" s="150"/>
      <c r="W697" s="150"/>
      <c r="X697" s="150"/>
    </row>
    <row r="698" spans="1:24" ht="34.5" customHeight="1" x14ac:dyDescent="0.2">
      <c r="A698" s="719"/>
      <c r="B698" s="810">
        <v>7.6</v>
      </c>
      <c r="C698" s="216" t="s">
        <v>832</v>
      </c>
      <c r="D698" s="777">
        <v>5</v>
      </c>
      <c r="E698" s="663"/>
      <c r="F698" s="663"/>
      <c r="G698" s="775"/>
      <c r="H698" s="773"/>
      <c r="I698" s="149"/>
      <c r="J698" s="150"/>
      <c r="K698" s="150"/>
      <c r="L698" s="150"/>
      <c r="M698" s="150"/>
      <c r="N698" s="150"/>
      <c r="O698" s="150"/>
      <c r="P698" s="150"/>
      <c r="Q698" s="150"/>
      <c r="R698" s="150"/>
      <c r="S698" s="150"/>
      <c r="T698" s="150"/>
      <c r="U698" s="150"/>
      <c r="V698" s="150"/>
      <c r="W698" s="150"/>
      <c r="X698" s="150"/>
    </row>
    <row r="699" spans="1:24" ht="12.75" customHeight="1" x14ac:dyDescent="0.2">
      <c r="A699" s="719"/>
      <c r="B699" s="611"/>
      <c r="C699" s="217"/>
      <c r="D699" s="611"/>
      <c r="E699" s="611"/>
      <c r="F699" s="611"/>
      <c r="G699" s="632"/>
      <c r="H699" s="611"/>
      <c r="I699" s="149"/>
      <c r="J699" s="150"/>
      <c r="K699" s="150"/>
      <c r="L699" s="150"/>
      <c r="M699" s="150"/>
      <c r="N699" s="150"/>
      <c r="O699" s="150"/>
      <c r="P699" s="150"/>
      <c r="Q699" s="150"/>
      <c r="R699" s="150"/>
      <c r="S699" s="150"/>
      <c r="T699" s="150"/>
      <c r="U699" s="150"/>
      <c r="V699" s="150"/>
      <c r="W699" s="150"/>
      <c r="X699" s="150"/>
    </row>
    <row r="700" spans="1:24" ht="30.75" customHeight="1" x14ac:dyDescent="0.2">
      <c r="A700" s="719"/>
      <c r="B700" s="611"/>
      <c r="C700" s="165" t="s">
        <v>833</v>
      </c>
      <c r="D700" s="611"/>
      <c r="E700" s="611"/>
      <c r="F700" s="611"/>
      <c r="G700" s="632"/>
      <c r="H700" s="611"/>
      <c r="I700" s="149"/>
      <c r="J700" s="150"/>
      <c r="K700" s="150"/>
      <c r="L700" s="150"/>
      <c r="M700" s="150"/>
      <c r="N700" s="150"/>
      <c r="O700" s="150"/>
      <c r="P700" s="150"/>
      <c r="Q700" s="150"/>
      <c r="R700" s="150"/>
      <c r="S700" s="150"/>
      <c r="T700" s="150"/>
      <c r="U700" s="150"/>
      <c r="V700" s="150"/>
      <c r="W700" s="150"/>
      <c r="X700" s="150"/>
    </row>
    <row r="701" spans="1:24" ht="42.75" customHeight="1" x14ac:dyDescent="0.2">
      <c r="A701" s="719"/>
      <c r="B701" s="611"/>
      <c r="C701" s="165" t="s">
        <v>834</v>
      </c>
      <c r="D701" s="611"/>
      <c r="E701" s="611"/>
      <c r="F701" s="611"/>
      <c r="G701" s="632"/>
      <c r="H701" s="611"/>
      <c r="I701" s="149"/>
      <c r="J701" s="150"/>
      <c r="K701" s="150"/>
      <c r="L701" s="150"/>
      <c r="M701" s="150"/>
      <c r="N701" s="150"/>
      <c r="O701" s="150"/>
      <c r="P701" s="150"/>
      <c r="Q701" s="150"/>
      <c r="R701" s="150"/>
      <c r="S701" s="150"/>
      <c r="T701" s="150"/>
      <c r="U701" s="150"/>
      <c r="V701" s="150"/>
      <c r="W701" s="150"/>
      <c r="X701" s="150"/>
    </row>
    <row r="702" spans="1:24" ht="33" customHeight="1" x14ac:dyDescent="0.2">
      <c r="A702" s="719"/>
      <c r="B702" s="611"/>
      <c r="C702" s="165" t="s">
        <v>835</v>
      </c>
      <c r="D702" s="611"/>
      <c r="E702" s="611"/>
      <c r="F702" s="611"/>
      <c r="G702" s="632"/>
      <c r="H702" s="611"/>
      <c r="I702" s="149"/>
      <c r="J702" s="150"/>
      <c r="K702" s="150"/>
      <c r="L702" s="150"/>
      <c r="M702" s="150"/>
      <c r="N702" s="150"/>
      <c r="O702" s="150"/>
      <c r="P702" s="150"/>
      <c r="Q702" s="150"/>
      <c r="R702" s="150"/>
      <c r="S702" s="150"/>
      <c r="T702" s="150"/>
      <c r="U702" s="150"/>
      <c r="V702" s="150"/>
      <c r="W702" s="150"/>
      <c r="X702" s="150"/>
    </row>
    <row r="703" spans="1:24" ht="31.5" customHeight="1" x14ac:dyDescent="0.2">
      <c r="A703" s="719"/>
      <c r="B703" s="611"/>
      <c r="C703" s="165" t="s">
        <v>836</v>
      </c>
      <c r="D703" s="611"/>
      <c r="E703" s="611"/>
      <c r="F703" s="611"/>
      <c r="G703" s="632"/>
      <c r="H703" s="611"/>
      <c r="I703" s="149"/>
      <c r="J703" s="150"/>
      <c r="K703" s="150"/>
      <c r="L703" s="150"/>
      <c r="M703" s="150"/>
      <c r="N703" s="150"/>
      <c r="O703" s="150"/>
      <c r="P703" s="150"/>
      <c r="Q703" s="150"/>
      <c r="R703" s="150"/>
      <c r="S703" s="150"/>
      <c r="T703" s="150"/>
      <c r="U703" s="150"/>
      <c r="V703" s="150"/>
      <c r="W703" s="150"/>
      <c r="X703" s="150"/>
    </row>
    <row r="704" spans="1:24" ht="34.5" customHeight="1" x14ac:dyDescent="0.2">
      <c r="A704" s="719"/>
      <c r="B704" s="611"/>
      <c r="C704" s="165" t="s">
        <v>837</v>
      </c>
      <c r="D704" s="611"/>
      <c r="E704" s="611"/>
      <c r="F704" s="611"/>
      <c r="G704" s="632"/>
      <c r="H704" s="611"/>
      <c r="I704" s="149"/>
      <c r="J704" s="150"/>
      <c r="K704" s="150"/>
      <c r="L704" s="150"/>
      <c r="M704" s="150"/>
      <c r="N704" s="150"/>
      <c r="O704" s="150"/>
      <c r="P704" s="150"/>
      <c r="Q704" s="150"/>
      <c r="R704" s="150"/>
      <c r="S704" s="150"/>
      <c r="T704" s="150"/>
      <c r="U704" s="150"/>
      <c r="V704" s="150"/>
      <c r="W704" s="150"/>
      <c r="X704" s="150"/>
    </row>
    <row r="705" spans="1:24" ht="15" customHeight="1" x14ac:dyDescent="0.2">
      <c r="A705" s="719"/>
      <c r="B705" s="611"/>
      <c r="C705" s="243"/>
      <c r="D705" s="611"/>
      <c r="E705" s="611"/>
      <c r="F705" s="611"/>
      <c r="G705" s="632"/>
      <c r="H705" s="611"/>
      <c r="I705" s="149"/>
      <c r="J705" s="150"/>
      <c r="K705" s="150"/>
      <c r="L705" s="150"/>
      <c r="M705" s="150"/>
      <c r="N705" s="150"/>
      <c r="O705" s="150"/>
      <c r="P705" s="150"/>
      <c r="Q705" s="150"/>
      <c r="R705" s="150"/>
      <c r="S705" s="150"/>
      <c r="T705" s="150"/>
      <c r="U705" s="150"/>
      <c r="V705" s="150"/>
      <c r="W705" s="150"/>
      <c r="X705" s="150"/>
    </row>
    <row r="706" spans="1:24" ht="12.75" customHeight="1" thickBot="1" x14ac:dyDescent="0.25">
      <c r="A706" s="719"/>
      <c r="B706" s="612"/>
      <c r="C706" s="218"/>
      <c r="D706" s="612"/>
      <c r="E706" s="612"/>
      <c r="F706" s="612"/>
      <c r="G706" s="637"/>
      <c r="H706" s="612"/>
      <c r="I706" s="149"/>
      <c r="J706" s="150"/>
      <c r="K706" s="150"/>
      <c r="L706" s="150"/>
      <c r="M706" s="150"/>
      <c r="N706" s="150"/>
      <c r="O706" s="150"/>
      <c r="P706" s="150"/>
      <c r="Q706" s="150"/>
      <c r="R706" s="150"/>
      <c r="S706" s="150"/>
      <c r="T706" s="150"/>
      <c r="U706" s="150"/>
      <c r="V706" s="150"/>
      <c r="W706" s="150"/>
      <c r="X706" s="150"/>
    </row>
    <row r="707" spans="1:24" ht="48.75" customHeight="1" x14ac:dyDescent="0.2">
      <c r="A707" s="719"/>
      <c r="B707" s="811">
        <v>7.7</v>
      </c>
      <c r="C707" s="216" t="s">
        <v>838</v>
      </c>
      <c r="D707" s="777">
        <v>5</v>
      </c>
      <c r="E707" s="663"/>
      <c r="F707" s="663"/>
      <c r="G707" s="806" t="s">
        <v>839</v>
      </c>
      <c r="H707" s="806"/>
      <c r="I707" s="149"/>
      <c r="J707" s="150"/>
      <c r="K707" s="150"/>
      <c r="L707" s="150"/>
      <c r="M707" s="150"/>
      <c r="N707" s="150"/>
      <c r="O707" s="150"/>
      <c r="P707" s="150"/>
      <c r="Q707" s="150"/>
      <c r="R707" s="150"/>
      <c r="S707" s="150"/>
      <c r="T707" s="150"/>
      <c r="U707" s="150"/>
      <c r="V707" s="150"/>
      <c r="W707" s="150"/>
      <c r="X707" s="150"/>
    </row>
    <row r="708" spans="1:24" ht="12.75" customHeight="1" x14ac:dyDescent="0.2">
      <c r="A708" s="719"/>
      <c r="B708" s="611"/>
      <c r="C708" s="217"/>
      <c r="D708" s="611"/>
      <c r="E708" s="611"/>
      <c r="F708" s="611"/>
      <c r="G708" s="611"/>
      <c r="H708" s="611"/>
      <c r="I708" s="149"/>
      <c r="J708" s="150"/>
      <c r="K708" s="150"/>
      <c r="L708" s="150"/>
      <c r="M708" s="150"/>
      <c r="N708" s="150"/>
      <c r="O708" s="150"/>
      <c r="P708" s="150"/>
      <c r="Q708" s="150"/>
      <c r="R708" s="150"/>
      <c r="S708" s="150"/>
      <c r="T708" s="150"/>
      <c r="U708" s="150"/>
      <c r="V708" s="150"/>
      <c r="W708" s="150"/>
      <c r="X708" s="150"/>
    </row>
    <row r="709" spans="1:24" ht="15" customHeight="1" x14ac:dyDescent="0.2">
      <c r="A709" s="719"/>
      <c r="B709" s="611"/>
      <c r="C709" s="165" t="s">
        <v>840</v>
      </c>
      <c r="D709" s="611"/>
      <c r="E709" s="611"/>
      <c r="F709" s="611"/>
      <c r="G709" s="611"/>
      <c r="H709" s="611"/>
      <c r="I709" s="149"/>
      <c r="J709" s="150"/>
      <c r="K709" s="150"/>
      <c r="L709" s="150"/>
      <c r="M709" s="150"/>
      <c r="N709" s="150"/>
      <c r="O709" s="150"/>
      <c r="P709" s="150"/>
      <c r="Q709" s="150"/>
      <c r="R709" s="150"/>
      <c r="S709" s="150"/>
      <c r="T709" s="150"/>
      <c r="U709" s="150"/>
      <c r="V709" s="150"/>
      <c r="W709" s="150"/>
      <c r="X709" s="150"/>
    </row>
    <row r="710" spans="1:24" ht="15" customHeight="1" x14ac:dyDescent="0.2">
      <c r="A710" s="719"/>
      <c r="B710" s="611"/>
      <c r="C710" s="165" t="s">
        <v>841</v>
      </c>
      <c r="D710" s="611"/>
      <c r="E710" s="611"/>
      <c r="F710" s="611"/>
      <c r="G710" s="611"/>
      <c r="H710" s="611"/>
      <c r="I710" s="149"/>
      <c r="J710" s="150"/>
      <c r="K710" s="150"/>
      <c r="L710" s="150"/>
      <c r="M710" s="150"/>
      <c r="N710" s="150"/>
      <c r="O710" s="150"/>
      <c r="P710" s="150"/>
      <c r="Q710" s="150"/>
      <c r="R710" s="150"/>
      <c r="S710" s="150"/>
      <c r="T710" s="150"/>
      <c r="U710" s="150"/>
      <c r="V710" s="150"/>
      <c r="W710" s="150"/>
      <c r="X710" s="150"/>
    </row>
    <row r="711" spans="1:24" ht="15" customHeight="1" x14ac:dyDescent="0.2">
      <c r="A711" s="719"/>
      <c r="B711" s="611"/>
      <c r="C711" s="165" t="s">
        <v>842</v>
      </c>
      <c r="D711" s="611"/>
      <c r="E711" s="611"/>
      <c r="F711" s="611"/>
      <c r="G711" s="611"/>
      <c r="H711" s="611"/>
      <c r="I711" s="149"/>
      <c r="J711" s="150"/>
      <c r="K711" s="150"/>
      <c r="L711" s="150"/>
      <c r="M711" s="150"/>
      <c r="N711" s="150"/>
      <c r="O711" s="150"/>
      <c r="P711" s="150"/>
      <c r="Q711" s="150"/>
      <c r="R711" s="150"/>
      <c r="S711" s="150"/>
      <c r="T711" s="150"/>
      <c r="U711" s="150"/>
      <c r="V711" s="150"/>
      <c r="W711" s="150"/>
      <c r="X711" s="150"/>
    </row>
    <row r="712" spans="1:24" ht="15" customHeight="1" x14ac:dyDescent="0.2">
      <c r="A712" s="719"/>
      <c r="B712" s="611"/>
      <c r="C712" s="165" t="s">
        <v>843</v>
      </c>
      <c r="D712" s="611"/>
      <c r="E712" s="611"/>
      <c r="F712" s="611"/>
      <c r="G712" s="611"/>
      <c r="H712" s="611"/>
      <c r="I712" s="149"/>
      <c r="J712" s="150"/>
      <c r="K712" s="150"/>
      <c r="L712" s="150"/>
      <c r="M712" s="150"/>
      <c r="N712" s="150"/>
      <c r="O712" s="150"/>
      <c r="P712" s="150"/>
      <c r="Q712" s="150"/>
      <c r="R712" s="150"/>
      <c r="S712" s="150"/>
      <c r="T712" s="150"/>
      <c r="U712" s="150"/>
      <c r="V712" s="150"/>
      <c r="W712" s="150"/>
      <c r="X712" s="150"/>
    </row>
    <row r="713" spans="1:24" ht="29.25" customHeight="1" x14ac:dyDescent="0.2">
      <c r="A713" s="719"/>
      <c r="B713" s="611"/>
      <c r="C713" s="165" t="s">
        <v>844</v>
      </c>
      <c r="D713" s="611"/>
      <c r="E713" s="611"/>
      <c r="F713" s="611"/>
      <c r="G713" s="611"/>
      <c r="H713" s="611"/>
      <c r="I713" s="149"/>
      <c r="J713" s="150"/>
      <c r="K713" s="150"/>
      <c r="L713" s="150"/>
      <c r="M713" s="150"/>
      <c r="N713" s="150"/>
      <c r="O713" s="150"/>
      <c r="P713" s="150"/>
      <c r="Q713" s="150"/>
      <c r="R713" s="150"/>
      <c r="S713" s="150"/>
      <c r="T713" s="150"/>
      <c r="U713" s="150"/>
      <c r="V713" s="150"/>
      <c r="W713" s="150"/>
      <c r="X713" s="150"/>
    </row>
    <row r="714" spans="1:24" ht="12.75" customHeight="1" thickBot="1" x14ac:dyDescent="0.25">
      <c r="A714" s="719"/>
      <c r="B714" s="611"/>
      <c r="C714" s="218"/>
      <c r="D714" s="612"/>
      <c r="E714" s="612"/>
      <c r="F714" s="612"/>
      <c r="G714" s="612"/>
      <c r="H714" s="612"/>
      <c r="I714" s="149"/>
      <c r="J714" s="150"/>
      <c r="K714" s="150"/>
      <c r="L714" s="150"/>
      <c r="M714" s="150"/>
      <c r="N714" s="150"/>
      <c r="O714" s="150"/>
      <c r="P714" s="150"/>
      <c r="Q714" s="150"/>
      <c r="R714" s="150"/>
      <c r="S714" s="150"/>
      <c r="T714" s="150"/>
      <c r="U714" s="150"/>
      <c r="V714" s="150"/>
      <c r="W714" s="150"/>
      <c r="X714" s="150"/>
    </row>
    <row r="715" spans="1:24" ht="36.75" customHeight="1" x14ac:dyDescent="0.2">
      <c r="A715" s="719"/>
      <c r="B715" s="868">
        <v>7.9</v>
      </c>
      <c r="C715" s="216" t="s">
        <v>851</v>
      </c>
      <c r="D715" s="777">
        <v>5</v>
      </c>
      <c r="E715" s="663"/>
      <c r="F715" s="663"/>
      <c r="G715" s="819"/>
      <c r="H715" s="802"/>
      <c r="I715" s="149"/>
      <c r="J715" s="150"/>
      <c r="K715" s="150"/>
      <c r="L715" s="150"/>
      <c r="M715" s="150"/>
      <c r="N715" s="150"/>
      <c r="O715" s="150"/>
      <c r="P715" s="150"/>
      <c r="Q715" s="150"/>
      <c r="R715" s="150"/>
      <c r="S715" s="150"/>
      <c r="T715" s="150"/>
      <c r="U715" s="150"/>
      <c r="V715" s="150"/>
      <c r="W715" s="150"/>
      <c r="X715" s="150"/>
    </row>
    <row r="716" spans="1:24" ht="12.75" customHeight="1" x14ac:dyDescent="0.2">
      <c r="A716" s="719"/>
      <c r="B716" s="869"/>
      <c r="C716" s="217"/>
      <c r="D716" s="611"/>
      <c r="E716" s="611"/>
      <c r="F716" s="611"/>
      <c r="G716" s="643"/>
      <c r="H716" s="611"/>
      <c r="I716" s="149"/>
      <c r="J716" s="150"/>
      <c r="K716" s="150"/>
      <c r="L716" s="150"/>
      <c r="M716" s="150"/>
      <c r="N716" s="150"/>
      <c r="O716" s="150"/>
      <c r="P716" s="150"/>
      <c r="Q716" s="150"/>
      <c r="R716" s="150"/>
      <c r="S716" s="150"/>
      <c r="T716" s="150"/>
      <c r="U716" s="150"/>
      <c r="V716" s="150"/>
      <c r="W716" s="150"/>
      <c r="X716" s="150"/>
    </row>
    <row r="717" spans="1:24" ht="29.25" customHeight="1" x14ac:dyDescent="0.2">
      <c r="A717" s="719"/>
      <c r="B717" s="869"/>
      <c r="C717" s="165" t="s">
        <v>852</v>
      </c>
      <c r="D717" s="611"/>
      <c r="E717" s="611"/>
      <c r="F717" s="611"/>
      <c r="G717" s="643"/>
      <c r="H717" s="611"/>
      <c r="I717" s="149"/>
      <c r="J717" s="150"/>
      <c r="K717" s="150"/>
      <c r="L717" s="150"/>
      <c r="M717" s="150"/>
      <c r="N717" s="150"/>
      <c r="O717" s="150"/>
      <c r="P717" s="150"/>
      <c r="Q717" s="150"/>
      <c r="R717" s="150"/>
      <c r="S717" s="150"/>
      <c r="T717" s="150"/>
      <c r="U717" s="150"/>
      <c r="V717" s="150"/>
      <c r="W717" s="150"/>
      <c r="X717" s="150"/>
    </row>
    <row r="718" spans="1:24" ht="37.5" customHeight="1" x14ac:dyDescent="0.2">
      <c r="A718" s="719"/>
      <c r="B718" s="869"/>
      <c r="C718" s="165" t="s">
        <v>853</v>
      </c>
      <c r="D718" s="611"/>
      <c r="E718" s="611"/>
      <c r="F718" s="611"/>
      <c r="G718" s="643"/>
      <c r="H718" s="611"/>
      <c r="I718" s="149"/>
      <c r="J718" s="150"/>
      <c r="K718" s="150"/>
      <c r="L718" s="150"/>
      <c r="M718" s="150"/>
      <c r="N718" s="150"/>
      <c r="O718" s="150"/>
      <c r="P718" s="150"/>
      <c r="Q718" s="150"/>
      <c r="R718" s="150"/>
      <c r="S718" s="150"/>
      <c r="T718" s="150"/>
      <c r="U718" s="150"/>
      <c r="V718" s="150"/>
      <c r="W718" s="150"/>
      <c r="X718" s="150"/>
    </row>
    <row r="719" spans="1:24" ht="36" customHeight="1" x14ac:dyDescent="0.2">
      <c r="A719" s="719"/>
      <c r="B719" s="869"/>
      <c r="C719" s="165" t="s">
        <v>854</v>
      </c>
      <c r="D719" s="611"/>
      <c r="E719" s="611"/>
      <c r="F719" s="611"/>
      <c r="G719" s="643"/>
      <c r="H719" s="611"/>
      <c r="I719" s="149"/>
      <c r="J719" s="150"/>
      <c r="K719" s="150"/>
      <c r="L719" s="150"/>
      <c r="M719" s="150"/>
      <c r="N719" s="150"/>
      <c r="O719" s="150"/>
      <c r="P719" s="150"/>
      <c r="Q719" s="150"/>
      <c r="R719" s="150"/>
      <c r="S719" s="150"/>
      <c r="T719" s="150"/>
      <c r="U719" s="150"/>
      <c r="V719" s="150"/>
      <c r="W719" s="150"/>
      <c r="X719" s="150"/>
    </row>
    <row r="720" spans="1:24" ht="33.75" customHeight="1" x14ac:dyDescent="0.2">
      <c r="A720" s="719"/>
      <c r="B720" s="869"/>
      <c r="C720" s="165" t="s">
        <v>855</v>
      </c>
      <c r="D720" s="611"/>
      <c r="E720" s="611"/>
      <c r="F720" s="611"/>
      <c r="G720" s="643"/>
      <c r="H720" s="611"/>
      <c r="I720" s="149"/>
      <c r="J720" s="150"/>
      <c r="K720" s="150"/>
      <c r="L720" s="150"/>
      <c r="M720" s="150"/>
      <c r="N720" s="150"/>
      <c r="O720" s="150"/>
      <c r="P720" s="150"/>
      <c r="Q720" s="150"/>
      <c r="R720" s="150"/>
      <c r="S720" s="150"/>
      <c r="T720" s="150"/>
      <c r="U720" s="150"/>
      <c r="V720" s="150"/>
      <c r="W720" s="150"/>
      <c r="X720" s="150"/>
    </row>
    <row r="721" spans="1:24" ht="59.25" customHeight="1" x14ac:dyDescent="0.2">
      <c r="A721" s="719"/>
      <c r="B721" s="869"/>
      <c r="C721" s="165" t="s">
        <v>856</v>
      </c>
      <c r="D721" s="611"/>
      <c r="E721" s="611"/>
      <c r="F721" s="611"/>
      <c r="G721" s="643"/>
      <c r="H721" s="611"/>
      <c r="I721" s="149"/>
      <c r="J721" s="150"/>
      <c r="K721" s="150"/>
      <c r="L721" s="150"/>
      <c r="M721" s="150"/>
      <c r="N721" s="150"/>
      <c r="O721" s="150"/>
      <c r="P721" s="150"/>
      <c r="Q721" s="150"/>
      <c r="R721" s="150"/>
      <c r="S721" s="150"/>
      <c r="T721" s="150"/>
      <c r="U721" s="150"/>
      <c r="V721" s="150"/>
      <c r="W721" s="150"/>
      <c r="X721" s="150"/>
    </row>
    <row r="722" spans="1:24" ht="12.75" customHeight="1" thickBot="1" x14ac:dyDescent="0.25">
      <c r="A722" s="719"/>
      <c r="B722" s="870"/>
      <c r="C722" s="217"/>
      <c r="D722" s="611"/>
      <c r="E722" s="653"/>
      <c r="F722" s="653"/>
      <c r="G722" s="643"/>
      <c r="H722" s="611"/>
      <c r="I722" s="149"/>
      <c r="J722" s="150"/>
      <c r="K722" s="150"/>
      <c r="L722" s="150"/>
      <c r="M722" s="150"/>
      <c r="N722" s="150"/>
      <c r="O722" s="150"/>
      <c r="P722" s="150"/>
      <c r="Q722" s="150"/>
      <c r="R722" s="150"/>
      <c r="S722" s="150"/>
      <c r="T722" s="150"/>
      <c r="U722" s="150"/>
      <c r="V722" s="150"/>
      <c r="W722" s="150"/>
      <c r="X722" s="150"/>
    </row>
    <row r="723" spans="1:24" ht="32.25" customHeight="1" x14ac:dyDescent="0.2">
      <c r="A723" s="719"/>
      <c r="B723" s="867">
        <v>7.1</v>
      </c>
      <c r="C723" s="87" t="s">
        <v>857</v>
      </c>
      <c r="D723" s="777">
        <v>5</v>
      </c>
      <c r="E723" s="663"/>
      <c r="F723" s="663"/>
      <c r="G723" s="643"/>
      <c r="H723" s="611"/>
      <c r="I723" s="149"/>
      <c r="J723" s="150"/>
      <c r="K723" s="150"/>
      <c r="L723" s="150"/>
      <c r="M723" s="150"/>
      <c r="N723" s="150"/>
      <c r="O723" s="150"/>
      <c r="P723" s="150"/>
      <c r="Q723" s="150"/>
      <c r="R723" s="150"/>
      <c r="S723" s="150"/>
      <c r="T723" s="150"/>
      <c r="U723" s="150"/>
      <c r="V723" s="150"/>
      <c r="W723" s="150"/>
      <c r="X723" s="150"/>
    </row>
    <row r="724" spans="1:24" ht="24.75" customHeight="1" x14ac:dyDescent="0.2">
      <c r="A724" s="719"/>
      <c r="B724" s="611"/>
      <c r="C724" s="206" t="s">
        <v>858</v>
      </c>
      <c r="D724" s="611"/>
      <c r="E724" s="611"/>
      <c r="F724" s="611"/>
      <c r="G724" s="643"/>
      <c r="H724" s="611"/>
      <c r="I724" s="149"/>
      <c r="J724" s="150"/>
      <c r="K724" s="150"/>
      <c r="L724" s="150"/>
      <c r="M724" s="150"/>
      <c r="N724" s="150"/>
      <c r="O724" s="150"/>
      <c r="P724" s="150"/>
      <c r="Q724" s="150"/>
      <c r="R724" s="150"/>
      <c r="S724" s="150"/>
      <c r="T724" s="150"/>
      <c r="U724" s="150"/>
      <c r="V724" s="150"/>
      <c r="W724" s="150"/>
      <c r="X724" s="150"/>
    </row>
    <row r="725" spans="1:24" ht="33.75" customHeight="1" x14ac:dyDescent="0.2">
      <c r="A725" s="719"/>
      <c r="B725" s="611"/>
      <c r="C725" s="206" t="s">
        <v>859</v>
      </c>
      <c r="D725" s="611"/>
      <c r="E725" s="611"/>
      <c r="F725" s="611"/>
      <c r="G725" s="643"/>
      <c r="H725" s="611"/>
      <c r="I725" s="149"/>
      <c r="J725" s="150"/>
      <c r="K725" s="150"/>
      <c r="L725" s="150"/>
      <c r="M725" s="150"/>
      <c r="N725" s="150"/>
      <c r="O725" s="150"/>
      <c r="P725" s="150"/>
      <c r="Q725" s="150"/>
      <c r="R725" s="150"/>
      <c r="S725" s="150"/>
      <c r="T725" s="150"/>
      <c r="U725" s="150"/>
      <c r="V725" s="150"/>
      <c r="W725" s="150"/>
      <c r="X725" s="150"/>
    </row>
    <row r="726" spans="1:24" ht="30.75" customHeight="1" x14ac:dyDescent="0.2">
      <c r="A726" s="719"/>
      <c r="B726" s="611"/>
      <c r="C726" s="206" t="s">
        <v>860</v>
      </c>
      <c r="D726" s="611"/>
      <c r="E726" s="611"/>
      <c r="F726" s="611"/>
      <c r="G726" s="643"/>
      <c r="H726" s="611"/>
      <c r="I726" s="149"/>
      <c r="J726" s="150"/>
      <c r="K726" s="150"/>
      <c r="L726" s="150"/>
      <c r="M726" s="150"/>
      <c r="N726" s="150"/>
      <c r="O726" s="150"/>
      <c r="P726" s="150"/>
      <c r="Q726" s="150"/>
      <c r="R726" s="150"/>
      <c r="S726" s="150"/>
      <c r="T726" s="150"/>
      <c r="U726" s="150"/>
      <c r="V726" s="150"/>
      <c r="W726" s="150"/>
      <c r="X726" s="150"/>
    </row>
    <row r="727" spans="1:24" ht="31.5" customHeight="1" x14ac:dyDescent="0.2">
      <c r="A727" s="719"/>
      <c r="B727" s="611"/>
      <c r="C727" s="206" t="s">
        <v>861</v>
      </c>
      <c r="D727" s="611"/>
      <c r="E727" s="611"/>
      <c r="F727" s="611"/>
      <c r="G727" s="643"/>
      <c r="H727" s="611"/>
      <c r="I727" s="149"/>
      <c r="J727" s="150"/>
      <c r="K727" s="150"/>
      <c r="L727" s="150"/>
      <c r="M727" s="150"/>
      <c r="N727" s="150"/>
      <c r="O727" s="150"/>
      <c r="P727" s="150"/>
      <c r="Q727" s="150"/>
      <c r="R727" s="150"/>
      <c r="S727" s="150"/>
      <c r="T727" s="150"/>
      <c r="U727" s="150"/>
      <c r="V727" s="150"/>
      <c r="W727" s="150"/>
      <c r="X727" s="150"/>
    </row>
    <row r="728" spans="1:24" ht="46.5" customHeight="1" thickBot="1" x14ac:dyDescent="0.25">
      <c r="A728" s="719"/>
      <c r="B728" s="612"/>
      <c r="C728" s="281" t="s">
        <v>862</v>
      </c>
      <c r="D728" s="612"/>
      <c r="E728" s="612"/>
      <c r="F728" s="612"/>
      <c r="G728" s="643"/>
      <c r="H728" s="611"/>
      <c r="I728" s="149"/>
      <c r="J728" s="150"/>
      <c r="K728" s="150"/>
      <c r="L728" s="150"/>
      <c r="M728" s="150"/>
      <c r="N728" s="150"/>
      <c r="O728" s="150"/>
      <c r="P728" s="150"/>
      <c r="Q728" s="150"/>
      <c r="R728" s="150"/>
      <c r="S728" s="150"/>
      <c r="T728" s="150"/>
      <c r="U728" s="150"/>
      <c r="V728" s="150"/>
      <c r="W728" s="150"/>
      <c r="X728" s="150"/>
    </row>
    <row r="729" spans="1:24" ht="12.75" customHeight="1" thickBot="1" x14ac:dyDescent="0.25">
      <c r="A729" s="773"/>
      <c r="B729" s="801"/>
      <c r="C729" s="283" t="s">
        <v>869</v>
      </c>
      <c r="D729" s="284">
        <f>SUM(D665:D728)</f>
        <v>40</v>
      </c>
      <c r="E729" s="284">
        <f>SUM(E665:E728)</f>
        <v>0</v>
      </c>
      <c r="F729" s="284">
        <f>SUM(F665:F728)</f>
        <v>0</v>
      </c>
      <c r="G729" s="773"/>
      <c r="H729" s="773"/>
      <c r="I729" s="149"/>
      <c r="J729" s="150"/>
      <c r="K729" s="150"/>
      <c r="L729" s="150"/>
      <c r="M729" s="150"/>
      <c r="N729" s="150"/>
      <c r="O729" s="150"/>
      <c r="P729" s="150"/>
      <c r="Q729" s="150"/>
      <c r="R729" s="150"/>
      <c r="S729" s="150"/>
      <c r="T729" s="150"/>
      <c r="U729" s="150"/>
      <c r="V729" s="150"/>
      <c r="W729" s="150"/>
      <c r="X729" s="150"/>
    </row>
    <row r="730" spans="1:24" ht="12.75" customHeight="1" thickBot="1" x14ac:dyDescent="0.25">
      <c r="A730" s="611"/>
      <c r="B730" s="611"/>
      <c r="C730" s="285" t="s">
        <v>870</v>
      </c>
      <c r="D730" s="286"/>
      <c r="E730" s="287">
        <f>E729/D729*100</f>
        <v>0</v>
      </c>
      <c r="F730" s="287">
        <f>F729/D729*100</f>
        <v>0</v>
      </c>
      <c r="G730" s="611"/>
      <c r="H730" s="611"/>
      <c r="I730" s="149"/>
      <c r="J730" s="150"/>
      <c r="K730" s="150"/>
      <c r="L730" s="150"/>
      <c r="M730" s="150"/>
      <c r="N730" s="150"/>
      <c r="O730" s="150"/>
      <c r="P730" s="150"/>
      <c r="Q730" s="150"/>
      <c r="R730" s="150"/>
      <c r="S730" s="150"/>
      <c r="T730" s="150"/>
      <c r="U730" s="150"/>
      <c r="V730" s="150"/>
      <c r="W730" s="150"/>
      <c r="X730" s="150"/>
    </row>
    <row r="731" spans="1:24" ht="12.75" customHeight="1" thickBot="1" x14ac:dyDescent="0.25">
      <c r="A731" s="611"/>
      <c r="B731" s="611"/>
      <c r="C731" s="285" t="s">
        <v>871</v>
      </c>
      <c r="D731" s="286"/>
      <c r="E731" s="287">
        <f>E729/D729*10</f>
        <v>0</v>
      </c>
      <c r="F731" s="287">
        <f>F729/D729*10</f>
        <v>0</v>
      </c>
      <c r="G731" s="611"/>
      <c r="H731" s="611"/>
      <c r="I731" s="149"/>
      <c r="J731" s="150"/>
      <c r="K731" s="150"/>
      <c r="L731" s="150"/>
      <c r="M731" s="150"/>
      <c r="N731" s="150"/>
      <c r="O731" s="150"/>
      <c r="P731" s="150"/>
      <c r="Q731" s="150"/>
      <c r="R731" s="150"/>
      <c r="S731" s="150"/>
      <c r="T731" s="150"/>
      <c r="U731" s="150"/>
      <c r="V731" s="150"/>
      <c r="W731" s="150"/>
      <c r="X731" s="150"/>
    </row>
    <row r="732" spans="1:24" ht="12.75" customHeight="1" thickBot="1" x14ac:dyDescent="0.25">
      <c r="A732" s="611"/>
      <c r="B732" s="611"/>
      <c r="C732" s="255"/>
      <c r="D732" s="286"/>
      <c r="E732" s="284"/>
      <c r="F732" s="288"/>
      <c r="G732" s="611"/>
      <c r="H732" s="611"/>
      <c r="I732" s="149"/>
      <c r="J732" s="150"/>
      <c r="K732" s="150"/>
      <c r="L732" s="150"/>
      <c r="M732" s="150"/>
      <c r="N732" s="150"/>
      <c r="O732" s="150"/>
      <c r="P732" s="150"/>
      <c r="Q732" s="150"/>
      <c r="R732" s="150"/>
      <c r="S732" s="150"/>
      <c r="T732" s="150"/>
      <c r="U732" s="150"/>
      <c r="V732" s="150"/>
      <c r="W732" s="150"/>
      <c r="X732" s="150"/>
    </row>
    <row r="733" spans="1:24" ht="12.75" customHeight="1" thickBot="1" x14ac:dyDescent="0.25">
      <c r="A733" s="611"/>
      <c r="B733" s="611"/>
      <c r="C733" s="289" t="s">
        <v>872</v>
      </c>
      <c r="D733" s="284">
        <f>D154+D243+D362+D471+D554+D658+D729</f>
        <v>420</v>
      </c>
      <c r="E733" s="284">
        <f>E154+E243+E362+E471+E554+E658+E729</f>
        <v>0</v>
      </c>
      <c r="F733" s="284">
        <f>F154+F243+F362+F471+F554+F658+F729</f>
        <v>0</v>
      </c>
      <c r="G733" s="611"/>
      <c r="H733" s="611"/>
      <c r="I733" s="149"/>
      <c r="J733" s="150"/>
      <c r="K733" s="150"/>
      <c r="L733" s="150"/>
      <c r="M733" s="150"/>
      <c r="N733" s="150"/>
      <c r="O733" s="150"/>
      <c r="P733" s="150"/>
      <c r="Q733" s="150"/>
      <c r="R733" s="150"/>
      <c r="S733" s="150"/>
      <c r="T733" s="150"/>
      <c r="U733" s="150"/>
      <c r="V733" s="150"/>
      <c r="W733" s="150"/>
      <c r="X733" s="150"/>
    </row>
    <row r="734" spans="1:24" ht="12.75" customHeight="1" thickBot="1" x14ac:dyDescent="0.25">
      <c r="A734" s="611"/>
      <c r="B734" s="611"/>
      <c r="C734" s="290" t="s">
        <v>873</v>
      </c>
      <c r="D734" s="291"/>
      <c r="E734" s="292">
        <f>E733/D733*100</f>
        <v>0</v>
      </c>
      <c r="F734" s="292">
        <f>F733/D733*100</f>
        <v>0</v>
      </c>
      <c r="G734" s="611"/>
      <c r="H734" s="611"/>
      <c r="I734" s="259"/>
      <c r="J734" s="260"/>
      <c r="K734" s="260"/>
      <c r="L734" s="260"/>
      <c r="M734" s="260"/>
      <c r="N734" s="260"/>
      <c r="O734" s="260"/>
      <c r="P734" s="260"/>
      <c r="Q734" s="260"/>
      <c r="R734" s="260"/>
      <c r="S734" s="260"/>
      <c r="T734" s="260"/>
      <c r="U734" s="260"/>
      <c r="V734" s="260"/>
      <c r="W734" s="260"/>
      <c r="X734" s="260"/>
    </row>
    <row r="735" spans="1:24" ht="12.75" customHeight="1" thickBot="1" x14ac:dyDescent="0.25">
      <c r="A735" s="612"/>
      <c r="B735" s="612"/>
      <c r="C735" s="293" t="s">
        <v>874</v>
      </c>
      <c r="D735" s="294"/>
      <c r="E735" s="295">
        <f>E730+E659+E555+E472+E363+E244+E155</f>
        <v>0</v>
      </c>
      <c r="F735" s="296"/>
      <c r="G735" s="612"/>
      <c r="H735" s="612"/>
      <c r="I735" s="149"/>
      <c r="J735" s="150"/>
      <c r="K735" s="150"/>
      <c r="L735" s="150"/>
      <c r="M735" s="150"/>
      <c r="N735" s="150"/>
      <c r="O735" s="150"/>
      <c r="P735" s="150"/>
      <c r="Q735" s="150"/>
      <c r="R735" s="150"/>
      <c r="S735" s="150"/>
      <c r="T735" s="150"/>
      <c r="U735" s="150"/>
      <c r="V735" s="150"/>
      <c r="W735" s="150"/>
      <c r="X735" s="150"/>
    </row>
    <row r="736" spans="1:24" ht="12.75" customHeight="1" x14ac:dyDescent="0.2">
      <c r="A736" s="144"/>
      <c r="B736" s="297"/>
      <c r="C736" s="144"/>
      <c r="D736" s="132"/>
      <c r="E736" s="298"/>
      <c r="F736" s="298"/>
      <c r="G736" s="144"/>
      <c r="H736" s="144"/>
      <c r="I736" s="52"/>
      <c r="J736" s="52"/>
      <c r="K736" s="52"/>
      <c r="L736" s="52"/>
      <c r="M736" s="52"/>
      <c r="N736" s="52"/>
      <c r="O736" s="52"/>
      <c r="P736" s="52"/>
      <c r="Q736" s="52"/>
      <c r="R736" s="52"/>
      <c r="S736" s="52"/>
      <c r="T736" s="52"/>
      <c r="U736" s="52"/>
      <c r="V736" s="52"/>
      <c r="W736" s="52"/>
      <c r="X736" s="52"/>
    </row>
    <row r="737" spans="1:24" ht="12.75" customHeight="1" x14ac:dyDescent="0.2">
      <c r="A737" s="147"/>
      <c r="B737" s="144"/>
      <c r="C737" s="205"/>
      <c r="D737" s="20"/>
      <c r="E737" s="299"/>
      <c r="F737" s="299"/>
      <c r="G737" s="144"/>
      <c r="H737" s="144"/>
      <c r="I737" s="149"/>
      <c r="J737" s="150"/>
      <c r="K737" s="150"/>
      <c r="L737" s="150"/>
      <c r="M737" s="150"/>
      <c r="N737" s="150"/>
      <c r="O737" s="150"/>
      <c r="P737" s="150"/>
      <c r="Q737" s="150"/>
      <c r="R737" s="150"/>
      <c r="S737" s="150"/>
      <c r="T737" s="150"/>
      <c r="U737" s="150"/>
      <c r="V737" s="150"/>
      <c r="W737" s="150"/>
      <c r="X737" s="150"/>
    </row>
    <row r="738" spans="1:24" ht="12.75" customHeight="1" x14ac:dyDescent="0.2">
      <c r="A738" s="147"/>
      <c r="B738" s="144"/>
      <c r="C738" s="205"/>
      <c r="D738" s="20"/>
      <c r="E738" s="299"/>
      <c r="F738" s="299"/>
      <c r="G738" s="144"/>
      <c r="H738" s="144"/>
      <c r="I738" s="149"/>
      <c r="J738" s="150"/>
      <c r="K738" s="150"/>
      <c r="L738" s="150"/>
      <c r="M738" s="150"/>
      <c r="N738" s="150"/>
      <c r="O738" s="150"/>
      <c r="P738" s="150"/>
      <c r="Q738" s="150"/>
      <c r="R738" s="150"/>
      <c r="S738" s="150"/>
      <c r="T738" s="150"/>
      <c r="U738" s="150"/>
      <c r="V738" s="150"/>
      <c r="W738" s="150"/>
      <c r="X738" s="150"/>
    </row>
    <row r="739" spans="1:24" ht="12.75" customHeight="1" x14ac:dyDescent="0.2">
      <c r="A739" s="147"/>
      <c r="B739" s="144"/>
      <c r="C739" s="205"/>
      <c r="D739" s="20"/>
      <c r="E739" s="299"/>
      <c r="F739" s="299"/>
      <c r="G739" s="144"/>
      <c r="H739" s="144"/>
      <c r="I739" s="149"/>
      <c r="J739" s="150"/>
      <c r="K739" s="150"/>
      <c r="L739" s="150"/>
      <c r="M739" s="150"/>
      <c r="N739" s="150"/>
      <c r="O739" s="150"/>
      <c r="P739" s="150"/>
      <c r="Q739" s="150"/>
      <c r="R739" s="150"/>
      <c r="S739" s="150"/>
      <c r="T739" s="150"/>
      <c r="U739" s="150"/>
      <c r="V739" s="150"/>
      <c r="W739" s="150"/>
      <c r="X739" s="150"/>
    </row>
    <row r="740" spans="1:24" ht="12.75" customHeight="1" x14ac:dyDescent="0.2">
      <c r="A740" s="147"/>
      <c r="B740" s="144"/>
      <c r="C740" s="205"/>
      <c r="D740" s="20"/>
      <c r="E740" s="299"/>
      <c r="F740" s="299"/>
      <c r="G740" s="144"/>
      <c r="H740" s="144"/>
      <c r="I740" s="149"/>
      <c r="J740" s="150"/>
      <c r="K740" s="150"/>
      <c r="L740" s="150"/>
      <c r="M740" s="150"/>
      <c r="N740" s="150"/>
      <c r="O740" s="150"/>
      <c r="P740" s="150"/>
      <c r="Q740" s="150"/>
      <c r="R740" s="150"/>
      <c r="S740" s="150"/>
      <c r="T740" s="150"/>
      <c r="U740" s="150"/>
      <c r="V740" s="150"/>
      <c r="W740" s="150"/>
      <c r="X740" s="150"/>
    </row>
    <row r="741" spans="1:24" ht="12.75" customHeight="1" x14ac:dyDescent="0.2">
      <c r="A741" s="147"/>
      <c r="B741" s="144"/>
      <c r="C741" s="205"/>
      <c r="D741" s="20"/>
      <c r="E741" s="299"/>
      <c r="F741" s="299"/>
      <c r="G741" s="144"/>
      <c r="H741" s="144"/>
      <c r="I741" s="149"/>
      <c r="J741" s="150"/>
      <c r="K741" s="150"/>
      <c r="L741" s="150"/>
      <c r="M741" s="150"/>
      <c r="N741" s="150"/>
      <c r="O741" s="150"/>
      <c r="P741" s="150"/>
      <c r="Q741" s="150"/>
      <c r="R741" s="150"/>
      <c r="S741" s="150"/>
      <c r="T741" s="150"/>
      <c r="U741" s="150"/>
      <c r="V741" s="150"/>
      <c r="W741" s="150"/>
      <c r="X741" s="150"/>
    </row>
    <row r="742" spans="1:24" ht="12.75" customHeight="1" x14ac:dyDescent="0.2">
      <c r="A742" s="147"/>
      <c r="B742" s="144"/>
      <c r="C742" s="205"/>
      <c r="D742" s="20"/>
      <c r="E742" s="299"/>
      <c r="F742" s="299"/>
      <c r="G742" s="144"/>
      <c r="H742" s="144"/>
      <c r="I742" s="149"/>
      <c r="J742" s="150"/>
      <c r="K742" s="150"/>
      <c r="L742" s="150"/>
      <c r="M742" s="150"/>
      <c r="N742" s="150"/>
      <c r="O742" s="150"/>
      <c r="P742" s="150"/>
      <c r="Q742" s="150"/>
      <c r="R742" s="150"/>
      <c r="S742" s="150"/>
      <c r="T742" s="150"/>
      <c r="U742" s="150"/>
      <c r="V742" s="150"/>
      <c r="W742" s="150"/>
      <c r="X742" s="150"/>
    </row>
    <row r="743" spans="1:24" ht="12.75" customHeight="1" x14ac:dyDescent="0.2">
      <c r="A743" s="147"/>
      <c r="B743" s="144"/>
      <c r="C743" s="205"/>
      <c r="D743" s="20"/>
      <c r="E743" s="299"/>
      <c r="F743" s="299"/>
      <c r="G743" s="144"/>
      <c r="H743" s="144"/>
      <c r="I743" s="149"/>
      <c r="J743" s="150"/>
      <c r="K743" s="150"/>
      <c r="L743" s="150"/>
      <c r="M743" s="150"/>
      <c r="N743" s="150"/>
      <c r="O743" s="150"/>
      <c r="P743" s="150"/>
      <c r="Q743" s="150"/>
      <c r="R743" s="150"/>
      <c r="S743" s="150"/>
      <c r="T743" s="150"/>
      <c r="U743" s="150"/>
      <c r="V743" s="150"/>
      <c r="W743" s="150"/>
      <c r="X743" s="150"/>
    </row>
    <row r="744" spans="1:24" ht="12.75" customHeight="1" x14ac:dyDescent="0.2">
      <c r="A744" s="147"/>
      <c r="B744" s="144"/>
      <c r="C744" s="205"/>
      <c r="D744" s="20"/>
      <c r="E744" s="299"/>
      <c r="F744" s="299"/>
      <c r="G744" s="144"/>
      <c r="H744" s="144"/>
      <c r="I744" s="149"/>
      <c r="J744" s="150"/>
      <c r="K744" s="150"/>
      <c r="L744" s="150"/>
      <c r="M744" s="150"/>
      <c r="N744" s="150"/>
      <c r="O744" s="150"/>
      <c r="P744" s="150"/>
      <c r="Q744" s="150"/>
      <c r="R744" s="150"/>
      <c r="S744" s="150"/>
      <c r="T744" s="150"/>
      <c r="U744" s="150"/>
      <c r="V744" s="150"/>
      <c r="W744" s="150"/>
      <c r="X744" s="150"/>
    </row>
    <row r="745" spans="1:24" ht="12.75" customHeight="1" x14ac:dyDescent="0.2">
      <c r="A745" s="147"/>
      <c r="B745" s="144"/>
      <c r="C745" s="205"/>
      <c r="D745" s="20"/>
      <c r="E745" s="299"/>
      <c r="F745" s="299"/>
      <c r="G745" s="144"/>
      <c r="H745" s="144"/>
      <c r="I745" s="149"/>
      <c r="J745" s="150"/>
      <c r="K745" s="150"/>
      <c r="L745" s="150"/>
      <c r="M745" s="150"/>
      <c r="N745" s="150"/>
      <c r="O745" s="150"/>
      <c r="P745" s="150"/>
      <c r="Q745" s="150"/>
      <c r="R745" s="150"/>
      <c r="S745" s="150"/>
      <c r="T745" s="150"/>
      <c r="U745" s="150"/>
      <c r="V745" s="150"/>
      <c r="W745" s="150"/>
      <c r="X745" s="150"/>
    </row>
    <row r="746" spans="1:24" ht="12.75" customHeight="1" x14ac:dyDescent="0.2">
      <c r="A746" s="147"/>
      <c r="B746" s="144"/>
      <c r="C746" s="205"/>
      <c r="D746" s="20"/>
      <c r="E746" s="299"/>
      <c r="F746" s="299"/>
      <c r="G746" s="144"/>
      <c r="H746" s="144"/>
      <c r="I746" s="149"/>
      <c r="J746" s="150"/>
      <c r="K746" s="150"/>
      <c r="L746" s="150"/>
      <c r="M746" s="150"/>
      <c r="N746" s="150"/>
      <c r="O746" s="150"/>
      <c r="P746" s="150"/>
      <c r="Q746" s="150"/>
      <c r="R746" s="150"/>
      <c r="S746" s="150"/>
      <c r="T746" s="150"/>
      <c r="U746" s="150"/>
      <c r="V746" s="150"/>
      <c r="W746" s="150"/>
      <c r="X746" s="150"/>
    </row>
    <row r="747" spans="1:24" ht="12.75" customHeight="1" x14ac:dyDescent="0.2">
      <c r="A747" s="147"/>
      <c r="B747" s="144"/>
      <c r="C747" s="205"/>
      <c r="D747" s="20"/>
      <c r="E747" s="299"/>
      <c r="F747" s="299"/>
      <c r="G747" s="144"/>
      <c r="H747" s="144"/>
      <c r="I747" s="149"/>
      <c r="J747" s="150"/>
      <c r="K747" s="150"/>
      <c r="L747" s="150"/>
      <c r="M747" s="150"/>
      <c r="N747" s="150"/>
      <c r="O747" s="150"/>
      <c r="P747" s="150"/>
      <c r="Q747" s="150"/>
      <c r="R747" s="150"/>
      <c r="S747" s="150"/>
      <c r="T747" s="150"/>
      <c r="U747" s="150"/>
      <c r="V747" s="150"/>
      <c r="W747" s="150"/>
      <c r="X747" s="150"/>
    </row>
    <row r="748" spans="1:24" ht="12.75" customHeight="1" x14ac:dyDescent="0.2">
      <c r="A748" s="147"/>
      <c r="B748" s="144"/>
      <c r="C748" s="205"/>
      <c r="D748" s="20"/>
      <c r="E748" s="299"/>
      <c r="F748" s="299"/>
      <c r="G748" s="144"/>
      <c r="H748" s="144"/>
      <c r="I748" s="149"/>
      <c r="J748" s="150"/>
      <c r="K748" s="150"/>
      <c r="L748" s="150"/>
      <c r="M748" s="150"/>
      <c r="N748" s="150"/>
      <c r="O748" s="150"/>
      <c r="P748" s="150"/>
      <c r="Q748" s="150"/>
      <c r="R748" s="150"/>
      <c r="S748" s="150"/>
      <c r="T748" s="150"/>
      <c r="U748" s="150"/>
      <c r="V748" s="150"/>
      <c r="W748" s="150"/>
      <c r="X748" s="150"/>
    </row>
    <row r="749" spans="1:24" ht="12.75" customHeight="1" x14ac:dyDescent="0.2">
      <c r="A749" s="147"/>
      <c r="B749" s="144"/>
      <c r="C749" s="205"/>
      <c r="D749" s="20"/>
      <c r="E749" s="299"/>
      <c r="F749" s="299"/>
      <c r="G749" s="144"/>
      <c r="H749" s="144"/>
      <c r="I749" s="149"/>
      <c r="J749" s="150"/>
      <c r="K749" s="150"/>
      <c r="L749" s="150"/>
      <c r="M749" s="150"/>
      <c r="N749" s="150"/>
      <c r="O749" s="150"/>
      <c r="P749" s="150"/>
      <c r="Q749" s="150"/>
      <c r="R749" s="150"/>
      <c r="S749" s="150"/>
      <c r="T749" s="150"/>
      <c r="U749" s="150"/>
      <c r="V749" s="150"/>
      <c r="W749" s="150"/>
      <c r="X749" s="150"/>
    </row>
    <row r="750" spans="1:24" ht="12.75" customHeight="1" x14ac:dyDescent="0.2">
      <c r="A750" s="147"/>
      <c r="B750" s="144"/>
      <c r="C750" s="205"/>
      <c r="D750" s="20"/>
      <c r="E750" s="299"/>
      <c r="F750" s="299"/>
      <c r="G750" s="144"/>
      <c r="H750" s="144"/>
      <c r="I750" s="149"/>
      <c r="J750" s="150"/>
      <c r="K750" s="150"/>
      <c r="L750" s="150"/>
      <c r="M750" s="150"/>
      <c r="N750" s="150"/>
      <c r="O750" s="150"/>
      <c r="P750" s="150"/>
      <c r="Q750" s="150"/>
      <c r="R750" s="150"/>
      <c r="S750" s="150"/>
      <c r="T750" s="150"/>
      <c r="U750" s="150"/>
      <c r="V750" s="150"/>
      <c r="W750" s="150"/>
      <c r="X750" s="150"/>
    </row>
    <row r="751" spans="1:24" ht="12.75" customHeight="1" x14ac:dyDescent="0.2">
      <c r="A751" s="147"/>
      <c r="B751" s="144"/>
      <c r="C751" s="205"/>
      <c r="D751" s="20"/>
      <c r="E751" s="299"/>
      <c r="F751" s="299"/>
      <c r="G751" s="144"/>
      <c r="H751" s="144"/>
      <c r="I751" s="149"/>
      <c r="J751" s="150"/>
      <c r="K751" s="150"/>
      <c r="L751" s="150"/>
      <c r="M751" s="150"/>
      <c r="N751" s="150"/>
      <c r="O751" s="150"/>
      <c r="P751" s="150"/>
      <c r="Q751" s="150"/>
      <c r="R751" s="150"/>
      <c r="S751" s="150"/>
      <c r="T751" s="150"/>
      <c r="U751" s="150"/>
      <c r="V751" s="150"/>
      <c r="W751" s="150"/>
      <c r="X751" s="150"/>
    </row>
    <row r="752" spans="1:24" ht="12.75" customHeight="1" x14ac:dyDescent="0.2">
      <c r="A752" s="147"/>
      <c r="B752" s="144"/>
      <c r="C752" s="205"/>
      <c r="D752" s="20"/>
      <c r="E752" s="299"/>
      <c r="F752" s="299"/>
      <c r="G752" s="144"/>
      <c r="H752" s="144"/>
      <c r="I752" s="149"/>
      <c r="J752" s="150"/>
      <c r="K752" s="150"/>
      <c r="L752" s="150"/>
      <c r="M752" s="150"/>
      <c r="N752" s="150"/>
      <c r="O752" s="150"/>
      <c r="P752" s="150"/>
      <c r="Q752" s="150"/>
      <c r="R752" s="150"/>
      <c r="S752" s="150"/>
      <c r="T752" s="150"/>
      <c r="U752" s="150"/>
      <c r="V752" s="150"/>
      <c r="W752" s="150"/>
      <c r="X752" s="150"/>
    </row>
    <row r="753" spans="1:24" ht="12.75" customHeight="1" x14ac:dyDescent="0.2">
      <c r="A753" s="147"/>
      <c r="B753" s="144"/>
      <c r="C753" s="205"/>
      <c r="D753" s="20"/>
      <c r="E753" s="299"/>
      <c r="F753" s="299"/>
      <c r="G753" s="144"/>
      <c r="H753" s="144"/>
      <c r="I753" s="149"/>
      <c r="J753" s="150"/>
      <c r="K753" s="150"/>
      <c r="L753" s="150"/>
      <c r="M753" s="150"/>
      <c r="N753" s="150"/>
      <c r="O753" s="150"/>
      <c r="P753" s="150"/>
      <c r="Q753" s="150"/>
      <c r="R753" s="150"/>
      <c r="S753" s="150"/>
      <c r="T753" s="150"/>
      <c r="U753" s="150"/>
      <c r="V753" s="150"/>
      <c r="W753" s="150"/>
      <c r="X753" s="150"/>
    </row>
    <row r="754" spans="1:24" ht="12.75" customHeight="1" x14ac:dyDescent="0.2">
      <c r="A754" s="147"/>
      <c r="B754" s="144"/>
      <c r="C754" s="205"/>
      <c r="D754" s="20"/>
      <c r="E754" s="299"/>
      <c r="F754" s="299"/>
      <c r="G754" s="144"/>
      <c r="H754" s="144"/>
      <c r="I754" s="149"/>
      <c r="J754" s="150"/>
      <c r="K754" s="150"/>
      <c r="L754" s="150"/>
      <c r="M754" s="150"/>
      <c r="N754" s="150"/>
      <c r="O754" s="150"/>
      <c r="P754" s="150"/>
      <c r="Q754" s="150"/>
      <c r="R754" s="150"/>
      <c r="S754" s="150"/>
      <c r="T754" s="150"/>
      <c r="U754" s="150"/>
      <c r="V754" s="150"/>
      <c r="W754" s="150"/>
      <c r="X754" s="150"/>
    </row>
    <row r="755" spans="1:24" ht="12.75" customHeight="1" x14ac:dyDescent="0.2">
      <c r="A755" s="147"/>
      <c r="B755" s="144"/>
      <c r="C755" s="205"/>
      <c r="D755" s="20"/>
      <c r="E755" s="299"/>
      <c r="F755" s="299"/>
      <c r="G755" s="144"/>
      <c r="H755" s="144"/>
      <c r="I755" s="149"/>
      <c r="J755" s="150"/>
      <c r="K755" s="150"/>
      <c r="L755" s="150"/>
      <c r="M755" s="150"/>
      <c r="N755" s="150"/>
      <c r="O755" s="150"/>
      <c r="P755" s="150"/>
      <c r="Q755" s="150"/>
      <c r="R755" s="150"/>
      <c r="S755" s="150"/>
      <c r="T755" s="150"/>
      <c r="U755" s="150"/>
      <c r="V755" s="150"/>
      <c r="W755" s="150"/>
      <c r="X755" s="150"/>
    </row>
    <row r="756" spans="1:24" ht="12.75" customHeight="1" x14ac:dyDescent="0.2">
      <c r="A756" s="147"/>
      <c r="B756" s="144"/>
      <c r="C756" s="205"/>
      <c r="D756" s="20"/>
      <c r="E756" s="299"/>
      <c r="F756" s="299"/>
      <c r="G756" s="144"/>
      <c r="H756" s="144"/>
      <c r="I756" s="149"/>
      <c r="J756" s="150"/>
      <c r="K756" s="150"/>
      <c r="L756" s="150"/>
      <c r="M756" s="150"/>
      <c r="N756" s="150"/>
      <c r="O756" s="150"/>
      <c r="P756" s="150"/>
      <c r="Q756" s="150"/>
      <c r="R756" s="150"/>
      <c r="S756" s="150"/>
      <c r="T756" s="150"/>
      <c r="U756" s="150"/>
      <c r="V756" s="150"/>
      <c r="W756" s="150"/>
      <c r="X756" s="150"/>
    </row>
    <row r="757" spans="1:24" ht="12.75" customHeight="1" x14ac:dyDescent="0.2">
      <c r="A757" s="147"/>
      <c r="B757" s="144"/>
      <c r="C757" s="205"/>
      <c r="D757" s="20"/>
      <c r="E757" s="299"/>
      <c r="F757" s="299"/>
      <c r="G757" s="144"/>
      <c r="H757" s="144"/>
      <c r="I757" s="149"/>
      <c r="J757" s="150"/>
      <c r="K757" s="150"/>
      <c r="L757" s="150"/>
      <c r="M757" s="150"/>
      <c r="N757" s="150"/>
      <c r="O757" s="150"/>
      <c r="P757" s="150"/>
      <c r="Q757" s="150"/>
      <c r="R757" s="150"/>
      <c r="S757" s="150"/>
      <c r="T757" s="150"/>
      <c r="U757" s="150"/>
      <c r="V757" s="150"/>
      <c r="W757" s="150"/>
      <c r="X757" s="150"/>
    </row>
    <row r="758" spans="1:24" ht="12.75" customHeight="1" x14ac:dyDescent="0.2">
      <c r="A758" s="147"/>
      <c r="B758" s="144"/>
      <c r="C758" s="205"/>
      <c r="D758" s="20"/>
      <c r="E758" s="299"/>
      <c r="F758" s="299"/>
      <c r="G758" s="144"/>
      <c r="H758" s="144"/>
      <c r="I758" s="149"/>
      <c r="J758" s="150"/>
      <c r="K758" s="150"/>
      <c r="L758" s="150"/>
      <c r="M758" s="150"/>
      <c r="N758" s="150"/>
      <c r="O758" s="150"/>
      <c r="P758" s="150"/>
      <c r="Q758" s="150"/>
      <c r="R758" s="150"/>
      <c r="S758" s="150"/>
      <c r="T758" s="150"/>
      <c r="U758" s="150"/>
      <c r="V758" s="150"/>
      <c r="W758" s="150"/>
      <c r="X758" s="150"/>
    </row>
    <row r="759" spans="1:24" ht="12.75" customHeight="1" x14ac:dyDescent="0.2">
      <c r="A759" s="147"/>
      <c r="B759" s="144"/>
      <c r="C759" s="205"/>
      <c r="D759" s="20"/>
      <c r="E759" s="299"/>
      <c r="F759" s="299"/>
      <c r="G759" s="144"/>
      <c r="H759" s="144"/>
      <c r="I759" s="149"/>
      <c r="J759" s="150"/>
      <c r="K759" s="150"/>
      <c r="L759" s="150"/>
      <c r="M759" s="150"/>
      <c r="N759" s="150"/>
      <c r="O759" s="150"/>
      <c r="P759" s="150"/>
      <c r="Q759" s="150"/>
      <c r="R759" s="150"/>
      <c r="S759" s="150"/>
      <c r="T759" s="150"/>
      <c r="U759" s="150"/>
      <c r="V759" s="150"/>
      <c r="W759" s="150"/>
      <c r="X759" s="150"/>
    </row>
    <row r="760" spans="1:24" ht="12.75" customHeight="1" x14ac:dyDescent="0.2">
      <c r="A760" s="147"/>
      <c r="B760" s="144"/>
      <c r="C760" s="205"/>
      <c r="D760" s="20"/>
      <c r="E760" s="299"/>
      <c r="F760" s="299"/>
      <c r="G760" s="144"/>
      <c r="H760" s="144"/>
      <c r="I760" s="149"/>
      <c r="J760" s="150"/>
      <c r="K760" s="150"/>
      <c r="L760" s="150"/>
      <c r="M760" s="150"/>
      <c r="N760" s="150"/>
      <c r="O760" s="150"/>
      <c r="P760" s="150"/>
      <c r="Q760" s="150"/>
      <c r="R760" s="150"/>
      <c r="S760" s="150"/>
      <c r="T760" s="150"/>
      <c r="U760" s="150"/>
      <c r="V760" s="150"/>
      <c r="W760" s="150"/>
      <c r="X760" s="150"/>
    </row>
    <row r="761" spans="1:24" ht="12.75" customHeight="1" x14ac:dyDescent="0.2">
      <c r="A761" s="147"/>
      <c r="B761" s="144"/>
      <c r="C761" s="205"/>
      <c r="D761" s="20"/>
      <c r="E761" s="299"/>
      <c r="F761" s="299"/>
      <c r="G761" s="144"/>
      <c r="H761" s="144"/>
      <c r="I761" s="149"/>
      <c r="J761" s="150"/>
      <c r="K761" s="150"/>
      <c r="L761" s="150"/>
      <c r="M761" s="150"/>
      <c r="N761" s="150"/>
      <c r="O761" s="150"/>
      <c r="P761" s="150"/>
      <c r="Q761" s="150"/>
      <c r="R761" s="150"/>
      <c r="S761" s="150"/>
      <c r="T761" s="150"/>
      <c r="U761" s="150"/>
      <c r="V761" s="150"/>
      <c r="W761" s="150"/>
      <c r="X761" s="150"/>
    </row>
    <row r="762" spans="1:24" ht="12.75" customHeight="1" x14ac:dyDescent="0.2">
      <c r="A762" s="147"/>
      <c r="B762" s="144"/>
      <c r="C762" s="205"/>
      <c r="D762" s="20"/>
      <c r="E762" s="299"/>
      <c r="F762" s="299"/>
      <c r="G762" s="144"/>
      <c r="H762" s="144"/>
      <c r="I762" s="149"/>
      <c r="J762" s="150"/>
      <c r="K762" s="150"/>
      <c r="L762" s="150"/>
      <c r="M762" s="150"/>
      <c r="N762" s="150"/>
      <c r="O762" s="150"/>
      <c r="P762" s="150"/>
      <c r="Q762" s="150"/>
      <c r="R762" s="150"/>
      <c r="S762" s="150"/>
      <c r="T762" s="150"/>
      <c r="U762" s="150"/>
      <c r="V762" s="150"/>
      <c r="W762" s="150"/>
      <c r="X762" s="150"/>
    </row>
    <row r="763" spans="1:24" ht="12.75" customHeight="1" x14ac:dyDescent="0.2">
      <c r="A763" s="147"/>
      <c r="B763" s="144"/>
      <c r="C763" s="205"/>
      <c r="D763" s="20"/>
      <c r="E763" s="299"/>
      <c r="F763" s="299"/>
      <c r="G763" s="144"/>
      <c r="H763" s="144"/>
      <c r="I763" s="149"/>
      <c r="J763" s="150"/>
      <c r="K763" s="150"/>
      <c r="L763" s="150"/>
      <c r="M763" s="150"/>
      <c r="N763" s="150"/>
      <c r="O763" s="150"/>
      <c r="P763" s="150"/>
      <c r="Q763" s="150"/>
      <c r="R763" s="150"/>
      <c r="S763" s="150"/>
      <c r="T763" s="150"/>
      <c r="U763" s="150"/>
      <c r="V763" s="150"/>
      <c r="W763" s="150"/>
      <c r="X763" s="150"/>
    </row>
    <row r="764" spans="1:24" ht="12.75" customHeight="1" x14ac:dyDescent="0.2">
      <c r="A764" s="147"/>
      <c r="B764" s="144"/>
      <c r="C764" s="205"/>
      <c r="D764" s="20"/>
      <c r="E764" s="299"/>
      <c r="F764" s="299"/>
      <c r="G764" s="144"/>
      <c r="H764" s="144"/>
      <c r="I764" s="149"/>
      <c r="J764" s="150"/>
      <c r="K764" s="150"/>
      <c r="L764" s="150"/>
      <c r="M764" s="150"/>
      <c r="N764" s="150"/>
      <c r="O764" s="150"/>
      <c r="P764" s="150"/>
      <c r="Q764" s="150"/>
      <c r="R764" s="150"/>
      <c r="S764" s="150"/>
      <c r="T764" s="150"/>
      <c r="U764" s="150"/>
      <c r="V764" s="150"/>
      <c r="W764" s="150"/>
      <c r="X764" s="150"/>
    </row>
    <row r="765" spans="1:24" ht="12.75" customHeight="1" x14ac:dyDescent="0.2">
      <c r="A765" s="147"/>
      <c r="B765" s="144"/>
      <c r="C765" s="205"/>
      <c r="D765" s="20"/>
      <c r="E765" s="299"/>
      <c r="F765" s="299"/>
      <c r="G765" s="144"/>
      <c r="H765" s="144"/>
      <c r="I765" s="149"/>
      <c r="J765" s="150"/>
      <c r="K765" s="150"/>
      <c r="L765" s="150"/>
      <c r="M765" s="150"/>
      <c r="N765" s="150"/>
      <c r="O765" s="150"/>
      <c r="P765" s="150"/>
      <c r="Q765" s="150"/>
      <c r="R765" s="150"/>
      <c r="S765" s="150"/>
      <c r="T765" s="150"/>
      <c r="U765" s="150"/>
      <c r="V765" s="150"/>
      <c r="W765" s="150"/>
      <c r="X765" s="150"/>
    </row>
    <row r="766" spans="1:24" ht="12.75" customHeight="1" x14ac:dyDescent="0.2">
      <c r="A766" s="147"/>
      <c r="B766" s="144"/>
      <c r="C766" s="205"/>
      <c r="D766" s="20"/>
      <c r="E766" s="299"/>
      <c r="F766" s="299"/>
      <c r="G766" s="144"/>
      <c r="H766" s="144"/>
      <c r="I766" s="149"/>
      <c r="J766" s="150"/>
      <c r="K766" s="150"/>
      <c r="L766" s="150"/>
      <c r="M766" s="150"/>
      <c r="N766" s="150"/>
      <c r="O766" s="150"/>
      <c r="P766" s="150"/>
      <c r="Q766" s="150"/>
      <c r="R766" s="150"/>
      <c r="S766" s="150"/>
      <c r="T766" s="150"/>
      <c r="U766" s="150"/>
      <c r="V766" s="150"/>
      <c r="W766" s="150"/>
      <c r="X766" s="150"/>
    </row>
    <row r="767" spans="1:24" ht="12.75" customHeight="1" x14ac:dyDescent="0.2">
      <c r="A767" s="147"/>
      <c r="B767" s="144"/>
      <c r="C767" s="205"/>
      <c r="D767" s="20"/>
      <c r="E767" s="299"/>
      <c r="F767" s="299"/>
      <c r="G767" s="144"/>
      <c r="H767" s="144"/>
      <c r="I767" s="149"/>
      <c r="J767" s="150"/>
      <c r="K767" s="150"/>
      <c r="L767" s="150"/>
      <c r="M767" s="150"/>
      <c r="N767" s="150"/>
      <c r="O767" s="150"/>
      <c r="P767" s="150"/>
      <c r="Q767" s="150"/>
      <c r="R767" s="150"/>
      <c r="S767" s="150"/>
      <c r="T767" s="150"/>
      <c r="U767" s="150"/>
      <c r="V767" s="150"/>
      <c r="W767" s="150"/>
      <c r="X767" s="150"/>
    </row>
    <row r="768" spans="1:24" ht="12.75" customHeight="1" x14ac:dyDescent="0.2">
      <c r="A768" s="147"/>
      <c r="B768" s="144"/>
      <c r="C768" s="205"/>
      <c r="D768" s="20"/>
      <c r="E768" s="299"/>
      <c r="F768" s="299"/>
      <c r="G768" s="144"/>
      <c r="H768" s="144"/>
      <c r="I768" s="149"/>
      <c r="J768" s="150"/>
      <c r="K768" s="150"/>
      <c r="L768" s="150"/>
      <c r="M768" s="150"/>
      <c r="N768" s="150"/>
      <c r="O768" s="150"/>
      <c r="P768" s="150"/>
      <c r="Q768" s="150"/>
      <c r="R768" s="150"/>
      <c r="S768" s="150"/>
      <c r="T768" s="150"/>
      <c r="U768" s="150"/>
      <c r="V768" s="150"/>
      <c r="W768" s="150"/>
      <c r="X768" s="150"/>
    </row>
    <row r="769" spans="1:24" ht="12.75" customHeight="1" x14ac:dyDescent="0.2">
      <c r="A769" s="147"/>
      <c r="B769" s="144"/>
      <c r="C769" s="205"/>
      <c r="D769" s="20"/>
      <c r="E769" s="299"/>
      <c r="F769" s="299"/>
      <c r="G769" s="144"/>
      <c r="H769" s="144"/>
      <c r="I769" s="149"/>
      <c r="J769" s="150"/>
      <c r="K769" s="150"/>
      <c r="L769" s="150"/>
      <c r="M769" s="150"/>
      <c r="N769" s="150"/>
      <c r="O769" s="150"/>
      <c r="P769" s="150"/>
      <c r="Q769" s="150"/>
      <c r="R769" s="150"/>
      <c r="S769" s="150"/>
      <c r="T769" s="150"/>
      <c r="U769" s="150"/>
      <c r="V769" s="150"/>
      <c r="W769" s="150"/>
      <c r="X769" s="150"/>
    </row>
    <row r="770" spans="1:24" ht="12.75" customHeight="1" x14ac:dyDescent="0.2">
      <c r="A770" s="147"/>
      <c r="B770" s="144"/>
      <c r="C770" s="205"/>
      <c r="D770" s="20"/>
      <c r="E770" s="299"/>
      <c r="F770" s="299"/>
      <c r="G770" s="144"/>
      <c r="H770" s="144"/>
      <c r="I770" s="149"/>
      <c r="J770" s="150"/>
      <c r="K770" s="150"/>
      <c r="L770" s="150"/>
      <c r="M770" s="150"/>
      <c r="N770" s="150"/>
      <c r="O770" s="150"/>
      <c r="P770" s="150"/>
      <c r="Q770" s="150"/>
      <c r="R770" s="150"/>
      <c r="S770" s="150"/>
      <c r="T770" s="150"/>
      <c r="U770" s="150"/>
      <c r="V770" s="150"/>
      <c r="W770" s="150"/>
      <c r="X770" s="150"/>
    </row>
    <row r="771" spans="1:24" ht="12.75" customHeight="1" x14ac:dyDescent="0.2">
      <c r="A771" s="147"/>
      <c r="B771" s="144"/>
      <c r="C771" s="205"/>
      <c r="D771" s="20"/>
      <c r="E771" s="299"/>
      <c r="F771" s="299"/>
      <c r="G771" s="144"/>
      <c r="H771" s="144"/>
      <c r="I771" s="149"/>
      <c r="J771" s="150"/>
      <c r="K771" s="150"/>
      <c r="L771" s="150"/>
      <c r="M771" s="150"/>
      <c r="N771" s="150"/>
      <c r="O771" s="150"/>
      <c r="P771" s="150"/>
      <c r="Q771" s="150"/>
      <c r="R771" s="150"/>
      <c r="S771" s="150"/>
      <c r="T771" s="150"/>
      <c r="U771" s="150"/>
      <c r="V771" s="150"/>
      <c r="W771" s="150"/>
      <c r="X771" s="150"/>
    </row>
    <row r="772" spans="1:24" ht="12.75" customHeight="1" x14ac:dyDescent="0.2">
      <c r="A772" s="147"/>
      <c r="B772" s="144"/>
      <c r="C772" s="205"/>
      <c r="D772" s="20"/>
      <c r="E772" s="299"/>
      <c r="F772" s="299"/>
      <c r="G772" s="144"/>
      <c r="H772" s="144"/>
      <c r="I772" s="149"/>
      <c r="J772" s="150"/>
      <c r="K772" s="150"/>
      <c r="L772" s="150"/>
      <c r="M772" s="150"/>
      <c r="N772" s="150"/>
      <c r="O772" s="150"/>
      <c r="P772" s="150"/>
      <c r="Q772" s="150"/>
      <c r="R772" s="150"/>
      <c r="S772" s="150"/>
      <c r="T772" s="150"/>
      <c r="U772" s="150"/>
      <c r="V772" s="150"/>
      <c r="W772" s="150"/>
      <c r="X772" s="150"/>
    </row>
    <row r="773" spans="1:24" ht="12.75" customHeight="1" x14ac:dyDescent="0.2">
      <c r="A773" s="147"/>
      <c r="B773" s="144"/>
      <c r="C773" s="205"/>
      <c r="D773" s="20"/>
      <c r="E773" s="299"/>
      <c r="F773" s="299"/>
      <c r="G773" s="144"/>
      <c r="H773" s="144"/>
      <c r="I773" s="149"/>
      <c r="J773" s="150"/>
      <c r="K773" s="150"/>
      <c r="L773" s="150"/>
      <c r="M773" s="150"/>
      <c r="N773" s="150"/>
      <c r="O773" s="150"/>
      <c r="P773" s="150"/>
      <c r="Q773" s="150"/>
      <c r="R773" s="150"/>
      <c r="S773" s="150"/>
      <c r="T773" s="150"/>
      <c r="U773" s="150"/>
      <c r="V773" s="150"/>
      <c r="W773" s="150"/>
      <c r="X773" s="150"/>
    </row>
    <row r="774" spans="1:24" ht="12.75" customHeight="1" x14ac:dyDescent="0.2">
      <c r="A774" s="147"/>
      <c r="B774" s="144"/>
      <c r="C774" s="205"/>
      <c r="D774" s="20"/>
      <c r="E774" s="299"/>
      <c r="F774" s="299"/>
      <c r="G774" s="144"/>
      <c r="H774" s="144"/>
      <c r="I774" s="149"/>
      <c r="J774" s="150"/>
      <c r="K774" s="150"/>
      <c r="L774" s="150"/>
      <c r="M774" s="150"/>
      <c r="N774" s="150"/>
      <c r="O774" s="150"/>
      <c r="P774" s="150"/>
      <c r="Q774" s="150"/>
      <c r="R774" s="150"/>
      <c r="S774" s="150"/>
      <c r="T774" s="150"/>
      <c r="U774" s="150"/>
      <c r="V774" s="150"/>
      <c r="W774" s="150"/>
      <c r="X774" s="150"/>
    </row>
    <row r="775" spans="1:24" ht="12.75" customHeight="1" x14ac:dyDescent="0.2">
      <c r="A775" s="147"/>
      <c r="B775" s="144"/>
      <c r="C775" s="205"/>
      <c r="D775" s="20"/>
      <c r="E775" s="299"/>
      <c r="F775" s="299"/>
      <c r="G775" s="144"/>
      <c r="H775" s="144"/>
      <c r="I775" s="149"/>
      <c r="J775" s="150"/>
      <c r="K775" s="150"/>
      <c r="L775" s="150"/>
      <c r="M775" s="150"/>
      <c r="N775" s="150"/>
      <c r="O775" s="150"/>
      <c r="P775" s="150"/>
      <c r="Q775" s="150"/>
      <c r="R775" s="150"/>
      <c r="S775" s="150"/>
      <c r="T775" s="150"/>
      <c r="U775" s="150"/>
      <c r="V775" s="150"/>
      <c r="W775" s="150"/>
      <c r="X775" s="150"/>
    </row>
    <row r="776" spans="1:24" ht="12.75" customHeight="1" x14ac:dyDescent="0.2">
      <c r="A776" s="147"/>
      <c r="B776" s="144"/>
      <c r="C776" s="205"/>
      <c r="D776" s="20"/>
      <c r="E776" s="299"/>
      <c r="F776" s="299"/>
      <c r="G776" s="144"/>
      <c r="H776" s="144"/>
      <c r="I776" s="149"/>
      <c r="J776" s="150"/>
      <c r="K776" s="150"/>
      <c r="L776" s="150"/>
      <c r="M776" s="150"/>
      <c r="N776" s="150"/>
      <c r="O776" s="150"/>
      <c r="P776" s="150"/>
      <c r="Q776" s="150"/>
      <c r="R776" s="150"/>
      <c r="S776" s="150"/>
      <c r="T776" s="150"/>
      <c r="U776" s="150"/>
      <c r="V776" s="150"/>
      <c r="W776" s="150"/>
      <c r="X776" s="150"/>
    </row>
    <row r="777" spans="1:24" ht="12.75" customHeight="1" x14ac:dyDescent="0.2">
      <c r="A777" s="147"/>
      <c r="B777" s="144"/>
      <c r="C777" s="205"/>
      <c r="D777" s="20"/>
      <c r="E777" s="299"/>
      <c r="F777" s="299"/>
      <c r="G777" s="144"/>
      <c r="H777" s="144"/>
      <c r="I777" s="149"/>
      <c r="J777" s="150"/>
      <c r="K777" s="150"/>
      <c r="L777" s="150"/>
      <c r="M777" s="150"/>
      <c r="N777" s="150"/>
      <c r="O777" s="150"/>
      <c r="P777" s="150"/>
      <c r="Q777" s="150"/>
      <c r="R777" s="150"/>
      <c r="S777" s="150"/>
      <c r="T777" s="150"/>
      <c r="U777" s="150"/>
      <c r="V777" s="150"/>
      <c r="W777" s="150"/>
      <c r="X777" s="150"/>
    </row>
    <row r="778" spans="1:24" ht="12.75" customHeight="1" x14ac:dyDescent="0.2">
      <c r="A778" s="147"/>
      <c r="B778" s="144"/>
      <c r="C778" s="205"/>
      <c r="D778" s="20"/>
      <c r="E778" s="299"/>
      <c r="F778" s="299"/>
      <c r="G778" s="144"/>
      <c r="H778" s="144"/>
      <c r="I778" s="149"/>
      <c r="J778" s="150"/>
      <c r="K778" s="150"/>
      <c r="L778" s="150"/>
      <c r="M778" s="150"/>
      <c r="N778" s="150"/>
      <c r="O778" s="150"/>
      <c r="P778" s="150"/>
      <c r="Q778" s="150"/>
      <c r="R778" s="150"/>
      <c r="S778" s="150"/>
      <c r="T778" s="150"/>
      <c r="U778" s="150"/>
      <c r="V778" s="150"/>
      <c r="W778" s="150"/>
      <c r="X778" s="150"/>
    </row>
    <row r="779" spans="1:24" ht="12.75" customHeight="1" x14ac:dyDescent="0.2">
      <c r="A779" s="147"/>
      <c r="B779" s="144"/>
      <c r="C779" s="205"/>
      <c r="D779" s="20"/>
      <c r="E779" s="299"/>
      <c r="F779" s="299"/>
      <c r="G779" s="144"/>
      <c r="H779" s="144"/>
      <c r="I779" s="149"/>
      <c r="J779" s="150"/>
      <c r="K779" s="150"/>
      <c r="L779" s="150"/>
      <c r="M779" s="150"/>
      <c r="N779" s="150"/>
      <c r="O779" s="150"/>
      <c r="P779" s="150"/>
      <c r="Q779" s="150"/>
      <c r="R779" s="150"/>
      <c r="S779" s="150"/>
      <c r="T779" s="150"/>
      <c r="U779" s="150"/>
      <c r="V779" s="150"/>
      <c r="W779" s="150"/>
      <c r="X779" s="150"/>
    </row>
    <row r="780" spans="1:24" ht="12.75" customHeight="1" x14ac:dyDescent="0.2">
      <c r="A780" s="147"/>
      <c r="B780" s="144"/>
      <c r="C780" s="205"/>
      <c r="D780" s="20"/>
      <c r="E780" s="299"/>
      <c r="F780" s="299"/>
      <c r="G780" s="144"/>
      <c r="H780" s="144"/>
      <c r="I780" s="149"/>
      <c r="J780" s="150"/>
      <c r="K780" s="150"/>
      <c r="L780" s="150"/>
      <c r="M780" s="150"/>
      <c r="N780" s="150"/>
      <c r="O780" s="150"/>
      <c r="P780" s="150"/>
      <c r="Q780" s="150"/>
      <c r="R780" s="150"/>
      <c r="S780" s="150"/>
      <c r="T780" s="150"/>
      <c r="U780" s="150"/>
      <c r="V780" s="150"/>
      <c r="W780" s="150"/>
      <c r="X780" s="150"/>
    </row>
    <row r="781" spans="1:24" ht="12.75" customHeight="1" x14ac:dyDescent="0.2">
      <c r="A781" s="147"/>
      <c r="B781" s="144"/>
      <c r="C781" s="205"/>
      <c r="D781" s="20"/>
      <c r="E781" s="299"/>
      <c r="F781" s="299"/>
      <c r="G781" s="144"/>
      <c r="H781" s="144"/>
      <c r="I781" s="149"/>
      <c r="J781" s="150"/>
      <c r="K781" s="150"/>
      <c r="L781" s="150"/>
      <c r="M781" s="150"/>
      <c r="N781" s="150"/>
      <c r="O781" s="150"/>
      <c r="P781" s="150"/>
      <c r="Q781" s="150"/>
      <c r="R781" s="150"/>
      <c r="S781" s="150"/>
      <c r="T781" s="150"/>
      <c r="U781" s="150"/>
      <c r="V781" s="150"/>
      <c r="W781" s="150"/>
      <c r="X781" s="150"/>
    </row>
    <row r="782" spans="1:24" ht="12.75" customHeight="1" x14ac:dyDescent="0.2">
      <c r="A782" s="147"/>
      <c r="B782" s="144"/>
      <c r="C782" s="205"/>
      <c r="D782" s="20"/>
      <c r="E782" s="299"/>
      <c r="F782" s="299"/>
      <c r="G782" s="144"/>
      <c r="H782" s="144"/>
      <c r="I782" s="149"/>
      <c r="J782" s="150"/>
      <c r="K782" s="150"/>
      <c r="L782" s="150"/>
      <c r="M782" s="150"/>
      <c r="N782" s="150"/>
      <c r="O782" s="150"/>
      <c r="P782" s="150"/>
      <c r="Q782" s="150"/>
      <c r="R782" s="150"/>
      <c r="S782" s="150"/>
      <c r="T782" s="150"/>
      <c r="U782" s="150"/>
      <c r="V782" s="150"/>
      <c r="W782" s="150"/>
      <c r="X782" s="150"/>
    </row>
    <row r="783" spans="1:24" ht="12.75" customHeight="1" x14ac:dyDescent="0.2">
      <c r="A783" s="147"/>
      <c r="B783" s="144"/>
      <c r="C783" s="205"/>
      <c r="D783" s="20"/>
      <c r="E783" s="299"/>
      <c r="F783" s="299"/>
      <c r="G783" s="144"/>
      <c r="H783" s="144"/>
      <c r="I783" s="149"/>
      <c r="J783" s="150"/>
      <c r="K783" s="150"/>
      <c r="L783" s="150"/>
      <c r="M783" s="150"/>
      <c r="N783" s="150"/>
      <c r="O783" s="150"/>
      <c r="P783" s="150"/>
      <c r="Q783" s="150"/>
      <c r="R783" s="150"/>
      <c r="S783" s="150"/>
      <c r="T783" s="150"/>
      <c r="U783" s="150"/>
      <c r="V783" s="150"/>
      <c r="W783" s="150"/>
      <c r="X783" s="150"/>
    </row>
    <row r="784" spans="1:24" ht="12.75" customHeight="1" x14ac:dyDescent="0.2">
      <c r="A784" s="147"/>
      <c r="B784" s="144"/>
      <c r="C784" s="205"/>
      <c r="D784" s="20"/>
      <c r="E784" s="299"/>
      <c r="F784" s="299"/>
      <c r="G784" s="144"/>
      <c r="H784" s="144"/>
      <c r="I784" s="149"/>
      <c r="J784" s="150"/>
      <c r="K784" s="150"/>
      <c r="L784" s="150"/>
      <c r="M784" s="150"/>
      <c r="N784" s="150"/>
      <c r="O784" s="150"/>
      <c r="P784" s="150"/>
      <c r="Q784" s="150"/>
      <c r="R784" s="150"/>
      <c r="S784" s="150"/>
      <c r="T784" s="150"/>
      <c r="U784" s="150"/>
      <c r="V784" s="150"/>
      <c r="W784" s="150"/>
      <c r="X784" s="150"/>
    </row>
    <row r="785" spans="1:24" ht="12.75" customHeight="1" x14ac:dyDescent="0.2">
      <c r="A785" s="147"/>
      <c r="B785" s="144"/>
      <c r="C785" s="205"/>
      <c r="D785" s="20"/>
      <c r="E785" s="299"/>
      <c r="F785" s="299"/>
      <c r="G785" s="144"/>
      <c r="H785" s="144"/>
      <c r="I785" s="149"/>
      <c r="J785" s="150"/>
      <c r="K785" s="150"/>
      <c r="L785" s="150"/>
      <c r="M785" s="150"/>
      <c r="N785" s="150"/>
      <c r="O785" s="150"/>
      <c r="P785" s="150"/>
      <c r="Q785" s="150"/>
      <c r="R785" s="150"/>
      <c r="S785" s="150"/>
      <c r="T785" s="150"/>
      <c r="U785" s="150"/>
      <c r="V785" s="150"/>
      <c r="W785" s="150"/>
      <c r="X785" s="150"/>
    </row>
    <row r="786" spans="1:24" ht="12.75" customHeight="1" x14ac:dyDescent="0.2">
      <c r="A786" s="147"/>
      <c r="B786" s="144"/>
      <c r="C786" s="205"/>
      <c r="D786" s="20"/>
      <c r="E786" s="300"/>
      <c r="F786" s="300"/>
      <c r="G786" s="144"/>
      <c r="H786" s="144"/>
      <c r="I786" s="149"/>
      <c r="J786" s="150"/>
      <c r="K786" s="150"/>
      <c r="L786" s="150"/>
      <c r="M786" s="150"/>
      <c r="N786" s="150"/>
      <c r="O786" s="150"/>
      <c r="P786" s="150"/>
      <c r="Q786" s="150"/>
      <c r="R786" s="150"/>
      <c r="S786" s="150"/>
      <c r="T786" s="150"/>
      <c r="U786" s="150"/>
      <c r="V786" s="150"/>
      <c r="W786" s="150"/>
      <c r="X786" s="150"/>
    </row>
    <row r="787" spans="1:24" ht="12.75" customHeight="1" x14ac:dyDescent="0.2">
      <c r="A787" s="147"/>
      <c r="B787" s="144"/>
      <c r="C787" s="205"/>
      <c r="D787" s="20"/>
      <c r="E787" s="300"/>
      <c r="F787" s="300"/>
      <c r="G787" s="144"/>
      <c r="H787" s="144"/>
      <c r="I787" s="149"/>
      <c r="J787" s="150"/>
      <c r="K787" s="150"/>
      <c r="L787" s="150"/>
      <c r="M787" s="150"/>
      <c r="N787" s="150"/>
      <c r="O787" s="150"/>
      <c r="P787" s="150"/>
      <c r="Q787" s="150"/>
      <c r="R787" s="150"/>
      <c r="S787" s="150"/>
      <c r="T787" s="150"/>
      <c r="U787" s="150"/>
      <c r="V787" s="150"/>
      <c r="W787" s="150"/>
      <c r="X787" s="150"/>
    </row>
    <row r="788" spans="1:24" ht="12.75" customHeight="1" x14ac:dyDescent="0.2">
      <c r="A788" s="147"/>
      <c r="B788" s="144"/>
      <c r="C788" s="205"/>
      <c r="D788" s="20"/>
      <c r="E788" s="300"/>
      <c r="F788" s="300"/>
      <c r="G788" s="144"/>
      <c r="H788" s="144"/>
      <c r="I788" s="149"/>
      <c r="J788" s="150"/>
      <c r="K788" s="150"/>
      <c r="L788" s="150"/>
      <c r="M788" s="150"/>
      <c r="N788" s="150"/>
      <c r="O788" s="150"/>
      <c r="P788" s="150"/>
      <c r="Q788" s="150"/>
      <c r="R788" s="150"/>
      <c r="S788" s="150"/>
      <c r="T788" s="150"/>
      <c r="U788" s="150"/>
      <c r="V788" s="150"/>
      <c r="W788" s="150"/>
      <c r="X788" s="150"/>
    </row>
    <row r="789" spans="1:24" ht="12.75" customHeight="1" x14ac:dyDescent="0.2">
      <c r="A789" s="147"/>
      <c r="B789" s="144"/>
      <c r="C789" s="205"/>
      <c r="D789" s="20"/>
      <c r="E789" s="300"/>
      <c r="F789" s="300"/>
      <c r="G789" s="144"/>
      <c r="H789" s="144"/>
      <c r="I789" s="149"/>
      <c r="J789" s="150"/>
      <c r="K789" s="150"/>
      <c r="L789" s="150"/>
      <c r="M789" s="150"/>
      <c r="N789" s="150"/>
      <c r="O789" s="150"/>
      <c r="P789" s="150"/>
      <c r="Q789" s="150"/>
      <c r="R789" s="150"/>
      <c r="S789" s="150"/>
      <c r="T789" s="150"/>
      <c r="U789" s="150"/>
      <c r="V789" s="150"/>
      <c r="W789" s="150"/>
      <c r="X789" s="150"/>
    </row>
    <row r="790" spans="1:24" ht="12.75" customHeight="1" x14ac:dyDescent="0.2">
      <c r="A790" s="147"/>
      <c r="B790" s="144"/>
      <c r="C790" s="205"/>
      <c r="D790" s="20"/>
      <c r="E790" s="300"/>
      <c r="F790" s="300"/>
      <c r="G790" s="144"/>
      <c r="H790" s="144"/>
      <c r="I790" s="149"/>
      <c r="J790" s="150"/>
      <c r="K790" s="150"/>
      <c r="L790" s="150"/>
      <c r="M790" s="150"/>
      <c r="N790" s="150"/>
      <c r="O790" s="150"/>
      <c r="P790" s="150"/>
      <c r="Q790" s="150"/>
      <c r="R790" s="150"/>
      <c r="S790" s="150"/>
      <c r="T790" s="150"/>
      <c r="U790" s="150"/>
      <c r="V790" s="150"/>
      <c r="W790" s="150"/>
      <c r="X790" s="150"/>
    </row>
    <row r="791" spans="1:24" ht="12.75" customHeight="1" x14ac:dyDescent="0.2">
      <c r="A791" s="147"/>
      <c r="B791" s="144"/>
      <c r="C791" s="205"/>
      <c r="D791" s="20"/>
      <c r="E791" s="300"/>
      <c r="F791" s="300"/>
      <c r="G791" s="144"/>
      <c r="H791" s="144"/>
      <c r="I791" s="149"/>
      <c r="J791" s="150"/>
      <c r="K791" s="150"/>
      <c r="L791" s="150"/>
      <c r="M791" s="150"/>
      <c r="N791" s="150"/>
      <c r="O791" s="150"/>
      <c r="P791" s="150"/>
      <c r="Q791" s="150"/>
      <c r="R791" s="150"/>
      <c r="S791" s="150"/>
      <c r="T791" s="150"/>
      <c r="U791" s="150"/>
      <c r="V791" s="150"/>
      <c r="W791" s="150"/>
      <c r="X791" s="150"/>
    </row>
    <row r="792" spans="1:24" ht="12.75" customHeight="1" x14ac:dyDescent="0.2">
      <c r="A792" s="147"/>
      <c r="B792" s="144"/>
      <c r="C792" s="205"/>
      <c r="D792" s="20"/>
      <c r="E792" s="300"/>
      <c r="F792" s="300"/>
      <c r="G792" s="144"/>
      <c r="H792" s="144"/>
      <c r="I792" s="149"/>
      <c r="J792" s="150"/>
      <c r="K792" s="150"/>
      <c r="L792" s="150"/>
      <c r="M792" s="150"/>
      <c r="N792" s="150"/>
      <c r="O792" s="150"/>
      <c r="P792" s="150"/>
      <c r="Q792" s="150"/>
      <c r="R792" s="150"/>
      <c r="S792" s="150"/>
      <c r="T792" s="150"/>
      <c r="U792" s="150"/>
      <c r="V792" s="150"/>
      <c r="W792" s="150"/>
      <c r="X792" s="150"/>
    </row>
    <row r="793" spans="1:24" ht="12.75" customHeight="1" x14ac:dyDescent="0.2">
      <c r="A793" s="147"/>
      <c r="B793" s="144"/>
      <c r="C793" s="205"/>
      <c r="D793" s="20"/>
      <c r="E793" s="300"/>
      <c r="F793" s="300"/>
      <c r="G793" s="144"/>
      <c r="H793" s="144"/>
      <c r="I793" s="149"/>
      <c r="J793" s="150"/>
      <c r="K793" s="150"/>
      <c r="L793" s="150"/>
      <c r="M793" s="150"/>
      <c r="N793" s="150"/>
      <c r="O793" s="150"/>
      <c r="P793" s="150"/>
      <c r="Q793" s="150"/>
      <c r="R793" s="150"/>
      <c r="S793" s="150"/>
      <c r="T793" s="150"/>
      <c r="U793" s="150"/>
      <c r="V793" s="150"/>
      <c r="W793" s="150"/>
      <c r="X793" s="150"/>
    </row>
    <row r="794" spans="1:24" ht="12.75" customHeight="1" x14ac:dyDescent="0.2">
      <c r="A794" s="147"/>
      <c r="B794" s="144"/>
      <c r="C794" s="205"/>
      <c r="D794" s="20"/>
      <c r="E794" s="300"/>
      <c r="F794" s="300"/>
      <c r="G794" s="144"/>
      <c r="H794" s="144"/>
      <c r="I794" s="149"/>
      <c r="J794" s="150"/>
      <c r="K794" s="150"/>
      <c r="L794" s="150"/>
      <c r="M794" s="150"/>
      <c r="N794" s="150"/>
      <c r="O794" s="150"/>
      <c r="P794" s="150"/>
      <c r="Q794" s="150"/>
      <c r="R794" s="150"/>
      <c r="S794" s="150"/>
      <c r="T794" s="150"/>
      <c r="U794" s="150"/>
      <c r="V794" s="150"/>
      <c r="W794" s="150"/>
      <c r="X794" s="150"/>
    </row>
    <row r="795" spans="1:24" ht="12.75" customHeight="1" x14ac:dyDescent="0.2">
      <c r="A795" s="147"/>
      <c r="B795" s="144"/>
      <c r="C795" s="205"/>
      <c r="D795" s="20"/>
      <c r="E795" s="300"/>
      <c r="F795" s="300"/>
      <c r="G795" s="144"/>
      <c r="H795" s="144"/>
      <c r="I795" s="149"/>
      <c r="J795" s="150"/>
      <c r="K795" s="150"/>
      <c r="L795" s="150"/>
      <c r="M795" s="150"/>
      <c r="N795" s="150"/>
      <c r="O795" s="150"/>
      <c r="P795" s="150"/>
      <c r="Q795" s="150"/>
      <c r="R795" s="150"/>
      <c r="S795" s="150"/>
      <c r="T795" s="150"/>
      <c r="U795" s="150"/>
      <c r="V795" s="150"/>
      <c r="W795" s="150"/>
      <c r="X795" s="150"/>
    </row>
    <row r="796" spans="1:24" ht="12.75" customHeight="1" x14ac:dyDescent="0.2">
      <c r="A796" s="147"/>
      <c r="B796" s="144"/>
      <c r="C796" s="205"/>
      <c r="D796" s="20"/>
      <c r="E796" s="300"/>
      <c r="F796" s="300"/>
      <c r="G796" s="144"/>
      <c r="H796" s="144"/>
      <c r="I796" s="149"/>
      <c r="J796" s="150"/>
      <c r="K796" s="150"/>
      <c r="L796" s="150"/>
      <c r="M796" s="150"/>
      <c r="N796" s="150"/>
      <c r="O796" s="150"/>
      <c r="P796" s="150"/>
      <c r="Q796" s="150"/>
      <c r="R796" s="150"/>
      <c r="S796" s="150"/>
      <c r="T796" s="150"/>
      <c r="U796" s="150"/>
      <c r="V796" s="150"/>
      <c r="W796" s="150"/>
      <c r="X796" s="150"/>
    </row>
    <row r="797" spans="1:24" ht="12.75" customHeight="1" x14ac:dyDescent="0.2">
      <c r="A797" s="147"/>
      <c r="B797" s="144"/>
      <c r="C797" s="205"/>
      <c r="D797" s="20"/>
      <c r="E797" s="300"/>
      <c r="F797" s="300"/>
      <c r="G797" s="144"/>
      <c r="H797" s="144"/>
      <c r="I797" s="149"/>
      <c r="J797" s="150"/>
      <c r="K797" s="150"/>
      <c r="L797" s="150"/>
      <c r="M797" s="150"/>
      <c r="N797" s="150"/>
      <c r="O797" s="150"/>
      <c r="P797" s="150"/>
      <c r="Q797" s="150"/>
      <c r="R797" s="150"/>
      <c r="S797" s="150"/>
      <c r="T797" s="150"/>
      <c r="U797" s="150"/>
      <c r="V797" s="150"/>
      <c r="W797" s="150"/>
      <c r="X797" s="150"/>
    </row>
    <row r="798" spans="1:24" ht="12.75" customHeight="1" x14ac:dyDescent="0.2">
      <c r="A798" s="147"/>
      <c r="B798" s="144"/>
      <c r="C798" s="205"/>
      <c r="D798" s="20"/>
      <c r="E798" s="300"/>
      <c r="F798" s="300"/>
      <c r="G798" s="144"/>
      <c r="H798" s="144"/>
      <c r="I798" s="149"/>
      <c r="J798" s="150"/>
      <c r="K798" s="150"/>
      <c r="L798" s="150"/>
      <c r="M798" s="150"/>
      <c r="N798" s="150"/>
      <c r="O798" s="150"/>
      <c r="P798" s="150"/>
      <c r="Q798" s="150"/>
      <c r="R798" s="150"/>
      <c r="S798" s="150"/>
      <c r="T798" s="150"/>
      <c r="U798" s="150"/>
      <c r="V798" s="150"/>
      <c r="W798" s="150"/>
      <c r="X798" s="150"/>
    </row>
    <row r="799" spans="1:24" ht="12.75" customHeight="1" x14ac:dyDescent="0.2">
      <c r="A799" s="147"/>
      <c r="B799" s="144"/>
      <c r="C799" s="205"/>
      <c r="D799" s="20"/>
      <c r="E799" s="300"/>
      <c r="F799" s="300"/>
      <c r="G799" s="144"/>
      <c r="H799" s="144"/>
      <c r="I799" s="149"/>
      <c r="J799" s="150"/>
      <c r="K799" s="150"/>
      <c r="L799" s="150"/>
      <c r="M799" s="150"/>
      <c r="N799" s="150"/>
      <c r="O799" s="150"/>
      <c r="P799" s="150"/>
      <c r="Q799" s="150"/>
      <c r="R799" s="150"/>
      <c r="S799" s="150"/>
      <c r="T799" s="150"/>
      <c r="U799" s="150"/>
      <c r="V799" s="150"/>
      <c r="W799" s="150"/>
      <c r="X799" s="150"/>
    </row>
    <row r="800" spans="1:24" ht="12.75" customHeight="1" x14ac:dyDescent="0.2">
      <c r="A800" s="147"/>
      <c r="B800" s="144"/>
      <c r="C800" s="205"/>
      <c r="D800" s="20"/>
      <c r="E800" s="300"/>
      <c r="F800" s="300"/>
      <c r="G800" s="144"/>
      <c r="H800" s="144"/>
      <c r="I800" s="149"/>
      <c r="J800" s="150"/>
      <c r="K800" s="150"/>
      <c r="L800" s="150"/>
      <c r="M800" s="150"/>
      <c r="N800" s="150"/>
      <c r="O800" s="150"/>
      <c r="P800" s="150"/>
      <c r="Q800" s="150"/>
      <c r="R800" s="150"/>
      <c r="S800" s="150"/>
      <c r="T800" s="150"/>
      <c r="U800" s="150"/>
      <c r="V800" s="150"/>
      <c r="W800" s="150"/>
      <c r="X800" s="150"/>
    </row>
    <row r="801" spans="1:24" ht="12.75" customHeight="1" x14ac:dyDescent="0.2">
      <c r="A801" s="147"/>
      <c r="B801" s="144"/>
      <c r="C801" s="205"/>
      <c r="D801" s="20"/>
      <c r="E801" s="300"/>
      <c r="F801" s="300"/>
      <c r="G801" s="144"/>
      <c r="H801" s="144"/>
      <c r="I801" s="149"/>
      <c r="J801" s="150"/>
      <c r="K801" s="150"/>
      <c r="L801" s="150"/>
      <c r="M801" s="150"/>
      <c r="N801" s="150"/>
      <c r="O801" s="150"/>
      <c r="P801" s="150"/>
      <c r="Q801" s="150"/>
      <c r="R801" s="150"/>
      <c r="S801" s="150"/>
      <c r="T801" s="150"/>
      <c r="U801" s="150"/>
      <c r="V801" s="150"/>
      <c r="W801" s="150"/>
      <c r="X801" s="150"/>
    </row>
    <row r="802" spans="1:24" ht="12.75" customHeight="1" x14ac:dyDescent="0.2">
      <c r="A802" s="147"/>
      <c r="B802" s="144"/>
      <c r="C802" s="205"/>
      <c r="D802" s="20"/>
      <c r="E802" s="300"/>
      <c r="F802" s="300"/>
      <c r="G802" s="144"/>
      <c r="H802" s="144"/>
      <c r="I802" s="149"/>
      <c r="J802" s="150"/>
      <c r="K802" s="150"/>
      <c r="L802" s="150"/>
      <c r="M802" s="150"/>
      <c r="N802" s="150"/>
      <c r="O802" s="150"/>
      <c r="P802" s="150"/>
      <c r="Q802" s="150"/>
      <c r="R802" s="150"/>
      <c r="S802" s="150"/>
      <c r="T802" s="150"/>
      <c r="U802" s="150"/>
      <c r="V802" s="150"/>
      <c r="W802" s="150"/>
      <c r="X802" s="150"/>
    </row>
    <row r="803" spans="1:24" ht="12.75" customHeight="1" x14ac:dyDescent="0.2">
      <c r="A803" s="147"/>
      <c r="B803" s="144"/>
      <c r="C803" s="205"/>
      <c r="D803" s="20"/>
      <c r="E803" s="300"/>
      <c r="F803" s="300"/>
      <c r="G803" s="144"/>
      <c r="H803" s="144"/>
      <c r="I803" s="149"/>
      <c r="J803" s="150"/>
      <c r="K803" s="150"/>
      <c r="L803" s="150"/>
      <c r="M803" s="150"/>
      <c r="N803" s="150"/>
      <c r="O803" s="150"/>
      <c r="P803" s="150"/>
      <c r="Q803" s="150"/>
      <c r="R803" s="150"/>
      <c r="S803" s="150"/>
      <c r="T803" s="150"/>
      <c r="U803" s="150"/>
      <c r="V803" s="150"/>
      <c r="W803" s="150"/>
      <c r="X803" s="150"/>
    </row>
    <row r="804" spans="1:24" ht="12.75" customHeight="1" x14ac:dyDescent="0.2">
      <c r="A804" s="147"/>
      <c r="B804" s="144"/>
      <c r="C804" s="205"/>
      <c r="D804" s="20"/>
      <c r="E804" s="300"/>
      <c r="F804" s="300"/>
      <c r="G804" s="144"/>
      <c r="H804" s="144"/>
      <c r="I804" s="149"/>
      <c r="J804" s="150"/>
      <c r="K804" s="150"/>
      <c r="L804" s="150"/>
      <c r="M804" s="150"/>
      <c r="N804" s="150"/>
      <c r="O804" s="150"/>
      <c r="P804" s="150"/>
      <c r="Q804" s="150"/>
      <c r="R804" s="150"/>
      <c r="S804" s="150"/>
      <c r="T804" s="150"/>
      <c r="U804" s="150"/>
      <c r="V804" s="150"/>
      <c r="W804" s="150"/>
      <c r="X804" s="150"/>
    </row>
    <row r="805" spans="1:24" ht="12.75" customHeight="1" x14ac:dyDescent="0.2">
      <c r="A805" s="147"/>
      <c r="B805" s="144"/>
      <c r="C805" s="205"/>
      <c r="D805" s="20"/>
      <c r="E805" s="300"/>
      <c r="F805" s="300"/>
      <c r="G805" s="144"/>
      <c r="H805" s="144"/>
      <c r="I805" s="149"/>
      <c r="J805" s="150"/>
      <c r="K805" s="150"/>
      <c r="L805" s="150"/>
      <c r="M805" s="150"/>
      <c r="N805" s="150"/>
      <c r="O805" s="150"/>
      <c r="P805" s="150"/>
      <c r="Q805" s="150"/>
      <c r="R805" s="150"/>
      <c r="S805" s="150"/>
      <c r="T805" s="150"/>
      <c r="U805" s="150"/>
      <c r="V805" s="150"/>
      <c r="W805" s="150"/>
      <c r="X805" s="150"/>
    </row>
    <row r="806" spans="1:24" ht="12.75" customHeight="1" x14ac:dyDescent="0.2">
      <c r="A806" s="147"/>
      <c r="B806" s="144"/>
      <c r="C806" s="205"/>
      <c r="D806" s="20"/>
      <c r="E806" s="300"/>
      <c r="F806" s="300"/>
      <c r="G806" s="144"/>
      <c r="H806" s="144"/>
      <c r="I806" s="149"/>
      <c r="J806" s="150"/>
      <c r="K806" s="150"/>
      <c r="L806" s="150"/>
      <c r="M806" s="150"/>
      <c r="N806" s="150"/>
      <c r="O806" s="150"/>
      <c r="P806" s="150"/>
      <c r="Q806" s="150"/>
      <c r="R806" s="150"/>
      <c r="S806" s="150"/>
      <c r="T806" s="150"/>
      <c r="U806" s="150"/>
      <c r="V806" s="150"/>
      <c r="W806" s="150"/>
      <c r="X806" s="150"/>
    </row>
    <row r="807" spans="1:24" ht="12.75" customHeight="1" x14ac:dyDescent="0.2">
      <c r="A807" s="147"/>
      <c r="B807" s="144"/>
      <c r="C807" s="205"/>
      <c r="D807" s="20"/>
      <c r="E807" s="300"/>
      <c r="F807" s="300"/>
      <c r="G807" s="144"/>
      <c r="H807" s="144"/>
      <c r="I807" s="149"/>
      <c r="J807" s="150"/>
      <c r="K807" s="150"/>
      <c r="L807" s="150"/>
      <c r="M807" s="150"/>
      <c r="N807" s="150"/>
      <c r="O807" s="150"/>
      <c r="P807" s="150"/>
      <c r="Q807" s="150"/>
      <c r="R807" s="150"/>
      <c r="S807" s="150"/>
      <c r="T807" s="150"/>
      <c r="U807" s="150"/>
      <c r="V807" s="150"/>
      <c r="W807" s="150"/>
      <c r="X807" s="150"/>
    </row>
    <row r="808" spans="1:24" ht="12.75" customHeight="1" x14ac:dyDescent="0.2">
      <c r="A808" s="147"/>
      <c r="B808" s="144"/>
      <c r="C808" s="205"/>
      <c r="D808" s="20"/>
      <c r="E808" s="300"/>
      <c r="F808" s="300"/>
      <c r="G808" s="144"/>
      <c r="H808" s="144"/>
      <c r="I808" s="149"/>
      <c r="J808" s="150"/>
      <c r="K808" s="150"/>
      <c r="L808" s="150"/>
      <c r="M808" s="150"/>
      <c r="N808" s="150"/>
      <c r="O808" s="150"/>
      <c r="P808" s="150"/>
      <c r="Q808" s="150"/>
      <c r="R808" s="150"/>
      <c r="S808" s="150"/>
      <c r="T808" s="150"/>
      <c r="U808" s="150"/>
      <c r="V808" s="150"/>
      <c r="W808" s="150"/>
      <c r="X808" s="150"/>
    </row>
    <row r="809" spans="1:24" ht="12.75" customHeight="1" x14ac:dyDescent="0.2">
      <c r="A809" s="147"/>
      <c r="B809" s="144"/>
      <c r="C809" s="205"/>
      <c r="D809" s="20"/>
      <c r="E809" s="300"/>
      <c r="F809" s="300"/>
      <c r="G809" s="144"/>
      <c r="H809" s="144"/>
      <c r="I809" s="149"/>
      <c r="J809" s="150"/>
      <c r="K809" s="150"/>
      <c r="L809" s="150"/>
      <c r="M809" s="150"/>
      <c r="N809" s="150"/>
      <c r="O809" s="150"/>
      <c r="P809" s="150"/>
      <c r="Q809" s="150"/>
      <c r="R809" s="150"/>
      <c r="S809" s="150"/>
      <c r="T809" s="150"/>
      <c r="U809" s="150"/>
      <c r="V809" s="150"/>
      <c r="W809" s="150"/>
      <c r="X809" s="150"/>
    </row>
    <row r="810" spans="1:24" ht="12.75" customHeight="1" x14ac:dyDescent="0.2">
      <c r="A810" s="147"/>
      <c r="B810" s="144"/>
      <c r="C810" s="205"/>
      <c r="D810" s="20"/>
      <c r="E810" s="300"/>
      <c r="F810" s="300"/>
      <c r="G810" s="144"/>
      <c r="H810" s="144"/>
      <c r="I810" s="149"/>
      <c r="J810" s="150"/>
      <c r="K810" s="150"/>
      <c r="L810" s="150"/>
      <c r="M810" s="150"/>
      <c r="N810" s="150"/>
      <c r="O810" s="150"/>
      <c r="P810" s="150"/>
      <c r="Q810" s="150"/>
      <c r="R810" s="150"/>
      <c r="S810" s="150"/>
      <c r="T810" s="150"/>
      <c r="U810" s="150"/>
      <c r="V810" s="150"/>
      <c r="W810" s="150"/>
      <c r="X810" s="150"/>
    </row>
    <row r="811" spans="1:24" ht="12.75" customHeight="1" x14ac:dyDescent="0.2">
      <c r="A811" s="147"/>
      <c r="B811" s="144"/>
      <c r="C811" s="205"/>
      <c r="D811" s="20"/>
      <c r="E811" s="300"/>
      <c r="F811" s="300"/>
      <c r="G811" s="144"/>
      <c r="H811" s="144"/>
      <c r="I811" s="149"/>
      <c r="J811" s="150"/>
      <c r="K811" s="150"/>
      <c r="L811" s="150"/>
      <c r="M811" s="150"/>
      <c r="N811" s="150"/>
      <c r="O811" s="150"/>
      <c r="P811" s="150"/>
      <c r="Q811" s="150"/>
      <c r="R811" s="150"/>
      <c r="S811" s="150"/>
      <c r="T811" s="150"/>
      <c r="U811" s="150"/>
      <c r="V811" s="150"/>
      <c r="W811" s="150"/>
      <c r="X811" s="150"/>
    </row>
    <row r="812" spans="1:24" ht="12.75" customHeight="1" x14ac:dyDescent="0.2">
      <c r="A812" s="147"/>
      <c r="B812" s="144"/>
      <c r="C812" s="205"/>
      <c r="D812" s="20"/>
      <c r="E812" s="300"/>
      <c r="F812" s="300"/>
      <c r="G812" s="144"/>
      <c r="H812" s="144"/>
      <c r="I812" s="149"/>
      <c r="J812" s="150"/>
      <c r="K812" s="150"/>
      <c r="L812" s="150"/>
      <c r="M812" s="150"/>
      <c r="N812" s="150"/>
      <c r="O812" s="150"/>
      <c r="P812" s="150"/>
      <c r="Q812" s="150"/>
      <c r="R812" s="150"/>
      <c r="S812" s="150"/>
      <c r="T812" s="150"/>
      <c r="U812" s="150"/>
      <c r="V812" s="150"/>
      <c r="W812" s="150"/>
      <c r="X812" s="150"/>
    </row>
    <row r="813" spans="1:24" ht="12.75" customHeight="1" x14ac:dyDescent="0.2">
      <c r="A813" s="147"/>
      <c r="B813" s="144"/>
      <c r="C813" s="205"/>
      <c r="D813" s="20"/>
      <c r="E813" s="300"/>
      <c r="F813" s="300"/>
      <c r="G813" s="144"/>
      <c r="H813" s="144"/>
      <c r="I813" s="149"/>
      <c r="J813" s="150"/>
      <c r="K813" s="150"/>
      <c r="L813" s="150"/>
      <c r="M813" s="150"/>
      <c r="N813" s="150"/>
      <c r="O813" s="150"/>
      <c r="P813" s="150"/>
      <c r="Q813" s="150"/>
      <c r="R813" s="150"/>
      <c r="S813" s="150"/>
      <c r="T813" s="150"/>
      <c r="U813" s="150"/>
      <c r="V813" s="150"/>
      <c r="W813" s="150"/>
      <c r="X813" s="150"/>
    </row>
    <row r="814" spans="1:24" ht="12.75" customHeight="1" x14ac:dyDescent="0.2">
      <c r="A814" s="147"/>
      <c r="B814" s="144"/>
      <c r="C814" s="205"/>
      <c r="D814" s="20"/>
      <c r="E814" s="300"/>
      <c r="F814" s="300"/>
      <c r="G814" s="144"/>
      <c r="H814" s="144"/>
      <c r="I814" s="149"/>
      <c r="J814" s="150"/>
      <c r="K814" s="150"/>
      <c r="L814" s="150"/>
      <c r="M814" s="150"/>
      <c r="N814" s="150"/>
      <c r="O814" s="150"/>
      <c r="P814" s="150"/>
      <c r="Q814" s="150"/>
      <c r="R814" s="150"/>
      <c r="S814" s="150"/>
      <c r="T814" s="150"/>
      <c r="U814" s="150"/>
      <c r="V814" s="150"/>
      <c r="W814" s="150"/>
      <c r="X814" s="150"/>
    </row>
    <row r="815" spans="1:24" ht="12.75" customHeight="1" x14ac:dyDescent="0.2">
      <c r="A815" s="147"/>
      <c r="B815" s="144"/>
      <c r="C815" s="205"/>
      <c r="D815" s="20"/>
      <c r="E815" s="300"/>
      <c r="F815" s="300"/>
      <c r="G815" s="144"/>
      <c r="H815" s="144"/>
      <c r="I815" s="149"/>
      <c r="J815" s="150"/>
      <c r="K815" s="150"/>
      <c r="L815" s="150"/>
      <c r="M815" s="150"/>
      <c r="N815" s="150"/>
      <c r="O815" s="150"/>
      <c r="P815" s="150"/>
      <c r="Q815" s="150"/>
      <c r="R815" s="150"/>
      <c r="S815" s="150"/>
      <c r="T815" s="150"/>
      <c r="U815" s="150"/>
      <c r="V815" s="150"/>
      <c r="W815" s="150"/>
      <c r="X815" s="150"/>
    </row>
    <row r="816" spans="1:24" ht="12.75" customHeight="1" x14ac:dyDescent="0.2">
      <c r="A816" s="147"/>
      <c r="B816" s="144"/>
      <c r="C816" s="205"/>
      <c r="D816" s="20"/>
      <c r="E816" s="300"/>
      <c r="F816" s="300"/>
      <c r="G816" s="144"/>
      <c r="H816" s="144"/>
      <c r="I816" s="149"/>
      <c r="J816" s="150"/>
      <c r="K816" s="150"/>
      <c r="L816" s="150"/>
      <c r="M816" s="150"/>
      <c r="N816" s="150"/>
      <c r="O816" s="150"/>
      <c r="P816" s="150"/>
      <c r="Q816" s="150"/>
      <c r="R816" s="150"/>
      <c r="S816" s="150"/>
      <c r="T816" s="150"/>
      <c r="U816" s="150"/>
      <c r="V816" s="150"/>
      <c r="W816" s="150"/>
      <c r="X816" s="150"/>
    </row>
    <row r="817" spans="1:24" ht="12.75" customHeight="1" x14ac:dyDescent="0.2">
      <c r="A817" s="147"/>
      <c r="B817" s="144"/>
      <c r="C817" s="205"/>
      <c r="D817" s="20"/>
      <c r="E817" s="300"/>
      <c r="F817" s="300"/>
      <c r="G817" s="144"/>
      <c r="H817" s="144"/>
      <c r="I817" s="149"/>
      <c r="J817" s="150"/>
      <c r="K817" s="150"/>
      <c r="L817" s="150"/>
      <c r="M817" s="150"/>
      <c r="N817" s="150"/>
      <c r="O817" s="150"/>
      <c r="P817" s="150"/>
      <c r="Q817" s="150"/>
      <c r="R817" s="150"/>
      <c r="S817" s="150"/>
      <c r="T817" s="150"/>
      <c r="U817" s="150"/>
      <c r="V817" s="150"/>
      <c r="W817" s="150"/>
      <c r="X817" s="150"/>
    </row>
    <row r="818" spans="1:24" ht="12.75" customHeight="1" x14ac:dyDescent="0.2">
      <c r="A818" s="147"/>
      <c r="B818" s="144"/>
      <c r="C818" s="205"/>
      <c r="D818" s="20"/>
      <c r="E818" s="300"/>
      <c r="F818" s="300"/>
      <c r="G818" s="144"/>
      <c r="H818" s="144"/>
      <c r="I818" s="149"/>
      <c r="J818" s="150"/>
      <c r="K818" s="150"/>
      <c r="L818" s="150"/>
      <c r="M818" s="150"/>
      <c r="N818" s="150"/>
      <c r="O818" s="150"/>
      <c r="P818" s="150"/>
      <c r="Q818" s="150"/>
      <c r="R818" s="150"/>
      <c r="S818" s="150"/>
      <c r="T818" s="150"/>
      <c r="U818" s="150"/>
      <c r="V818" s="150"/>
      <c r="W818" s="150"/>
      <c r="X818" s="150"/>
    </row>
    <row r="819" spans="1:24" ht="12.75" customHeight="1" x14ac:dyDescent="0.2">
      <c r="A819" s="147"/>
      <c r="B819" s="144"/>
      <c r="C819" s="205"/>
      <c r="D819" s="20"/>
      <c r="E819" s="300"/>
      <c r="F819" s="300"/>
      <c r="G819" s="144"/>
      <c r="H819" s="144"/>
      <c r="I819" s="149"/>
      <c r="J819" s="150"/>
      <c r="K819" s="150"/>
      <c r="L819" s="150"/>
      <c r="M819" s="150"/>
      <c r="N819" s="150"/>
      <c r="O819" s="150"/>
      <c r="P819" s="150"/>
      <c r="Q819" s="150"/>
      <c r="R819" s="150"/>
      <c r="S819" s="150"/>
      <c r="T819" s="150"/>
      <c r="U819" s="150"/>
      <c r="V819" s="150"/>
      <c r="W819" s="150"/>
      <c r="X819" s="150"/>
    </row>
    <row r="820" spans="1:24" ht="12.75" customHeight="1" x14ac:dyDescent="0.2">
      <c r="A820" s="147"/>
      <c r="B820" s="144"/>
      <c r="C820" s="205"/>
      <c r="D820" s="20"/>
      <c r="E820" s="300"/>
      <c r="F820" s="300"/>
      <c r="G820" s="144"/>
      <c r="H820" s="144"/>
      <c r="I820" s="149"/>
      <c r="J820" s="150"/>
      <c r="K820" s="150"/>
      <c r="L820" s="150"/>
      <c r="M820" s="150"/>
      <c r="N820" s="150"/>
      <c r="O820" s="150"/>
      <c r="P820" s="150"/>
      <c r="Q820" s="150"/>
      <c r="R820" s="150"/>
      <c r="S820" s="150"/>
      <c r="T820" s="150"/>
      <c r="U820" s="150"/>
      <c r="V820" s="150"/>
      <c r="W820" s="150"/>
      <c r="X820" s="150"/>
    </row>
    <row r="821" spans="1:24" ht="12.75" customHeight="1" x14ac:dyDescent="0.2">
      <c r="A821" s="147"/>
      <c r="B821" s="144"/>
      <c r="C821" s="205"/>
      <c r="D821" s="20"/>
      <c r="E821" s="300"/>
      <c r="F821" s="300"/>
      <c r="G821" s="144"/>
      <c r="H821" s="144"/>
      <c r="I821" s="149"/>
      <c r="J821" s="150"/>
      <c r="K821" s="150"/>
      <c r="L821" s="150"/>
      <c r="M821" s="150"/>
      <c r="N821" s="150"/>
      <c r="O821" s="150"/>
      <c r="P821" s="150"/>
      <c r="Q821" s="150"/>
      <c r="R821" s="150"/>
      <c r="S821" s="150"/>
      <c r="T821" s="150"/>
      <c r="U821" s="150"/>
      <c r="V821" s="150"/>
      <c r="W821" s="150"/>
      <c r="X821" s="150"/>
    </row>
    <row r="822" spans="1:24" ht="12.75" customHeight="1" x14ac:dyDescent="0.2">
      <c r="A822" s="147"/>
      <c r="B822" s="144"/>
      <c r="C822" s="205"/>
      <c r="D822" s="20"/>
      <c r="E822" s="300"/>
      <c r="F822" s="300"/>
      <c r="G822" s="144"/>
      <c r="H822" s="144"/>
      <c r="I822" s="149"/>
      <c r="J822" s="150"/>
      <c r="K822" s="150"/>
      <c r="L822" s="150"/>
      <c r="M822" s="150"/>
      <c r="N822" s="150"/>
      <c r="O822" s="150"/>
      <c r="P822" s="150"/>
      <c r="Q822" s="150"/>
      <c r="R822" s="150"/>
      <c r="S822" s="150"/>
      <c r="T822" s="150"/>
      <c r="U822" s="150"/>
      <c r="V822" s="150"/>
      <c r="W822" s="150"/>
      <c r="X822" s="150"/>
    </row>
    <row r="823" spans="1:24" ht="12.75" customHeight="1" x14ac:dyDescent="0.2">
      <c r="A823" s="147"/>
      <c r="B823" s="144"/>
      <c r="C823" s="205"/>
      <c r="D823" s="20"/>
      <c r="E823" s="300"/>
      <c r="F823" s="300"/>
      <c r="G823" s="144"/>
      <c r="H823" s="144"/>
      <c r="I823" s="149"/>
      <c r="J823" s="150"/>
      <c r="K823" s="150"/>
      <c r="L823" s="150"/>
      <c r="M823" s="150"/>
      <c r="N823" s="150"/>
      <c r="O823" s="150"/>
      <c r="P823" s="150"/>
      <c r="Q823" s="150"/>
      <c r="R823" s="150"/>
      <c r="S823" s="150"/>
      <c r="T823" s="150"/>
      <c r="U823" s="150"/>
      <c r="V823" s="150"/>
      <c r="W823" s="150"/>
      <c r="X823" s="150"/>
    </row>
    <row r="824" spans="1:24" ht="12.75" customHeight="1" x14ac:dyDescent="0.2">
      <c r="A824" s="147"/>
      <c r="B824" s="144"/>
      <c r="C824" s="205"/>
      <c r="D824" s="20"/>
      <c r="E824" s="300"/>
      <c r="F824" s="300"/>
      <c r="G824" s="144"/>
      <c r="H824" s="144"/>
      <c r="I824" s="149"/>
      <c r="J824" s="150"/>
      <c r="K824" s="150"/>
      <c r="L824" s="150"/>
      <c r="M824" s="150"/>
      <c r="N824" s="150"/>
      <c r="O824" s="150"/>
      <c r="P824" s="150"/>
      <c r="Q824" s="150"/>
      <c r="R824" s="150"/>
      <c r="S824" s="150"/>
      <c r="T824" s="150"/>
      <c r="U824" s="150"/>
      <c r="V824" s="150"/>
      <c r="W824" s="150"/>
      <c r="X824" s="150"/>
    </row>
    <row r="825" spans="1:24" ht="12.75" customHeight="1" x14ac:dyDescent="0.2">
      <c r="A825" s="147"/>
      <c r="B825" s="144"/>
      <c r="C825" s="205"/>
      <c r="D825" s="20"/>
      <c r="E825" s="300"/>
      <c r="F825" s="300"/>
      <c r="G825" s="144"/>
      <c r="H825" s="144"/>
      <c r="I825" s="149"/>
      <c r="J825" s="150"/>
      <c r="K825" s="150"/>
      <c r="L825" s="150"/>
      <c r="M825" s="150"/>
      <c r="N825" s="150"/>
      <c r="O825" s="150"/>
      <c r="P825" s="150"/>
      <c r="Q825" s="150"/>
      <c r="R825" s="150"/>
      <c r="S825" s="150"/>
      <c r="T825" s="150"/>
      <c r="U825" s="150"/>
      <c r="V825" s="150"/>
      <c r="W825" s="150"/>
      <c r="X825" s="150"/>
    </row>
    <row r="826" spans="1:24" ht="12.75" customHeight="1" x14ac:dyDescent="0.2">
      <c r="A826" s="147"/>
      <c r="B826" s="144"/>
      <c r="C826" s="205"/>
      <c r="D826" s="20"/>
      <c r="E826" s="300"/>
      <c r="F826" s="300"/>
      <c r="G826" s="144"/>
      <c r="H826" s="144"/>
      <c r="I826" s="149"/>
      <c r="J826" s="150"/>
      <c r="K826" s="150"/>
      <c r="L826" s="150"/>
      <c r="M826" s="150"/>
      <c r="N826" s="150"/>
      <c r="O826" s="150"/>
      <c r="P826" s="150"/>
      <c r="Q826" s="150"/>
      <c r="R826" s="150"/>
      <c r="S826" s="150"/>
      <c r="T826" s="150"/>
      <c r="U826" s="150"/>
      <c r="V826" s="150"/>
      <c r="W826" s="150"/>
      <c r="X826" s="150"/>
    </row>
    <row r="827" spans="1:24" ht="12.75" customHeight="1" x14ac:dyDescent="0.2">
      <c r="A827" s="147"/>
      <c r="B827" s="144"/>
      <c r="C827" s="205"/>
      <c r="D827" s="20"/>
      <c r="E827" s="300"/>
      <c r="F827" s="300"/>
      <c r="G827" s="144"/>
      <c r="H827" s="144"/>
      <c r="I827" s="149"/>
      <c r="J827" s="150"/>
      <c r="K827" s="150"/>
      <c r="L827" s="150"/>
      <c r="M827" s="150"/>
      <c r="N827" s="150"/>
      <c r="O827" s="150"/>
      <c r="P827" s="150"/>
      <c r="Q827" s="150"/>
      <c r="R827" s="150"/>
      <c r="S827" s="150"/>
      <c r="T827" s="150"/>
      <c r="U827" s="150"/>
      <c r="V827" s="150"/>
      <c r="W827" s="150"/>
      <c r="X827" s="150"/>
    </row>
    <row r="828" spans="1:24" ht="12.75" customHeight="1" x14ac:dyDescent="0.2">
      <c r="A828" s="147"/>
      <c r="B828" s="144"/>
      <c r="C828" s="205"/>
      <c r="D828" s="20"/>
      <c r="E828" s="300"/>
      <c r="F828" s="300"/>
      <c r="G828" s="144"/>
      <c r="H828" s="144"/>
      <c r="I828" s="149"/>
      <c r="J828" s="150"/>
      <c r="K828" s="150"/>
      <c r="L828" s="150"/>
      <c r="M828" s="150"/>
      <c r="N828" s="150"/>
      <c r="O828" s="150"/>
      <c r="P828" s="150"/>
      <c r="Q828" s="150"/>
      <c r="R828" s="150"/>
      <c r="S828" s="150"/>
      <c r="T828" s="150"/>
      <c r="U828" s="150"/>
      <c r="V828" s="150"/>
      <c r="W828" s="150"/>
      <c r="X828" s="150"/>
    </row>
    <row r="829" spans="1:24" ht="12.75" customHeight="1" x14ac:dyDescent="0.2">
      <c r="A829" s="147"/>
      <c r="B829" s="144"/>
      <c r="C829" s="205"/>
      <c r="D829" s="20"/>
      <c r="E829" s="300"/>
      <c r="F829" s="300"/>
      <c r="G829" s="144"/>
      <c r="H829" s="144"/>
      <c r="I829" s="149"/>
      <c r="J829" s="150"/>
      <c r="K829" s="150"/>
      <c r="L829" s="150"/>
      <c r="M829" s="150"/>
      <c r="N829" s="150"/>
      <c r="O829" s="150"/>
      <c r="P829" s="150"/>
      <c r="Q829" s="150"/>
      <c r="R829" s="150"/>
      <c r="S829" s="150"/>
      <c r="T829" s="150"/>
      <c r="U829" s="150"/>
      <c r="V829" s="150"/>
      <c r="W829" s="150"/>
      <c r="X829" s="150"/>
    </row>
    <row r="830" spans="1:24" ht="12.75" customHeight="1" x14ac:dyDescent="0.2">
      <c r="A830" s="147"/>
      <c r="B830" s="144"/>
      <c r="C830" s="205"/>
      <c r="D830" s="20"/>
      <c r="E830" s="300"/>
      <c r="F830" s="300"/>
      <c r="G830" s="144"/>
      <c r="H830" s="144"/>
      <c r="I830" s="149"/>
      <c r="J830" s="150"/>
      <c r="K830" s="150"/>
      <c r="L830" s="150"/>
      <c r="M830" s="150"/>
      <c r="N830" s="150"/>
      <c r="O830" s="150"/>
      <c r="P830" s="150"/>
      <c r="Q830" s="150"/>
      <c r="R830" s="150"/>
      <c r="S830" s="150"/>
      <c r="T830" s="150"/>
      <c r="U830" s="150"/>
      <c r="V830" s="150"/>
      <c r="W830" s="150"/>
      <c r="X830" s="150"/>
    </row>
    <row r="831" spans="1:24" ht="12.75" customHeight="1" x14ac:dyDescent="0.2">
      <c r="A831" s="147"/>
      <c r="B831" s="144"/>
      <c r="C831" s="205"/>
      <c r="D831" s="20"/>
      <c r="E831" s="300"/>
      <c r="F831" s="300"/>
      <c r="G831" s="144"/>
      <c r="H831" s="144"/>
      <c r="I831" s="149"/>
      <c r="J831" s="150"/>
      <c r="K831" s="150"/>
      <c r="L831" s="150"/>
      <c r="M831" s="150"/>
      <c r="N831" s="150"/>
      <c r="O831" s="150"/>
      <c r="P831" s="150"/>
      <c r="Q831" s="150"/>
      <c r="R831" s="150"/>
      <c r="S831" s="150"/>
      <c r="T831" s="150"/>
      <c r="U831" s="150"/>
      <c r="V831" s="150"/>
      <c r="W831" s="150"/>
      <c r="X831" s="150"/>
    </row>
    <row r="832" spans="1:24" ht="12.75" customHeight="1" x14ac:dyDescent="0.2">
      <c r="A832" s="147"/>
      <c r="B832" s="144"/>
      <c r="C832" s="205"/>
      <c r="D832" s="20"/>
      <c r="E832" s="300"/>
      <c r="F832" s="300"/>
      <c r="G832" s="144"/>
      <c r="H832" s="144"/>
      <c r="I832" s="149"/>
      <c r="J832" s="150"/>
      <c r="K832" s="150"/>
      <c r="L832" s="150"/>
      <c r="M832" s="150"/>
      <c r="N832" s="150"/>
      <c r="O832" s="150"/>
      <c r="P832" s="150"/>
      <c r="Q832" s="150"/>
      <c r="R832" s="150"/>
      <c r="S832" s="150"/>
      <c r="T832" s="150"/>
      <c r="U832" s="150"/>
      <c r="V832" s="150"/>
      <c r="W832" s="150"/>
      <c r="X832" s="150"/>
    </row>
    <row r="833" spans="1:24" ht="12.75" customHeight="1" x14ac:dyDescent="0.2">
      <c r="A833" s="147"/>
      <c r="B833" s="144"/>
      <c r="C833" s="205"/>
      <c r="D833" s="20"/>
      <c r="E833" s="300"/>
      <c r="F833" s="300"/>
      <c r="G833" s="144"/>
      <c r="H833" s="144"/>
      <c r="I833" s="149"/>
      <c r="J833" s="150"/>
      <c r="K833" s="150"/>
      <c r="L833" s="150"/>
      <c r="M833" s="150"/>
      <c r="N833" s="150"/>
      <c r="O833" s="150"/>
      <c r="P833" s="150"/>
      <c r="Q833" s="150"/>
      <c r="R833" s="150"/>
      <c r="S833" s="150"/>
      <c r="T833" s="150"/>
      <c r="U833" s="150"/>
      <c r="V833" s="150"/>
      <c r="W833" s="150"/>
      <c r="X833" s="150"/>
    </row>
    <row r="834" spans="1:24" ht="12.75" customHeight="1" x14ac:dyDescent="0.2">
      <c r="A834" s="147"/>
      <c r="B834" s="144"/>
      <c r="C834" s="205"/>
      <c r="D834" s="20"/>
      <c r="E834" s="300"/>
      <c r="F834" s="300"/>
      <c r="G834" s="144"/>
      <c r="H834" s="144"/>
      <c r="I834" s="149"/>
      <c r="J834" s="150"/>
      <c r="K834" s="150"/>
      <c r="L834" s="150"/>
      <c r="M834" s="150"/>
      <c r="N834" s="150"/>
      <c r="O834" s="150"/>
      <c r="P834" s="150"/>
      <c r="Q834" s="150"/>
      <c r="R834" s="150"/>
      <c r="S834" s="150"/>
      <c r="T834" s="150"/>
      <c r="U834" s="150"/>
      <c r="V834" s="150"/>
      <c r="W834" s="150"/>
      <c r="X834" s="150"/>
    </row>
    <row r="835" spans="1:24" ht="12.75" customHeight="1" x14ac:dyDescent="0.2">
      <c r="A835" s="147"/>
      <c r="B835" s="144"/>
      <c r="C835" s="205"/>
      <c r="D835" s="20"/>
      <c r="E835" s="300"/>
      <c r="F835" s="300"/>
      <c r="G835" s="144"/>
      <c r="H835" s="144"/>
      <c r="I835" s="149"/>
      <c r="J835" s="150"/>
      <c r="K835" s="150"/>
      <c r="L835" s="150"/>
      <c r="M835" s="150"/>
      <c r="N835" s="150"/>
      <c r="O835" s="150"/>
      <c r="P835" s="150"/>
      <c r="Q835" s="150"/>
      <c r="R835" s="150"/>
      <c r="S835" s="150"/>
      <c r="T835" s="150"/>
      <c r="U835" s="150"/>
      <c r="V835" s="150"/>
      <c r="W835" s="150"/>
      <c r="X835" s="150"/>
    </row>
    <row r="836" spans="1:24" ht="12.75" customHeight="1" x14ac:dyDescent="0.2">
      <c r="A836" s="147"/>
      <c r="B836" s="144"/>
      <c r="C836" s="205"/>
      <c r="D836" s="20"/>
      <c r="E836" s="300"/>
      <c r="F836" s="300"/>
      <c r="G836" s="144"/>
      <c r="H836" s="144"/>
      <c r="I836" s="149"/>
      <c r="J836" s="150"/>
      <c r="K836" s="150"/>
      <c r="L836" s="150"/>
      <c r="M836" s="150"/>
      <c r="N836" s="150"/>
      <c r="O836" s="150"/>
      <c r="P836" s="150"/>
      <c r="Q836" s="150"/>
      <c r="R836" s="150"/>
      <c r="S836" s="150"/>
      <c r="T836" s="150"/>
      <c r="U836" s="150"/>
      <c r="V836" s="150"/>
      <c r="W836" s="150"/>
      <c r="X836" s="150"/>
    </row>
    <row r="837" spans="1:24" ht="12.75" customHeight="1" x14ac:dyDescent="0.2">
      <c r="A837" s="147"/>
      <c r="B837" s="144"/>
      <c r="C837" s="205"/>
      <c r="D837" s="20"/>
      <c r="E837" s="300"/>
      <c r="F837" s="300"/>
      <c r="G837" s="144"/>
      <c r="H837" s="144"/>
      <c r="I837" s="149"/>
      <c r="J837" s="150"/>
      <c r="K837" s="150"/>
      <c r="L837" s="150"/>
      <c r="M837" s="150"/>
      <c r="N837" s="150"/>
      <c r="O837" s="150"/>
      <c r="P837" s="150"/>
      <c r="Q837" s="150"/>
      <c r="R837" s="150"/>
      <c r="S837" s="150"/>
      <c r="T837" s="150"/>
      <c r="U837" s="150"/>
      <c r="V837" s="150"/>
      <c r="W837" s="150"/>
      <c r="X837" s="150"/>
    </row>
    <row r="838" spans="1:24" ht="12.75" customHeight="1" x14ac:dyDescent="0.2">
      <c r="A838" s="147"/>
      <c r="B838" s="144"/>
      <c r="C838" s="205"/>
      <c r="D838" s="20"/>
      <c r="E838" s="300"/>
      <c r="F838" s="300"/>
      <c r="G838" s="144"/>
      <c r="H838" s="144"/>
      <c r="I838" s="149"/>
      <c r="J838" s="150"/>
      <c r="K838" s="150"/>
      <c r="L838" s="150"/>
      <c r="M838" s="150"/>
      <c r="N838" s="150"/>
      <c r="O838" s="150"/>
      <c r="P838" s="150"/>
      <c r="Q838" s="150"/>
      <c r="R838" s="150"/>
      <c r="S838" s="150"/>
      <c r="T838" s="150"/>
      <c r="U838" s="150"/>
      <c r="V838" s="150"/>
      <c r="W838" s="150"/>
      <c r="X838" s="150"/>
    </row>
    <row r="839" spans="1:24" ht="12.75" customHeight="1" x14ac:dyDescent="0.2">
      <c r="A839" s="147"/>
      <c r="B839" s="144"/>
      <c r="C839" s="205"/>
      <c r="D839" s="20"/>
      <c r="E839" s="300"/>
      <c r="F839" s="300"/>
      <c r="G839" s="144"/>
      <c r="H839" s="144"/>
      <c r="I839" s="149"/>
      <c r="J839" s="150"/>
      <c r="K839" s="150"/>
      <c r="L839" s="150"/>
      <c r="M839" s="150"/>
      <c r="N839" s="150"/>
      <c r="O839" s="150"/>
      <c r="P839" s="150"/>
      <c r="Q839" s="150"/>
      <c r="R839" s="150"/>
      <c r="S839" s="150"/>
      <c r="T839" s="150"/>
      <c r="U839" s="150"/>
      <c r="V839" s="150"/>
      <c r="W839" s="150"/>
      <c r="X839" s="150"/>
    </row>
    <row r="840" spans="1:24" ht="12.75" customHeight="1" x14ac:dyDescent="0.2">
      <c r="A840" s="147"/>
      <c r="B840" s="144"/>
      <c r="C840" s="205"/>
      <c r="D840" s="20"/>
      <c r="E840" s="300"/>
      <c r="F840" s="300"/>
      <c r="G840" s="144"/>
      <c r="H840" s="144"/>
      <c r="I840" s="149"/>
      <c r="J840" s="150"/>
      <c r="K840" s="150"/>
      <c r="L840" s="150"/>
      <c r="M840" s="150"/>
      <c r="N840" s="150"/>
      <c r="O840" s="150"/>
      <c r="P840" s="150"/>
      <c r="Q840" s="150"/>
      <c r="R840" s="150"/>
      <c r="S840" s="150"/>
      <c r="T840" s="150"/>
      <c r="U840" s="150"/>
      <c r="V840" s="150"/>
      <c r="W840" s="150"/>
      <c r="X840" s="150"/>
    </row>
    <row r="841" spans="1:24" ht="12.75" customHeight="1" x14ac:dyDescent="0.2">
      <c r="A841" s="147"/>
      <c r="B841" s="144"/>
      <c r="C841" s="205"/>
      <c r="D841" s="20"/>
      <c r="E841" s="300"/>
      <c r="F841" s="300"/>
      <c r="G841" s="144"/>
      <c r="H841" s="144"/>
      <c r="I841" s="149"/>
      <c r="J841" s="150"/>
      <c r="K841" s="150"/>
      <c r="L841" s="150"/>
      <c r="M841" s="150"/>
      <c r="N841" s="150"/>
      <c r="O841" s="150"/>
      <c r="P841" s="150"/>
      <c r="Q841" s="150"/>
      <c r="R841" s="150"/>
      <c r="S841" s="150"/>
      <c r="T841" s="150"/>
      <c r="U841" s="150"/>
      <c r="V841" s="150"/>
      <c r="W841" s="150"/>
      <c r="X841" s="150"/>
    </row>
    <row r="842" spans="1:24" ht="12.75" customHeight="1" x14ac:dyDescent="0.2">
      <c r="A842" s="147"/>
      <c r="B842" s="144"/>
      <c r="C842" s="205"/>
      <c r="D842" s="20"/>
      <c r="E842" s="300"/>
      <c r="F842" s="300"/>
      <c r="G842" s="144"/>
      <c r="H842" s="144"/>
      <c r="I842" s="149"/>
      <c r="J842" s="150"/>
      <c r="K842" s="150"/>
      <c r="L842" s="150"/>
      <c r="M842" s="150"/>
      <c r="N842" s="150"/>
      <c r="O842" s="150"/>
      <c r="P842" s="150"/>
      <c r="Q842" s="150"/>
      <c r="R842" s="150"/>
      <c r="S842" s="150"/>
      <c r="T842" s="150"/>
      <c r="U842" s="150"/>
      <c r="V842" s="150"/>
      <c r="W842" s="150"/>
      <c r="X842" s="150"/>
    </row>
    <row r="843" spans="1:24" ht="12.75" customHeight="1" x14ac:dyDescent="0.2">
      <c r="A843" s="147"/>
      <c r="B843" s="144"/>
      <c r="C843" s="205"/>
      <c r="D843" s="20"/>
      <c r="E843" s="300"/>
      <c r="F843" s="300"/>
      <c r="G843" s="144"/>
      <c r="H843" s="144"/>
      <c r="I843" s="149"/>
      <c r="J843" s="150"/>
      <c r="K843" s="150"/>
      <c r="L843" s="150"/>
      <c r="M843" s="150"/>
      <c r="N843" s="150"/>
      <c r="O843" s="150"/>
      <c r="P843" s="150"/>
      <c r="Q843" s="150"/>
      <c r="R843" s="150"/>
      <c r="S843" s="150"/>
      <c r="T843" s="150"/>
      <c r="U843" s="150"/>
      <c r="V843" s="150"/>
      <c r="W843" s="150"/>
      <c r="X843" s="150"/>
    </row>
    <row r="844" spans="1:24" ht="12.75" customHeight="1" x14ac:dyDescent="0.2">
      <c r="A844" s="147"/>
      <c r="B844" s="144"/>
      <c r="C844" s="205"/>
      <c r="D844" s="20"/>
      <c r="E844" s="300"/>
      <c r="F844" s="300"/>
      <c r="G844" s="144"/>
      <c r="H844" s="144"/>
      <c r="I844" s="149"/>
      <c r="J844" s="150"/>
      <c r="K844" s="150"/>
      <c r="L844" s="150"/>
      <c r="M844" s="150"/>
      <c r="N844" s="150"/>
      <c r="O844" s="150"/>
      <c r="P844" s="150"/>
      <c r="Q844" s="150"/>
      <c r="R844" s="150"/>
      <c r="S844" s="150"/>
      <c r="T844" s="150"/>
      <c r="U844" s="150"/>
      <c r="V844" s="150"/>
      <c r="W844" s="150"/>
      <c r="X844" s="150"/>
    </row>
    <row r="845" spans="1:24" ht="12.75" customHeight="1" x14ac:dyDescent="0.2">
      <c r="A845" s="147"/>
      <c r="B845" s="144"/>
      <c r="C845" s="205"/>
      <c r="D845" s="20"/>
      <c r="E845" s="300"/>
      <c r="F845" s="300"/>
      <c r="G845" s="144"/>
      <c r="H845" s="144"/>
      <c r="I845" s="149"/>
      <c r="J845" s="150"/>
      <c r="K845" s="150"/>
      <c r="L845" s="150"/>
      <c r="M845" s="150"/>
      <c r="N845" s="150"/>
      <c r="O845" s="150"/>
      <c r="P845" s="150"/>
      <c r="Q845" s="150"/>
      <c r="R845" s="150"/>
      <c r="S845" s="150"/>
      <c r="T845" s="150"/>
      <c r="U845" s="150"/>
      <c r="V845" s="150"/>
      <c r="W845" s="150"/>
      <c r="X845" s="150"/>
    </row>
    <row r="846" spans="1:24" ht="12.75" customHeight="1" x14ac:dyDescent="0.2">
      <c r="A846" s="147"/>
      <c r="B846" s="144"/>
      <c r="C846" s="205"/>
      <c r="D846" s="20"/>
      <c r="E846" s="300"/>
      <c r="F846" s="300"/>
      <c r="G846" s="144"/>
      <c r="H846" s="144"/>
      <c r="I846" s="149"/>
      <c r="J846" s="150"/>
      <c r="K846" s="150"/>
      <c r="L846" s="150"/>
      <c r="M846" s="150"/>
      <c r="N846" s="150"/>
      <c r="O846" s="150"/>
      <c r="P846" s="150"/>
      <c r="Q846" s="150"/>
      <c r="R846" s="150"/>
      <c r="S846" s="150"/>
      <c r="T846" s="150"/>
      <c r="U846" s="150"/>
      <c r="V846" s="150"/>
      <c r="W846" s="150"/>
      <c r="X846" s="150"/>
    </row>
    <row r="847" spans="1:24" ht="12.75" customHeight="1" x14ac:dyDescent="0.2">
      <c r="A847" s="147"/>
      <c r="B847" s="144"/>
      <c r="C847" s="205"/>
      <c r="D847" s="20"/>
      <c r="E847" s="300"/>
      <c r="F847" s="300"/>
      <c r="G847" s="144"/>
      <c r="H847" s="144"/>
      <c r="I847" s="149"/>
      <c r="J847" s="150"/>
      <c r="K847" s="150"/>
      <c r="L847" s="150"/>
      <c r="M847" s="150"/>
      <c r="N847" s="150"/>
      <c r="O847" s="150"/>
      <c r="P847" s="150"/>
      <c r="Q847" s="150"/>
      <c r="R847" s="150"/>
      <c r="S847" s="150"/>
      <c r="T847" s="150"/>
      <c r="U847" s="150"/>
      <c r="V847" s="150"/>
      <c r="W847" s="150"/>
      <c r="X847" s="150"/>
    </row>
    <row r="848" spans="1:24" ht="12.75" customHeight="1" x14ac:dyDescent="0.2">
      <c r="A848" s="147"/>
      <c r="B848" s="144"/>
      <c r="C848" s="205"/>
      <c r="D848" s="20"/>
      <c r="E848" s="300"/>
      <c r="F848" s="300"/>
      <c r="G848" s="144"/>
      <c r="H848" s="144"/>
      <c r="I848" s="149"/>
      <c r="J848" s="150"/>
      <c r="K848" s="150"/>
      <c r="L848" s="150"/>
      <c r="M848" s="150"/>
      <c r="N848" s="150"/>
      <c r="O848" s="150"/>
      <c r="P848" s="150"/>
      <c r="Q848" s="150"/>
      <c r="R848" s="150"/>
      <c r="S848" s="150"/>
      <c r="T848" s="150"/>
      <c r="U848" s="150"/>
      <c r="V848" s="150"/>
      <c r="W848" s="150"/>
      <c r="X848" s="150"/>
    </row>
    <row r="849" spans="1:24" ht="12.75" customHeight="1" x14ac:dyDescent="0.2">
      <c r="A849" s="147"/>
      <c r="B849" s="144"/>
      <c r="C849" s="205"/>
      <c r="D849" s="20"/>
      <c r="E849" s="300"/>
      <c r="F849" s="300"/>
      <c r="G849" s="144"/>
      <c r="H849" s="144"/>
      <c r="I849" s="149"/>
      <c r="J849" s="150"/>
      <c r="K849" s="150"/>
      <c r="L849" s="150"/>
      <c r="M849" s="150"/>
      <c r="N849" s="150"/>
      <c r="O849" s="150"/>
      <c r="P849" s="150"/>
      <c r="Q849" s="150"/>
      <c r="R849" s="150"/>
      <c r="S849" s="150"/>
      <c r="T849" s="150"/>
      <c r="U849" s="150"/>
      <c r="V849" s="150"/>
      <c r="W849" s="150"/>
      <c r="X849" s="150"/>
    </row>
    <row r="850" spans="1:24" ht="12.75" customHeight="1" x14ac:dyDescent="0.2">
      <c r="A850" s="147"/>
      <c r="B850" s="144"/>
      <c r="C850" s="205"/>
      <c r="D850" s="20"/>
      <c r="E850" s="300"/>
      <c r="F850" s="300"/>
      <c r="G850" s="144"/>
      <c r="H850" s="144"/>
      <c r="I850" s="149"/>
      <c r="J850" s="150"/>
      <c r="K850" s="150"/>
      <c r="L850" s="150"/>
      <c r="M850" s="150"/>
      <c r="N850" s="150"/>
      <c r="O850" s="150"/>
      <c r="P850" s="150"/>
      <c r="Q850" s="150"/>
      <c r="R850" s="150"/>
      <c r="S850" s="150"/>
      <c r="T850" s="150"/>
      <c r="U850" s="150"/>
      <c r="V850" s="150"/>
      <c r="W850" s="150"/>
      <c r="X850" s="150"/>
    </row>
    <row r="851" spans="1:24" ht="12.75" customHeight="1" x14ac:dyDescent="0.2">
      <c r="A851" s="147"/>
      <c r="B851" s="144"/>
      <c r="C851" s="205"/>
      <c r="D851" s="20"/>
      <c r="E851" s="300"/>
      <c r="F851" s="300"/>
      <c r="G851" s="144"/>
      <c r="H851" s="144"/>
      <c r="I851" s="149"/>
      <c r="J851" s="150"/>
      <c r="K851" s="150"/>
      <c r="L851" s="150"/>
      <c r="M851" s="150"/>
      <c r="N851" s="150"/>
      <c r="O851" s="150"/>
      <c r="P851" s="150"/>
      <c r="Q851" s="150"/>
      <c r="R851" s="150"/>
      <c r="S851" s="150"/>
      <c r="T851" s="150"/>
      <c r="U851" s="150"/>
      <c r="V851" s="150"/>
      <c r="W851" s="150"/>
      <c r="X851" s="150"/>
    </row>
    <row r="852" spans="1:24" ht="12.75" customHeight="1" x14ac:dyDescent="0.2">
      <c r="A852" s="147"/>
      <c r="B852" s="144"/>
      <c r="C852" s="205"/>
      <c r="D852" s="20"/>
      <c r="E852" s="300"/>
      <c r="F852" s="300"/>
      <c r="G852" s="144"/>
      <c r="H852" s="144"/>
      <c r="I852" s="149"/>
      <c r="J852" s="150"/>
      <c r="K852" s="150"/>
      <c r="L852" s="150"/>
      <c r="M852" s="150"/>
      <c r="N852" s="150"/>
      <c r="O852" s="150"/>
      <c r="P852" s="150"/>
      <c r="Q852" s="150"/>
      <c r="R852" s="150"/>
      <c r="S852" s="150"/>
      <c r="T852" s="150"/>
      <c r="U852" s="150"/>
      <c r="V852" s="150"/>
      <c r="W852" s="150"/>
      <c r="X852" s="150"/>
    </row>
    <row r="853" spans="1:24" ht="12.75" customHeight="1" x14ac:dyDescent="0.2">
      <c r="A853" s="147"/>
      <c r="B853" s="144"/>
      <c r="C853" s="205"/>
      <c r="D853" s="20"/>
      <c r="E853" s="300"/>
      <c r="F853" s="300"/>
      <c r="G853" s="144"/>
      <c r="H853" s="144"/>
      <c r="I853" s="149"/>
      <c r="J853" s="150"/>
      <c r="K853" s="150"/>
      <c r="L853" s="150"/>
      <c r="M853" s="150"/>
      <c r="N853" s="150"/>
      <c r="O853" s="150"/>
      <c r="P853" s="150"/>
      <c r="Q853" s="150"/>
      <c r="R853" s="150"/>
      <c r="S853" s="150"/>
      <c r="T853" s="150"/>
      <c r="U853" s="150"/>
      <c r="V853" s="150"/>
      <c r="W853" s="150"/>
      <c r="X853" s="150"/>
    </row>
    <row r="854" spans="1:24" ht="12.75" customHeight="1" x14ac:dyDescent="0.2">
      <c r="A854" s="147"/>
      <c r="B854" s="144"/>
      <c r="C854" s="205"/>
      <c r="D854" s="20"/>
      <c r="E854" s="300"/>
      <c r="F854" s="300"/>
      <c r="G854" s="144"/>
      <c r="H854" s="144"/>
      <c r="I854" s="149"/>
      <c r="J854" s="150"/>
      <c r="K854" s="150"/>
      <c r="L854" s="150"/>
      <c r="M854" s="150"/>
      <c r="N854" s="150"/>
      <c r="O854" s="150"/>
      <c r="P854" s="150"/>
      <c r="Q854" s="150"/>
      <c r="R854" s="150"/>
      <c r="S854" s="150"/>
      <c r="T854" s="150"/>
      <c r="U854" s="150"/>
      <c r="V854" s="150"/>
      <c r="W854" s="150"/>
      <c r="X854" s="150"/>
    </row>
    <row r="855" spans="1:24" ht="12.75" customHeight="1" x14ac:dyDescent="0.2">
      <c r="A855" s="147"/>
      <c r="B855" s="144"/>
      <c r="C855" s="205"/>
      <c r="D855" s="20"/>
      <c r="E855" s="300"/>
      <c r="F855" s="300"/>
      <c r="G855" s="144"/>
      <c r="H855" s="144"/>
      <c r="I855" s="149"/>
      <c r="J855" s="150"/>
      <c r="K855" s="150"/>
      <c r="L855" s="150"/>
      <c r="M855" s="150"/>
      <c r="N855" s="150"/>
      <c r="O855" s="150"/>
      <c r="P855" s="150"/>
      <c r="Q855" s="150"/>
      <c r="R855" s="150"/>
      <c r="S855" s="150"/>
      <c r="T855" s="150"/>
      <c r="U855" s="150"/>
      <c r="V855" s="150"/>
      <c r="W855" s="150"/>
      <c r="X855" s="150"/>
    </row>
    <row r="856" spans="1:24" ht="12.75" customHeight="1" x14ac:dyDescent="0.2">
      <c r="A856" s="147"/>
      <c r="B856" s="144"/>
      <c r="C856" s="205"/>
      <c r="D856" s="20"/>
      <c r="E856" s="300"/>
      <c r="F856" s="300"/>
      <c r="G856" s="144"/>
      <c r="H856" s="144"/>
      <c r="I856" s="149"/>
      <c r="J856" s="150"/>
      <c r="K856" s="150"/>
      <c r="L856" s="150"/>
      <c r="M856" s="150"/>
      <c r="N856" s="150"/>
      <c r="O856" s="150"/>
      <c r="P856" s="150"/>
      <c r="Q856" s="150"/>
      <c r="R856" s="150"/>
      <c r="S856" s="150"/>
      <c r="T856" s="150"/>
      <c r="U856" s="150"/>
      <c r="V856" s="150"/>
      <c r="W856" s="150"/>
      <c r="X856" s="150"/>
    </row>
    <row r="857" spans="1:24" ht="12.75" customHeight="1" x14ac:dyDescent="0.2">
      <c r="A857" s="147"/>
      <c r="B857" s="144"/>
      <c r="C857" s="205"/>
      <c r="D857" s="20"/>
      <c r="E857" s="300"/>
      <c r="F857" s="300"/>
      <c r="G857" s="144"/>
      <c r="H857" s="144"/>
      <c r="I857" s="149"/>
      <c r="J857" s="150"/>
      <c r="K857" s="150"/>
      <c r="L857" s="150"/>
      <c r="M857" s="150"/>
      <c r="N857" s="150"/>
      <c r="O857" s="150"/>
      <c r="P857" s="150"/>
      <c r="Q857" s="150"/>
      <c r="R857" s="150"/>
      <c r="S857" s="150"/>
      <c r="T857" s="150"/>
      <c r="U857" s="150"/>
      <c r="V857" s="150"/>
      <c r="W857" s="150"/>
      <c r="X857" s="150"/>
    </row>
    <row r="858" spans="1:24" ht="12.75" customHeight="1" x14ac:dyDescent="0.2">
      <c r="A858" s="147"/>
      <c r="B858" s="144"/>
      <c r="C858" s="205"/>
      <c r="D858" s="20"/>
      <c r="E858" s="300"/>
      <c r="F858" s="300"/>
      <c r="G858" s="144"/>
      <c r="H858" s="144"/>
      <c r="I858" s="149"/>
      <c r="J858" s="150"/>
      <c r="K858" s="150"/>
      <c r="L858" s="150"/>
      <c r="M858" s="150"/>
      <c r="N858" s="150"/>
      <c r="O858" s="150"/>
      <c r="P858" s="150"/>
      <c r="Q858" s="150"/>
      <c r="R858" s="150"/>
      <c r="S858" s="150"/>
      <c r="T858" s="150"/>
      <c r="U858" s="150"/>
      <c r="V858" s="150"/>
      <c r="W858" s="150"/>
      <c r="X858" s="150"/>
    </row>
    <row r="859" spans="1:24" ht="12.75" customHeight="1" x14ac:dyDescent="0.2">
      <c r="A859" s="147"/>
      <c r="B859" s="144"/>
      <c r="C859" s="205"/>
      <c r="D859" s="20"/>
      <c r="E859" s="300"/>
      <c r="F859" s="300"/>
      <c r="G859" s="144"/>
      <c r="H859" s="144"/>
      <c r="I859" s="149"/>
      <c r="J859" s="150"/>
      <c r="K859" s="150"/>
      <c r="L859" s="150"/>
      <c r="M859" s="150"/>
      <c r="N859" s="150"/>
      <c r="O859" s="150"/>
      <c r="P859" s="150"/>
      <c r="Q859" s="150"/>
      <c r="R859" s="150"/>
      <c r="S859" s="150"/>
      <c r="T859" s="150"/>
      <c r="U859" s="150"/>
      <c r="V859" s="150"/>
      <c r="W859" s="150"/>
      <c r="X859" s="150"/>
    </row>
    <row r="860" spans="1:24" ht="12.75" customHeight="1" x14ac:dyDescent="0.2">
      <c r="A860" s="147"/>
      <c r="B860" s="144"/>
      <c r="C860" s="205"/>
      <c r="D860" s="20"/>
      <c r="E860" s="300"/>
      <c r="F860" s="300"/>
      <c r="G860" s="144"/>
      <c r="H860" s="144"/>
      <c r="I860" s="149"/>
      <c r="J860" s="150"/>
      <c r="K860" s="150"/>
      <c r="L860" s="150"/>
      <c r="M860" s="150"/>
      <c r="N860" s="150"/>
      <c r="O860" s="150"/>
      <c r="P860" s="150"/>
      <c r="Q860" s="150"/>
      <c r="R860" s="150"/>
      <c r="S860" s="150"/>
      <c r="T860" s="150"/>
      <c r="U860" s="150"/>
      <c r="V860" s="150"/>
      <c r="W860" s="150"/>
      <c r="X860" s="150"/>
    </row>
    <row r="861" spans="1:24" ht="12.75" customHeight="1" x14ac:dyDescent="0.2">
      <c r="A861" s="147"/>
      <c r="B861" s="144"/>
      <c r="C861" s="205"/>
      <c r="D861" s="20"/>
      <c r="E861" s="300"/>
      <c r="F861" s="300"/>
      <c r="G861" s="144"/>
      <c r="H861" s="144"/>
      <c r="I861" s="149"/>
      <c r="J861" s="150"/>
      <c r="K861" s="150"/>
      <c r="L861" s="150"/>
      <c r="M861" s="150"/>
      <c r="N861" s="150"/>
      <c r="O861" s="150"/>
      <c r="P861" s="150"/>
      <c r="Q861" s="150"/>
      <c r="R861" s="150"/>
      <c r="S861" s="150"/>
      <c r="T861" s="150"/>
      <c r="U861" s="150"/>
      <c r="V861" s="150"/>
      <c r="W861" s="150"/>
      <c r="X861" s="150"/>
    </row>
    <row r="862" spans="1:24" ht="12.75" customHeight="1" x14ac:dyDescent="0.2">
      <c r="A862" s="147"/>
      <c r="B862" s="144"/>
      <c r="C862" s="205"/>
      <c r="D862" s="20"/>
      <c r="E862" s="300"/>
      <c r="F862" s="300"/>
      <c r="G862" s="144"/>
      <c r="H862" s="144"/>
      <c r="I862" s="149"/>
      <c r="J862" s="150"/>
      <c r="K862" s="150"/>
      <c r="L862" s="150"/>
      <c r="M862" s="150"/>
      <c r="N862" s="150"/>
      <c r="O862" s="150"/>
      <c r="P862" s="150"/>
      <c r="Q862" s="150"/>
      <c r="R862" s="150"/>
      <c r="S862" s="150"/>
      <c r="T862" s="150"/>
      <c r="U862" s="150"/>
      <c r="V862" s="150"/>
      <c r="W862" s="150"/>
      <c r="X862" s="150"/>
    </row>
    <row r="863" spans="1:24" ht="12.75" customHeight="1" x14ac:dyDescent="0.2">
      <c r="A863" s="147"/>
      <c r="B863" s="144"/>
      <c r="C863" s="205"/>
      <c r="D863" s="20"/>
      <c r="E863" s="300"/>
      <c r="F863" s="300"/>
      <c r="G863" s="144"/>
      <c r="H863" s="144"/>
      <c r="I863" s="149"/>
      <c r="J863" s="150"/>
      <c r="K863" s="150"/>
      <c r="L863" s="150"/>
      <c r="M863" s="150"/>
      <c r="N863" s="150"/>
      <c r="O863" s="150"/>
      <c r="P863" s="150"/>
      <c r="Q863" s="150"/>
      <c r="R863" s="150"/>
      <c r="S863" s="150"/>
      <c r="T863" s="150"/>
      <c r="U863" s="150"/>
      <c r="V863" s="150"/>
      <c r="W863" s="150"/>
      <c r="X863" s="150"/>
    </row>
    <row r="864" spans="1:24" ht="12.75" customHeight="1" x14ac:dyDescent="0.2">
      <c r="A864" s="147"/>
      <c r="B864" s="144"/>
      <c r="C864" s="205"/>
      <c r="D864" s="20"/>
      <c r="E864" s="300"/>
      <c r="F864" s="300"/>
      <c r="G864" s="144"/>
      <c r="H864" s="144"/>
      <c r="I864" s="149"/>
      <c r="J864" s="150"/>
      <c r="K864" s="150"/>
      <c r="L864" s="150"/>
      <c r="M864" s="150"/>
      <c r="N864" s="150"/>
      <c r="O864" s="150"/>
      <c r="P864" s="150"/>
      <c r="Q864" s="150"/>
      <c r="R864" s="150"/>
      <c r="S864" s="150"/>
      <c r="T864" s="150"/>
      <c r="U864" s="150"/>
      <c r="V864" s="150"/>
      <c r="W864" s="150"/>
      <c r="X864" s="150"/>
    </row>
    <row r="865" spans="1:24" ht="12.75" customHeight="1" x14ac:dyDescent="0.2">
      <c r="A865" s="147"/>
      <c r="B865" s="144"/>
      <c r="C865" s="205"/>
      <c r="D865" s="20"/>
      <c r="E865" s="300"/>
      <c r="F865" s="300"/>
      <c r="G865" s="144"/>
      <c r="H865" s="144"/>
      <c r="I865" s="149"/>
      <c r="J865" s="150"/>
      <c r="K865" s="150"/>
      <c r="L865" s="150"/>
      <c r="M865" s="150"/>
      <c r="N865" s="150"/>
      <c r="O865" s="150"/>
      <c r="P865" s="150"/>
      <c r="Q865" s="150"/>
      <c r="R865" s="150"/>
      <c r="S865" s="150"/>
      <c r="T865" s="150"/>
      <c r="U865" s="150"/>
      <c r="V865" s="150"/>
      <c r="W865" s="150"/>
      <c r="X865" s="150"/>
    </row>
    <row r="866" spans="1:24" ht="12.75" customHeight="1" x14ac:dyDescent="0.2">
      <c r="A866" s="147"/>
      <c r="B866" s="144"/>
      <c r="C866" s="205"/>
      <c r="D866" s="20"/>
      <c r="E866" s="300"/>
      <c r="F866" s="300"/>
      <c r="G866" s="144"/>
      <c r="H866" s="144"/>
      <c r="I866" s="149"/>
      <c r="J866" s="150"/>
      <c r="K866" s="150"/>
      <c r="L866" s="150"/>
      <c r="M866" s="150"/>
      <c r="N866" s="150"/>
      <c r="O866" s="150"/>
      <c r="P866" s="150"/>
      <c r="Q866" s="150"/>
      <c r="R866" s="150"/>
      <c r="S866" s="150"/>
      <c r="T866" s="150"/>
      <c r="U866" s="150"/>
      <c r="V866" s="150"/>
      <c r="W866" s="150"/>
      <c r="X866" s="150"/>
    </row>
    <row r="867" spans="1:24" ht="12.75" customHeight="1" x14ac:dyDescent="0.2">
      <c r="A867" s="147"/>
      <c r="B867" s="144"/>
      <c r="C867" s="205"/>
      <c r="D867" s="20"/>
      <c r="E867" s="300"/>
      <c r="F867" s="300"/>
      <c r="G867" s="144"/>
      <c r="H867" s="144"/>
      <c r="I867" s="149"/>
      <c r="J867" s="150"/>
      <c r="K867" s="150"/>
      <c r="L867" s="150"/>
      <c r="M867" s="150"/>
      <c r="N867" s="150"/>
      <c r="O867" s="150"/>
      <c r="P867" s="150"/>
      <c r="Q867" s="150"/>
      <c r="R867" s="150"/>
      <c r="S867" s="150"/>
      <c r="T867" s="150"/>
      <c r="U867" s="150"/>
      <c r="V867" s="150"/>
      <c r="W867" s="150"/>
      <c r="X867" s="150"/>
    </row>
    <row r="868" spans="1:24" ht="12.75" customHeight="1" x14ac:dyDescent="0.2">
      <c r="A868" s="147"/>
      <c r="B868" s="144"/>
      <c r="C868" s="205"/>
      <c r="D868" s="20"/>
      <c r="E868" s="300"/>
      <c r="F868" s="300"/>
      <c r="G868" s="144"/>
      <c r="H868" s="144"/>
      <c r="I868" s="149"/>
      <c r="J868" s="150"/>
      <c r="K868" s="150"/>
      <c r="L868" s="150"/>
      <c r="M868" s="150"/>
      <c r="N868" s="150"/>
      <c r="O868" s="150"/>
      <c r="P868" s="150"/>
      <c r="Q868" s="150"/>
      <c r="R868" s="150"/>
      <c r="S868" s="150"/>
      <c r="T868" s="150"/>
      <c r="U868" s="150"/>
      <c r="V868" s="150"/>
      <c r="W868" s="150"/>
      <c r="X868" s="150"/>
    </row>
    <row r="869" spans="1:24" ht="12.75" customHeight="1" x14ac:dyDescent="0.2">
      <c r="A869" s="147"/>
      <c r="B869" s="144"/>
      <c r="C869" s="205"/>
      <c r="D869" s="20"/>
      <c r="E869" s="300"/>
      <c r="F869" s="300"/>
      <c r="G869" s="144"/>
      <c r="H869" s="144"/>
      <c r="I869" s="149"/>
      <c r="J869" s="150"/>
      <c r="K869" s="150"/>
      <c r="L869" s="150"/>
      <c r="M869" s="150"/>
      <c r="N869" s="150"/>
      <c r="O869" s="150"/>
      <c r="P869" s="150"/>
      <c r="Q869" s="150"/>
      <c r="R869" s="150"/>
      <c r="S869" s="150"/>
      <c r="T869" s="150"/>
      <c r="U869" s="150"/>
      <c r="V869" s="150"/>
      <c r="W869" s="150"/>
      <c r="X869" s="150"/>
    </row>
    <row r="870" spans="1:24" ht="12.75" customHeight="1" x14ac:dyDescent="0.2">
      <c r="A870" s="147"/>
      <c r="B870" s="144"/>
      <c r="C870" s="205"/>
      <c r="D870" s="20"/>
      <c r="E870" s="300"/>
      <c r="F870" s="300"/>
      <c r="G870" s="144"/>
      <c r="H870" s="144"/>
      <c r="I870" s="149"/>
      <c r="J870" s="150"/>
      <c r="K870" s="150"/>
      <c r="L870" s="150"/>
      <c r="M870" s="150"/>
      <c r="N870" s="150"/>
      <c r="O870" s="150"/>
      <c r="P870" s="150"/>
      <c r="Q870" s="150"/>
      <c r="R870" s="150"/>
      <c r="S870" s="150"/>
      <c r="T870" s="150"/>
      <c r="U870" s="150"/>
      <c r="V870" s="150"/>
      <c r="W870" s="150"/>
      <c r="X870" s="150"/>
    </row>
    <row r="871" spans="1:24" ht="12.75" customHeight="1" x14ac:dyDescent="0.2">
      <c r="A871" s="147"/>
      <c r="B871" s="144"/>
      <c r="C871" s="205"/>
      <c r="D871" s="20"/>
      <c r="E871" s="300"/>
      <c r="F871" s="300"/>
      <c r="G871" s="144"/>
      <c r="H871" s="144"/>
      <c r="I871" s="149"/>
      <c r="J871" s="150"/>
      <c r="K871" s="150"/>
      <c r="L871" s="150"/>
      <c r="M871" s="150"/>
      <c r="N871" s="150"/>
      <c r="O871" s="150"/>
      <c r="P871" s="150"/>
      <c r="Q871" s="150"/>
      <c r="R871" s="150"/>
      <c r="S871" s="150"/>
      <c r="T871" s="150"/>
      <c r="U871" s="150"/>
      <c r="V871" s="150"/>
      <c r="W871" s="150"/>
      <c r="X871" s="150"/>
    </row>
    <row r="872" spans="1:24" ht="12.75" customHeight="1" x14ac:dyDescent="0.2">
      <c r="A872" s="147"/>
      <c r="B872" s="144"/>
      <c r="C872" s="205"/>
      <c r="D872" s="20"/>
      <c r="E872" s="300"/>
      <c r="F872" s="300"/>
      <c r="G872" s="144"/>
      <c r="H872" s="144"/>
      <c r="I872" s="149"/>
      <c r="J872" s="150"/>
      <c r="K872" s="150"/>
      <c r="L872" s="150"/>
      <c r="M872" s="150"/>
      <c r="N872" s="150"/>
      <c r="O872" s="150"/>
      <c r="P872" s="150"/>
      <c r="Q872" s="150"/>
      <c r="R872" s="150"/>
      <c r="S872" s="150"/>
      <c r="T872" s="150"/>
      <c r="U872" s="150"/>
      <c r="V872" s="150"/>
      <c r="W872" s="150"/>
      <c r="X872" s="150"/>
    </row>
    <row r="873" spans="1:24" ht="12.75" customHeight="1" x14ac:dyDescent="0.2">
      <c r="A873" s="147"/>
      <c r="B873" s="144"/>
      <c r="C873" s="205"/>
      <c r="D873" s="20"/>
      <c r="E873" s="300"/>
      <c r="F873" s="300"/>
      <c r="G873" s="144"/>
      <c r="H873" s="144"/>
      <c r="I873" s="149"/>
      <c r="J873" s="150"/>
      <c r="K873" s="150"/>
      <c r="L873" s="150"/>
      <c r="M873" s="150"/>
      <c r="N873" s="150"/>
      <c r="O873" s="150"/>
      <c r="P873" s="150"/>
      <c r="Q873" s="150"/>
      <c r="R873" s="150"/>
      <c r="S873" s="150"/>
      <c r="T873" s="150"/>
      <c r="U873" s="150"/>
      <c r="V873" s="150"/>
      <c r="W873" s="150"/>
      <c r="X873" s="150"/>
    </row>
    <row r="874" spans="1:24" ht="12.75" customHeight="1" x14ac:dyDescent="0.2">
      <c r="A874" s="147"/>
      <c r="B874" s="144"/>
      <c r="C874" s="205"/>
      <c r="D874" s="20"/>
      <c r="E874" s="300"/>
      <c r="F874" s="300"/>
      <c r="G874" s="144"/>
      <c r="H874" s="144"/>
      <c r="I874" s="149"/>
      <c r="J874" s="150"/>
      <c r="K874" s="150"/>
      <c r="L874" s="150"/>
      <c r="M874" s="150"/>
      <c r="N874" s="150"/>
      <c r="O874" s="150"/>
      <c r="P874" s="150"/>
      <c r="Q874" s="150"/>
      <c r="R874" s="150"/>
      <c r="S874" s="150"/>
      <c r="T874" s="150"/>
      <c r="U874" s="150"/>
      <c r="V874" s="150"/>
      <c r="W874" s="150"/>
      <c r="X874" s="150"/>
    </row>
    <row r="875" spans="1:24" ht="12.75" customHeight="1" x14ac:dyDescent="0.2">
      <c r="A875" s="147"/>
      <c r="B875" s="144"/>
      <c r="C875" s="205"/>
      <c r="D875" s="20"/>
      <c r="E875" s="300"/>
      <c r="F875" s="300"/>
      <c r="G875" s="144"/>
      <c r="H875" s="144"/>
      <c r="I875" s="149"/>
      <c r="J875" s="150"/>
      <c r="K875" s="150"/>
      <c r="L875" s="150"/>
      <c r="M875" s="150"/>
      <c r="N875" s="150"/>
      <c r="O875" s="150"/>
      <c r="P875" s="150"/>
      <c r="Q875" s="150"/>
      <c r="R875" s="150"/>
      <c r="S875" s="150"/>
      <c r="T875" s="150"/>
      <c r="U875" s="150"/>
      <c r="V875" s="150"/>
      <c r="W875" s="150"/>
      <c r="X875" s="150"/>
    </row>
    <row r="876" spans="1:24" ht="12.75" customHeight="1" x14ac:dyDescent="0.2">
      <c r="A876" s="147"/>
      <c r="B876" s="144"/>
      <c r="C876" s="205"/>
      <c r="D876" s="20"/>
      <c r="E876" s="300"/>
      <c r="F876" s="300"/>
      <c r="G876" s="144"/>
      <c r="H876" s="144"/>
      <c r="I876" s="149"/>
      <c r="J876" s="150"/>
      <c r="K876" s="150"/>
      <c r="L876" s="150"/>
      <c r="M876" s="150"/>
      <c r="N876" s="150"/>
      <c r="O876" s="150"/>
      <c r="P876" s="150"/>
      <c r="Q876" s="150"/>
      <c r="R876" s="150"/>
      <c r="S876" s="150"/>
      <c r="T876" s="150"/>
      <c r="U876" s="150"/>
      <c r="V876" s="150"/>
      <c r="W876" s="150"/>
      <c r="X876" s="150"/>
    </row>
    <row r="877" spans="1:24" ht="12.75" customHeight="1" x14ac:dyDescent="0.2">
      <c r="A877" s="147"/>
      <c r="B877" s="144"/>
      <c r="C877" s="205"/>
      <c r="D877" s="20"/>
      <c r="E877" s="300"/>
      <c r="F877" s="300"/>
      <c r="G877" s="144"/>
      <c r="H877" s="144"/>
      <c r="I877" s="149"/>
      <c r="J877" s="150"/>
      <c r="K877" s="150"/>
      <c r="L877" s="150"/>
      <c r="M877" s="150"/>
      <c r="N877" s="150"/>
      <c r="O877" s="150"/>
      <c r="P877" s="150"/>
      <c r="Q877" s="150"/>
      <c r="R877" s="150"/>
      <c r="S877" s="150"/>
      <c r="T877" s="150"/>
      <c r="U877" s="150"/>
      <c r="V877" s="150"/>
      <c r="W877" s="150"/>
      <c r="X877" s="150"/>
    </row>
    <row r="878" spans="1:24" ht="12.75" customHeight="1" x14ac:dyDescent="0.2">
      <c r="A878" s="147"/>
      <c r="B878" s="144"/>
      <c r="C878" s="205"/>
      <c r="D878" s="20"/>
      <c r="E878" s="300"/>
      <c r="F878" s="300"/>
      <c r="G878" s="144"/>
      <c r="H878" s="144"/>
      <c r="I878" s="149"/>
      <c r="J878" s="150"/>
      <c r="K878" s="150"/>
      <c r="L878" s="150"/>
      <c r="M878" s="150"/>
      <c r="N878" s="150"/>
      <c r="O878" s="150"/>
      <c r="P878" s="150"/>
      <c r="Q878" s="150"/>
      <c r="R878" s="150"/>
      <c r="S878" s="150"/>
      <c r="T878" s="150"/>
      <c r="U878" s="150"/>
      <c r="V878" s="150"/>
      <c r="W878" s="150"/>
      <c r="X878" s="150"/>
    </row>
    <row r="879" spans="1:24" ht="12.75" customHeight="1" x14ac:dyDescent="0.2">
      <c r="A879" s="147"/>
      <c r="B879" s="144"/>
      <c r="C879" s="205"/>
      <c r="D879" s="20"/>
      <c r="E879" s="300"/>
      <c r="F879" s="300"/>
      <c r="G879" s="144"/>
      <c r="H879" s="144"/>
      <c r="I879" s="149"/>
      <c r="J879" s="150"/>
      <c r="K879" s="150"/>
      <c r="L879" s="150"/>
      <c r="M879" s="150"/>
      <c r="N879" s="150"/>
      <c r="O879" s="150"/>
      <c r="P879" s="150"/>
      <c r="Q879" s="150"/>
      <c r="R879" s="150"/>
      <c r="S879" s="150"/>
      <c r="T879" s="150"/>
      <c r="U879" s="150"/>
      <c r="V879" s="150"/>
      <c r="W879" s="150"/>
      <c r="X879" s="150"/>
    </row>
    <row r="880" spans="1:24" ht="12.75" customHeight="1" x14ac:dyDescent="0.2">
      <c r="A880" s="147"/>
      <c r="B880" s="144"/>
      <c r="C880" s="205"/>
      <c r="D880" s="20"/>
      <c r="E880" s="300"/>
      <c r="F880" s="300"/>
      <c r="G880" s="144"/>
      <c r="H880" s="144"/>
      <c r="I880" s="149"/>
      <c r="J880" s="150"/>
      <c r="K880" s="150"/>
      <c r="L880" s="150"/>
      <c r="M880" s="150"/>
      <c r="N880" s="150"/>
      <c r="O880" s="150"/>
      <c r="P880" s="150"/>
      <c r="Q880" s="150"/>
      <c r="R880" s="150"/>
      <c r="S880" s="150"/>
      <c r="T880" s="150"/>
      <c r="U880" s="150"/>
      <c r="V880" s="150"/>
      <c r="W880" s="150"/>
      <c r="X880" s="150"/>
    </row>
    <row r="881" spans="1:24" ht="12.75" customHeight="1" x14ac:dyDescent="0.2">
      <c r="A881" s="147"/>
      <c r="B881" s="144"/>
      <c r="C881" s="205"/>
      <c r="D881" s="20"/>
      <c r="E881" s="300"/>
      <c r="F881" s="300"/>
      <c r="G881" s="144"/>
      <c r="H881" s="144"/>
      <c r="I881" s="149"/>
      <c r="J881" s="150"/>
      <c r="K881" s="150"/>
      <c r="L881" s="150"/>
      <c r="M881" s="150"/>
      <c r="N881" s="150"/>
      <c r="O881" s="150"/>
      <c r="P881" s="150"/>
      <c r="Q881" s="150"/>
      <c r="R881" s="150"/>
      <c r="S881" s="150"/>
      <c r="T881" s="150"/>
      <c r="U881" s="150"/>
      <c r="V881" s="150"/>
      <c r="W881" s="150"/>
      <c r="X881" s="150"/>
    </row>
    <row r="882" spans="1:24" ht="12.75" customHeight="1" x14ac:dyDescent="0.2">
      <c r="A882" s="147"/>
      <c r="B882" s="144"/>
      <c r="C882" s="205"/>
      <c r="D882" s="20"/>
      <c r="E882" s="300"/>
      <c r="F882" s="300"/>
      <c r="G882" s="144"/>
      <c r="H882" s="144"/>
      <c r="I882" s="149"/>
      <c r="J882" s="150"/>
      <c r="K882" s="150"/>
      <c r="L882" s="150"/>
      <c r="M882" s="150"/>
      <c r="N882" s="150"/>
      <c r="O882" s="150"/>
      <c r="P882" s="150"/>
      <c r="Q882" s="150"/>
      <c r="R882" s="150"/>
      <c r="S882" s="150"/>
      <c r="T882" s="150"/>
      <c r="U882" s="150"/>
      <c r="V882" s="150"/>
      <c r="W882" s="150"/>
      <c r="X882" s="150"/>
    </row>
    <row r="883" spans="1:24" ht="12.75" customHeight="1" x14ac:dyDescent="0.2">
      <c r="A883" s="147"/>
      <c r="B883" s="144"/>
      <c r="C883" s="205"/>
      <c r="D883" s="20"/>
      <c r="E883" s="300"/>
      <c r="F883" s="300"/>
      <c r="G883" s="144"/>
      <c r="H883" s="144"/>
      <c r="I883" s="149"/>
      <c r="J883" s="150"/>
      <c r="K883" s="150"/>
      <c r="L883" s="150"/>
      <c r="M883" s="150"/>
      <c r="N883" s="150"/>
      <c r="O883" s="150"/>
      <c r="P883" s="150"/>
      <c r="Q883" s="150"/>
      <c r="R883" s="150"/>
      <c r="S883" s="150"/>
      <c r="T883" s="150"/>
      <c r="U883" s="150"/>
      <c r="V883" s="150"/>
      <c r="W883" s="150"/>
      <c r="X883" s="150"/>
    </row>
    <row r="884" spans="1:24" ht="12.75" customHeight="1" x14ac:dyDescent="0.2">
      <c r="A884" s="147"/>
      <c r="B884" s="144"/>
      <c r="C884" s="205"/>
      <c r="D884" s="20"/>
      <c r="E884" s="300"/>
      <c r="F884" s="300"/>
      <c r="G884" s="144"/>
      <c r="H884" s="144"/>
      <c r="I884" s="149"/>
      <c r="J884" s="150"/>
      <c r="K884" s="150"/>
      <c r="L884" s="150"/>
      <c r="M884" s="150"/>
      <c r="N884" s="150"/>
      <c r="O884" s="150"/>
      <c r="P884" s="150"/>
      <c r="Q884" s="150"/>
      <c r="R884" s="150"/>
      <c r="S884" s="150"/>
      <c r="T884" s="150"/>
      <c r="U884" s="150"/>
      <c r="V884" s="150"/>
      <c r="W884" s="150"/>
      <c r="X884" s="150"/>
    </row>
    <row r="885" spans="1:24" ht="12.75" customHeight="1" x14ac:dyDescent="0.2">
      <c r="A885" s="147"/>
      <c r="B885" s="144"/>
      <c r="C885" s="205"/>
      <c r="D885" s="20"/>
      <c r="E885" s="300"/>
      <c r="F885" s="300"/>
      <c r="G885" s="144"/>
      <c r="H885" s="144"/>
      <c r="I885" s="149"/>
      <c r="J885" s="150"/>
      <c r="K885" s="150"/>
      <c r="L885" s="150"/>
      <c r="M885" s="150"/>
      <c r="N885" s="150"/>
      <c r="O885" s="150"/>
      <c r="P885" s="150"/>
      <c r="Q885" s="150"/>
      <c r="R885" s="150"/>
      <c r="S885" s="150"/>
      <c r="T885" s="150"/>
      <c r="U885" s="150"/>
      <c r="V885" s="150"/>
      <c r="W885" s="150"/>
      <c r="X885" s="150"/>
    </row>
    <row r="886" spans="1:24" ht="12.75" customHeight="1" x14ac:dyDescent="0.2">
      <c r="A886" s="147"/>
      <c r="B886" s="144"/>
      <c r="C886" s="205"/>
      <c r="D886" s="20"/>
      <c r="E886" s="300"/>
      <c r="F886" s="300"/>
      <c r="G886" s="144"/>
      <c r="H886" s="144"/>
      <c r="I886" s="149"/>
      <c r="J886" s="150"/>
      <c r="K886" s="150"/>
      <c r="L886" s="150"/>
      <c r="M886" s="150"/>
      <c r="N886" s="150"/>
      <c r="O886" s="150"/>
      <c r="P886" s="150"/>
      <c r="Q886" s="150"/>
      <c r="R886" s="150"/>
      <c r="S886" s="150"/>
      <c r="T886" s="150"/>
      <c r="U886" s="150"/>
      <c r="V886" s="150"/>
      <c r="W886" s="150"/>
      <c r="X886" s="150"/>
    </row>
    <row r="887" spans="1:24" ht="12.75" customHeight="1" x14ac:dyDescent="0.2">
      <c r="A887" s="147"/>
      <c r="B887" s="144"/>
      <c r="C887" s="205"/>
      <c r="D887" s="20"/>
      <c r="E887" s="300"/>
      <c r="F887" s="300"/>
      <c r="G887" s="144"/>
      <c r="H887" s="144"/>
      <c r="I887" s="149"/>
      <c r="J887" s="150"/>
      <c r="K887" s="150"/>
      <c r="L887" s="150"/>
      <c r="M887" s="150"/>
      <c r="N887" s="150"/>
      <c r="O887" s="150"/>
      <c r="P887" s="150"/>
      <c r="Q887" s="150"/>
      <c r="R887" s="150"/>
      <c r="S887" s="150"/>
      <c r="T887" s="150"/>
      <c r="U887" s="150"/>
      <c r="V887" s="150"/>
      <c r="W887" s="150"/>
      <c r="X887" s="150"/>
    </row>
    <row r="888" spans="1:24" ht="12.75" customHeight="1" x14ac:dyDescent="0.2">
      <c r="A888" s="147"/>
      <c r="B888" s="144"/>
      <c r="C888" s="205"/>
      <c r="D888" s="20"/>
      <c r="E888" s="300"/>
      <c r="F888" s="300"/>
      <c r="G888" s="144"/>
      <c r="H888" s="144"/>
      <c r="I888" s="149"/>
      <c r="J888" s="150"/>
      <c r="K888" s="150"/>
      <c r="L888" s="150"/>
      <c r="M888" s="150"/>
      <c r="N888" s="150"/>
      <c r="O888" s="150"/>
      <c r="P888" s="150"/>
      <c r="Q888" s="150"/>
      <c r="R888" s="150"/>
      <c r="S888" s="150"/>
      <c r="T888" s="150"/>
      <c r="U888" s="150"/>
      <c r="V888" s="150"/>
      <c r="W888" s="150"/>
      <c r="X888" s="150"/>
    </row>
    <row r="889" spans="1:24" ht="12.75" customHeight="1" x14ac:dyDescent="0.2">
      <c r="A889" s="147"/>
      <c r="B889" s="144"/>
      <c r="C889" s="205"/>
      <c r="D889" s="20"/>
      <c r="E889" s="300"/>
      <c r="F889" s="300"/>
      <c r="G889" s="144"/>
      <c r="H889" s="144"/>
      <c r="I889" s="149"/>
      <c r="J889" s="150"/>
      <c r="K889" s="150"/>
      <c r="L889" s="150"/>
      <c r="M889" s="150"/>
      <c r="N889" s="150"/>
      <c r="O889" s="150"/>
      <c r="P889" s="150"/>
      <c r="Q889" s="150"/>
      <c r="R889" s="150"/>
      <c r="S889" s="150"/>
      <c r="T889" s="150"/>
      <c r="U889" s="150"/>
      <c r="V889" s="150"/>
      <c r="W889" s="150"/>
      <c r="X889" s="150"/>
    </row>
    <row r="890" spans="1:24" ht="12.75" customHeight="1" x14ac:dyDescent="0.2">
      <c r="A890" s="147"/>
      <c r="B890" s="144"/>
      <c r="C890" s="205"/>
      <c r="D890" s="20"/>
      <c r="E890" s="300"/>
      <c r="F890" s="300"/>
      <c r="G890" s="144"/>
      <c r="H890" s="144"/>
      <c r="I890" s="149"/>
      <c r="J890" s="150"/>
      <c r="K890" s="150"/>
      <c r="L890" s="150"/>
      <c r="M890" s="150"/>
      <c r="N890" s="150"/>
      <c r="O890" s="150"/>
      <c r="P890" s="150"/>
      <c r="Q890" s="150"/>
      <c r="R890" s="150"/>
      <c r="S890" s="150"/>
      <c r="T890" s="150"/>
      <c r="U890" s="150"/>
      <c r="V890" s="150"/>
      <c r="W890" s="150"/>
      <c r="X890" s="150"/>
    </row>
    <row r="891" spans="1:24" ht="12.75" customHeight="1" x14ac:dyDescent="0.2">
      <c r="A891" s="147"/>
      <c r="B891" s="144"/>
      <c r="C891" s="205"/>
      <c r="D891" s="20"/>
      <c r="E891" s="300"/>
      <c r="F891" s="300"/>
      <c r="G891" s="144"/>
      <c r="H891" s="144"/>
      <c r="I891" s="149"/>
      <c r="J891" s="150"/>
      <c r="K891" s="150"/>
      <c r="L891" s="150"/>
      <c r="M891" s="150"/>
      <c r="N891" s="150"/>
      <c r="O891" s="150"/>
      <c r="P891" s="150"/>
      <c r="Q891" s="150"/>
      <c r="R891" s="150"/>
      <c r="S891" s="150"/>
      <c r="T891" s="150"/>
      <c r="U891" s="150"/>
      <c r="V891" s="150"/>
      <c r="W891" s="150"/>
      <c r="X891" s="150"/>
    </row>
    <row r="892" spans="1:24" ht="12.75" customHeight="1" x14ac:dyDescent="0.2">
      <c r="A892" s="147"/>
      <c r="B892" s="144"/>
      <c r="C892" s="205"/>
      <c r="D892" s="20"/>
      <c r="E892" s="300"/>
      <c r="F892" s="300"/>
      <c r="G892" s="144"/>
      <c r="H892" s="144"/>
      <c r="I892" s="149"/>
      <c r="J892" s="150"/>
      <c r="K892" s="150"/>
      <c r="L892" s="150"/>
      <c r="M892" s="150"/>
      <c r="N892" s="150"/>
      <c r="O892" s="150"/>
      <c r="P892" s="150"/>
      <c r="Q892" s="150"/>
      <c r="R892" s="150"/>
      <c r="S892" s="150"/>
      <c r="T892" s="150"/>
      <c r="U892" s="150"/>
      <c r="V892" s="150"/>
      <c r="W892" s="150"/>
      <c r="X892" s="150"/>
    </row>
    <row r="893" spans="1:24" ht="12.75" customHeight="1" x14ac:dyDescent="0.2">
      <c r="A893" s="147"/>
      <c r="B893" s="144"/>
      <c r="C893" s="205"/>
      <c r="D893" s="20"/>
      <c r="E893" s="300"/>
      <c r="F893" s="300"/>
      <c r="G893" s="144"/>
      <c r="H893" s="144"/>
      <c r="I893" s="149"/>
      <c r="J893" s="150"/>
      <c r="K893" s="150"/>
      <c r="L893" s="150"/>
      <c r="M893" s="150"/>
      <c r="N893" s="150"/>
      <c r="O893" s="150"/>
      <c r="P893" s="150"/>
      <c r="Q893" s="150"/>
      <c r="R893" s="150"/>
      <c r="S893" s="150"/>
      <c r="T893" s="150"/>
      <c r="U893" s="150"/>
      <c r="V893" s="150"/>
      <c r="W893" s="150"/>
      <c r="X893" s="150"/>
    </row>
    <row r="894" spans="1:24" ht="12.75" customHeight="1" x14ac:dyDescent="0.2">
      <c r="A894" s="147"/>
      <c r="B894" s="144"/>
      <c r="C894" s="205"/>
      <c r="D894" s="20"/>
      <c r="E894" s="300"/>
      <c r="F894" s="300"/>
      <c r="G894" s="144"/>
      <c r="H894" s="144"/>
      <c r="I894" s="149"/>
      <c r="J894" s="150"/>
      <c r="K894" s="150"/>
      <c r="L894" s="150"/>
      <c r="M894" s="150"/>
      <c r="N894" s="150"/>
      <c r="O894" s="150"/>
      <c r="P894" s="150"/>
      <c r="Q894" s="150"/>
      <c r="R894" s="150"/>
      <c r="S894" s="150"/>
      <c r="T894" s="150"/>
      <c r="U894" s="150"/>
      <c r="V894" s="150"/>
      <c r="W894" s="150"/>
      <c r="X894" s="150"/>
    </row>
    <row r="895" spans="1:24" ht="12.75" customHeight="1" x14ac:dyDescent="0.2">
      <c r="A895" s="147"/>
      <c r="B895" s="144"/>
      <c r="C895" s="205"/>
      <c r="D895" s="20"/>
      <c r="E895" s="300"/>
      <c r="F895" s="300"/>
      <c r="G895" s="144"/>
      <c r="H895" s="144"/>
      <c r="I895" s="149"/>
      <c r="J895" s="150"/>
      <c r="K895" s="150"/>
      <c r="L895" s="150"/>
      <c r="M895" s="150"/>
      <c r="N895" s="150"/>
      <c r="O895" s="150"/>
      <c r="P895" s="150"/>
      <c r="Q895" s="150"/>
      <c r="R895" s="150"/>
      <c r="S895" s="150"/>
      <c r="T895" s="150"/>
      <c r="U895" s="150"/>
      <c r="V895" s="150"/>
      <c r="W895" s="150"/>
      <c r="X895" s="150"/>
    </row>
    <row r="896" spans="1:24" ht="12.75" customHeight="1" x14ac:dyDescent="0.2">
      <c r="A896" s="147"/>
      <c r="B896" s="144"/>
      <c r="C896" s="205"/>
      <c r="D896" s="20"/>
      <c r="E896" s="300"/>
      <c r="F896" s="300"/>
      <c r="G896" s="144"/>
      <c r="H896" s="144"/>
      <c r="I896" s="149"/>
      <c r="J896" s="150"/>
      <c r="K896" s="150"/>
      <c r="L896" s="150"/>
      <c r="M896" s="150"/>
      <c r="N896" s="150"/>
      <c r="O896" s="150"/>
      <c r="P896" s="150"/>
      <c r="Q896" s="150"/>
      <c r="R896" s="150"/>
      <c r="S896" s="150"/>
      <c r="T896" s="150"/>
      <c r="U896" s="150"/>
      <c r="V896" s="150"/>
      <c r="W896" s="150"/>
      <c r="X896" s="150"/>
    </row>
    <row r="897" spans="1:24" ht="12.75" customHeight="1" x14ac:dyDescent="0.2">
      <c r="A897" s="147"/>
      <c r="B897" s="144"/>
      <c r="C897" s="205"/>
      <c r="D897" s="20"/>
      <c r="E897" s="300"/>
      <c r="F897" s="300"/>
      <c r="G897" s="144"/>
      <c r="H897" s="144"/>
      <c r="I897" s="149"/>
      <c r="J897" s="150"/>
      <c r="K897" s="150"/>
      <c r="L897" s="150"/>
      <c r="M897" s="150"/>
      <c r="N897" s="150"/>
      <c r="O897" s="150"/>
      <c r="P897" s="150"/>
      <c r="Q897" s="150"/>
      <c r="R897" s="150"/>
      <c r="S897" s="150"/>
      <c r="T897" s="150"/>
      <c r="U897" s="150"/>
      <c r="V897" s="150"/>
      <c r="W897" s="150"/>
      <c r="X897" s="150"/>
    </row>
    <row r="898" spans="1:24" ht="12.75" customHeight="1" x14ac:dyDescent="0.2">
      <c r="A898" s="147"/>
      <c r="B898" s="144"/>
      <c r="C898" s="205"/>
      <c r="D898" s="20"/>
      <c r="E898" s="300"/>
      <c r="F898" s="300"/>
      <c r="G898" s="144"/>
      <c r="H898" s="144"/>
      <c r="I898" s="149"/>
      <c r="J898" s="150"/>
      <c r="K898" s="150"/>
      <c r="L898" s="150"/>
      <c r="M898" s="150"/>
      <c r="N898" s="150"/>
      <c r="O898" s="150"/>
      <c r="P898" s="150"/>
      <c r="Q898" s="150"/>
      <c r="R898" s="150"/>
      <c r="S898" s="150"/>
      <c r="T898" s="150"/>
      <c r="U898" s="150"/>
      <c r="V898" s="150"/>
      <c r="W898" s="150"/>
      <c r="X898" s="150"/>
    </row>
    <row r="899" spans="1:24" ht="12.75" customHeight="1" x14ac:dyDescent="0.2">
      <c r="A899" s="147"/>
      <c r="B899" s="144"/>
      <c r="C899" s="205"/>
      <c r="D899" s="20"/>
      <c r="E899" s="300"/>
      <c r="F899" s="300"/>
      <c r="G899" s="144"/>
      <c r="H899" s="144"/>
      <c r="I899" s="149"/>
      <c r="J899" s="150"/>
      <c r="K899" s="150"/>
      <c r="L899" s="150"/>
      <c r="M899" s="150"/>
      <c r="N899" s="150"/>
      <c r="O899" s="150"/>
      <c r="P899" s="150"/>
      <c r="Q899" s="150"/>
      <c r="R899" s="150"/>
      <c r="S899" s="150"/>
      <c r="T899" s="150"/>
      <c r="U899" s="150"/>
      <c r="V899" s="150"/>
      <c r="W899" s="150"/>
      <c r="X899" s="150"/>
    </row>
    <row r="900" spans="1:24" ht="12.75" customHeight="1" x14ac:dyDescent="0.2">
      <c r="A900" s="147"/>
      <c r="B900" s="144"/>
      <c r="C900" s="205"/>
      <c r="D900" s="20"/>
      <c r="E900" s="300"/>
      <c r="F900" s="300"/>
      <c r="G900" s="144"/>
      <c r="H900" s="144"/>
      <c r="I900" s="149"/>
      <c r="J900" s="150"/>
      <c r="K900" s="150"/>
      <c r="L900" s="150"/>
      <c r="M900" s="150"/>
      <c r="N900" s="150"/>
      <c r="O900" s="150"/>
      <c r="P900" s="150"/>
      <c r="Q900" s="150"/>
      <c r="R900" s="150"/>
      <c r="S900" s="150"/>
      <c r="T900" s="150"/>
      <c r="U900" s="150"/>
      <c r="V900" s="150"/>
      <c r="W900" s="150"/>
      <c r="X900" s="150"/>
    </row>
    <row r="901" spans="1:24" ht="12.75" customHeight="1" x14ac:dyDescent="0.2">
      <c r="A901" s="147"/>
      <c r="B901" s="144"/>
      <c r="C901" s="205"/>
      <c r="D901" s="20"/>
      <c r="E901" s="300"/>
      <c r="F901" s="300"/>
      <c r="G901" s="144"/>
      <c r="H901" s="144"/>
      <c r="I901" s="149"/>
      <c r="J901" s="150"/>
      <c r="K901" s="150"/>
      <c r="L901" s="150"/>
      <c r="M901" s="150"/>
      <c r="N901" s="150"/>
      <c r="O901" s="150"/>
      <c r="P901" s="150"/>
      <c r="Q901" s="150"/>
      <c r="R901" s="150"/>
      <c r="S901" s="150"/>
      <c r="T901" s="150"/>
      <c r="U901" s="150"/>
      <c r="V901" s="150"/>
      <c r="W901" s="150"/>
      <c r="X901" s="150"/>
    </row>
    <row r="902" spans="1:24" ht="12.75" customHeight="1" x14ac:dyDescent="0.2">
      <c r="A902" s="147"/>
      <c r="B902" s="144"/>
      <c r="C902" s="205"/>
      <c r="D902" s="20"/>
      <c r="E902" s="300"/>
      <c r="F902" s="300"/>
      <c r="G902" s="144"/>
      <c r="H902" s="144"/>
      <c r="I902" s="149"/>
      <c r="J902" s="150"/>
      <c r="K902" s="150"/>
      <c r="L902" s="150"/>
      <c r="M902" s="150"/>
      <c r="N902" s="150"/>
      <c r="O902" s="150"/>
      <c r="P902" s="150"/>
      <c r="Q902" s="150"/>
      <c r="R902" s="150"/>
      <c r="S902" s="150"/>
      <c r="T902" s="150"/>
      <c r="U902" s="150"/>
      <c r="V902" s="150"/>
      <c r="W902" s="150"/>
      <c r="X902" s="150"/>
    </row>
    <row r="903" spans="1:24" ht="12.75" customHeight="1" x14ac:dyDescent="0.2">
      <c r="A903" s="147"/>
      <c r="B903" s="144"/>
      <c r="C903" s="205"/>
      <c r="D903" s="20"/>
      <c r="E903" s="300"/>
      <c r="F903" s="300"/>
      <c r="G903" s="144"/>
      <c r="H903" s="144"/>
      <c r="I903" s="149"/>
      <c r="J903" s="150"/>
      <c r="K903" s="150"/>
      <c r="L903" s="150"/>
      <c r="M903" s="150"/>
      <c r="N903" s="150"/>
      <c r="O903" s="150"/>
      <c r="P903" s="150"/>
      <c r="Q903" s="150"/>
      <c r="R903" s="150"/>
      <c r="S903" s="150"/>
      <c r="T903" s="150"/>
      <c r="U903" s="150"/>
      <c r="V903" s="150"/>
      <c r="W903" s="150"/>
      <c r="X903" s="150"/>
    </row>
    <row r="904" spans="1:24" ht="12.75" customHeight="1" x14ac:dyDescent="0.2">
      <c r="A904" s="147"/>
      <c r="B904" s="144"/>
      <c r="C904" s="205"/>
      <c r="D904" s="20"/>
      <c r="E904" s="300"/>
      <c r="F904" s="300"/>
      <c r="G904" s="144"/>
      <c r="H904" s="144"/>
      <c r="I904" s="149"/>
      <c r="J904" s="150"/>
      <c r="K904" s="150"/>
      <c r="L904" s="150"/>
      <c r="M904" s="150"/>
      <c r="N904" s="150"/>
      <c r="O904" s="150"/>
      <c r="P904" s="150"/>
      <c r="Q904" s="150"/>
      <c r="R904" s="150"/>
      <c r="S904" s="150"/>
      <c r="T904" s="150"/>
      <c r="U904" s="150"/>
      <c r="V904" s="150"/>
      <c r="W904" s="150"/>
      <c r="X904" s="150"/>
    </row>
    <row r="905" spans="1:24" ht="12.75" customHeight="1" x14ac:dyDescent="0.2">
      <c r="A905" s="147"/>
      <c r="B905" s="144"/>
      <c r="C905" s="205"/>
      <c r="D905" s="20"/>
      <c r="E905" s="300"/>
      <c r="F905" s="300"/>
      <c r="G905" s="144"/>
      <c r="H905" s="144"/>
      <c r="I905" s="149"/>
      <c r="J905" s="150"/>
      <c r="K905" s="150"/>
      <c r="L905" s="150"/>
      <c r="M905" s="150"/>
      <c r="N905" s="150"/>
      <c r="O905" s="150"/>
      <c r="P905" s="150"/>
      <c r="Q905" s="150"/>
      <c r="R905" s="150"/>
      <c r="S905" s="150"/>
      <c r="T905" s="150"/>
      <c r="U905" s="150"/>
      <c r="V905" s="150"/>
      <c r="W905" s="150"/>
      <c r="X905" s="150"/>
    </row>
    <row r="906" spans="1:24" ht="12.75" customHeight="1" x14ac:dyDescent="0.2">
      <c r="A906" s="147"/>
      <c r="B906" s="144"/>
      <c r="C906" s="205"/>
      <c r="D906" s="20"/>
      <c r="E906" s="300"/>
      <c r="F906" s="300"/>
      <c r="G906" s="144"/>
      <c r="H906" s="144"/>
      <c r="I906" s="149"/>
      <c r="J906" s="150"/>
      <c r="K906" s="150"/>
      <c r="L906" s="150"/>
      <c r="M906" s="150"/>
      <c r="N906" s="150"/>
      <c r="O906" s="150"/>
      <c r="P906" s="150"/>
      <c r="Q906" s="150"/>
      <c r="R906" s="150"/>
      <c r="S906" s="150"/>
      <c r="T906" s="150"/>
      <c r="U906" s="150"/>
      <c r="V906" s="150"/>
      <c r="W906" s="150"/>
      <c r="X906" s="150"/>
    </row>
    <row r="907" spans="1:24" ht="12.75" customHeight="1" x14ac:dyDescent="0.2">
      <c r="A907" s="147"/>
      <c r="B907" s="144"/>
      <c r="C907" s="205"/>
      <c r="D907" s="20"/>
      <c r="E907" s="300"/>
      <c r="F907" s="300"/>
      <c r="G907" s="144"/>
      <c r="H907" s="144"/>
      <c r="I907" s="149"/>
      <c r="J907" s="150"/>
      <c r="K907" s="150"/>
      <c r="L907" s="150"/>
      <c r="M907" s="150"/>
      <c r="N907" s="150"/>
      <c r="O907" s="150"/>
      <c r="P907" s="150"/>
      <c r="Q907" s="150"/>
      <c r="R907" s="150"/>
      <c r="S907" s="150"/>
      <c r="T907" s="150"/>
      <c r="U907" s="150"/>
      <c r="V907" s="150"/>
      <c r="W907" s="150"/>
      <c r="X907" s="150"/>
    </row>
    <row r="908" spans="1:24" ht="12.75" customHeight="1" x14ac:dyDescent="0.2">
      <c r="A908" s="147"/>
      <c r="B908" s="144"/>
      <c r="C908" s="205"/>
      <c r="D908" s="20"/>
      <c r="E908" s="300"/>
      <c r="F908" s="300"/>
      <c r="G908" s="144"/>
      <c r="H908" s="144"/>
      <c r="I908" s="149"/>
      <c r="J908" s="150"/>
      <c r="K908" s="150"/>
      <c r="L908" s="150"/>
      <c r="M908" s="150"/>
      <c r="N908" s="150"/>
      <c r="O908" s="150"/>
      <c r="P908" s="150"/>
      <c r="Q908" s="150"/>
      <c r="R908" s="150"/>
      <c r="S908" s="150"/>
      <c r="T908" s="150"/>
      <c r="U908" s="150"/>
      <c r="V908" s="150"/>
      <c r="W908" s="150"/>
      <c r="X908" s="150"/>
    </row>
    <row r="909" spans="1:24" ht="12.75" customHeight="1" x14ac:dyDescent="0.2">
      <c r="A909" s="147"/>
      <c r="B909" s="144"/>
      <c r="C909" s="205"/>
      <c r="D909" s="20"/>
      <c r="E909" s="300"/>
      <c r="F909" s="300"/>
      <c r="G909" s="144"/>
      <c r="H909" s="144"/>
      <c r="I909" s="149"/>
      <c r="J909" s="150"/>
      <c r="K909" s="150"/>
      <c r="L909" s="150"/>
      <c r="M909" s="150"/>
      <c r="N909" s="150"/>
      <c r="O909" s="150"/>
      <c r="P909" s="150"/>
      <c r="Q909" s="150"/>
      <c r="R909" s="150"/>
      <c r="S909" s="150"/>
      <c r="T909" s="150"/>
      <c r="U909" s="150"/>
      <c r="V909" s="150"/>
      <c r="W909" s="150"/>
      <c r="X909" s="150"/>
    </row>
    <row r="910" spans="1:24" ht="12.75" customHeight="1" x14ac:dyDescent="0.2">
      <c r="A910" s="147"/>
      <c r="B910" s="144"/>
      <c r="C910" s="205"/>
      <c r="D910" s="20"/>
      <c r="E910" s="300"/>
      <c r="F910" s="300"/>
      <c r="G910" s="144"/>
      <c r="H910" s="144"/>
      <c r="I910" s="149"/>
      <c r="J910" s="150"/>
      <c r="K910" s="150"/>
      <c r="L910" s="150"/>
      <c r="M910" s="150"/>
      <c r="N910" s="150"/>
      <c r="O910" s="150"/>
      <c r="P910" s="150"/>
      <c r="Q910" s="150"/>
      <c r="R910" s="150"/>
      <c r="S910" s="150"/>
      <c r="T910" s="150"/>
      <c r="U910" s="150"/>
      <c r="V910" s="150"/>
      <c r="W910" s="150"/>
      <c r="X910" s="150"/>
    </row>
    <row r="911" spans="1:24" ht="12.75" customHeight="1" x14ac:dyDescent="0.2">
      <c r="A911" s="147"/>
      <c r="B911" s="144"/>
      <c r="C911" s="205"/>
      <c r="D911" s="20"/>
      <c r="E911" s="300"/>
      <c r="F911" s="300"/>
      <c r="G911" s="144"/>
      <c r="H911" s="144"/>
      <c r="I911" s="149"/>
      <c r="J911" s="150"/>
      <c r="K911" s="150"/>
      <c r="L911" s="150"/>
      <c r="M911" s="150"/>
      <c r="N911" s="150"/>
      <c r="O911" s="150"/>
      <c r="P911" s="150"/>
      <c r="Q911" s="150"/>
      <c r="R911" s="150"/>
      <c r="S911" s="150"/>
      <c r="T911" s="150"/>
      <c r="U911" s="150"/>
      <c r="V911" s="150"/>
      <c r="W911" s="150"/>
      <c r="X911" s="150"/>
    </row>
    <row r="912" spans="1:24" ht="12.75" customHeight="1" x14ac:dyDescent="0.2">
      <c r="A912" s="147"/>
      <c r="B912" s="144"/>
      <c r="C912" s="205"/>
      <c r="D912" s="20"/>
      <c r="E912" s="300"/>
      <c r="F912" s="300"/>
      <c r="G912" s="144"/>
      <c r="H912" s="144"/>
      <c r="I912" s="149"/>
      <c r="J912" s="150"/>
      <c r="K912" s="150"/>
      <c r="L912" s="150"/>
      <c r="M912" s="150"/>
      <c r="N912" s="150"/>
      <c r="O912" s="150"/>
      <c r="P912" s="150"/>
      <c r="Q912" s="150"/>
      <c r="R912" s="150"/>
      <c r="S912" s="150"/>
      <c r="T912" s="150"/>
      <c r="U912" s="150"/>
      <c r="V912" s="150"/>
      <c r="W912" s="150"/>
      <c r="X912" s="150"/>
    </row>
    <row r="913" spans="1:24" ht="12.75" customHeight="1" x14ac:dyDescent="0.2">
      <c r="A913" s="147"/>
      <c r="B913" s="144"/>
      <c r="C913" s="205"/>
      <c r="D913" s="20"/>
      <c r="E913" s="300"/>
      <c r="F913" s="300"/>
      <c r="G913" s="144"/>
      <c r="H913" s="144"/>
      <c r="I913" s="149"/>
      <c r="J913" s="150"/>
      <c r="K913" s="150"/>
      <c r="L913" s="150"/>
      <c r="M913" s="150"/>
      <c r="N913" s="150"/>
      <c r="O913" s="150"/>
      <c r="P913" s="150"/>
      <c r="Q913" s="150"/>
      <c r="R913" s="150"/>
      <c r="S913" s="150"/>
      <c r="T913" s="150"/>
      <c r="U913" s="150"/>
      <c r="V913" s="150"/>
      <c r="W913" s="150"/>
      <c r="X913" s="150"/>
    </row>
    <row r="914" spans="1:24" ht="12.75" customHeight="1" x14ac:dyDescent="0.2">
      <c r="A914" s="147"/>
      <c r="B914" s="144"/>
      <c r="C914" s="205"/>
      <c r="D914" s="20"/>
      <c r="E914" s="300"/>
      <c r="F914" s="300"/>
      <c r="G914" s="144"/>
      <c r="H914" s="144"/>
      <c r="I914" s="149"/>
      <c r="J914" s="150"/>
      <c r="K914" s="150"/>
      <c r="L914" s="150"/>
      <c r="M914" s="150"/>
      <c r="N914" s="150"/>
      <c r="O914" s="150"/>
      <c r="P914" s="150"/>
      <c r="Q914" s="150"/>
      <c r="R914" s="150"/>
      <c r="S914" s="150"/>
      <c r="T914" s="150"/>
      <c r="U914" s="150"/>
      <c r="V914" s="150"/>
      <c r="W914" s="150"/>
      <c r="X914" s="150"/>
    </row>
    <row r="915" spans="1:24" ht="12.75" customHeight="1" x14ac:dyDescent="0.2">
      <c r="A915" s="147"/>
      <c r="B915" s="144"/>
      <c r="C915" s="205"/>
      <c r="D915" s="20"/>
      <c r="E915" s="300"/>
      <c r="F915" s="300"/>
      <c r="G915" s="144"/>
      <c r="H915" s="144"/>
      <c r="I915" s="149"/>
      <c r="J915" s="150"/>
      <c r="K915" s="150"/>
      <c r="L915" s="150"/>
      <c r="M915" s="150"/>
      <c r="N915" s="150"/>
      <c r="O915" s="150"/>
      <c r="P915" s="150"/>
      <c r="Q915" s="150"/>
      <c r="R915" s="150"/>
      <c r="S915" s="150"/>
      <c r="T915" s="150"/>
      <c r="U915" s="150"/>
      <c r="V915" s="150"/>
      <c r="W915" s="150"/>
      <c r="X915" s="150"/>
    </row>
    <row r="916" spans="1:24" ht="12.75" customHeight="1" x14ac:dyDescent="0.2">
      <c r="A916" s="147"/>
      <c r="B916" s="144"/>
      <c r="C916" s="205"/>
      <c r="D916" s="20"/>
      <c r="E916" s="300"/>
      <c r="F916" s="300"/>
      <c r="G916" s="144"/>
      <c r="H916" s="144"/>
      <c r="I916" s="149"/>
      <c r="J916" s="150"/>
      <c r="K916" s="150"/>
      <c r="L916" s="150"/>
      <c r="M916" s="150"/>
      <c r="N916" s="150"/>
      <c r="O916" s="150"/>
      <c r="P916" s="150"/>
      <c r="Q916" s="150"/>
      <c r="R916" s="150"/>
      <c r="S916" s="150"/>
      <c r="T916" s="150"/>
      <c r="U916" s="150"/>
      <c r="V916" s="150"/>
      <c r="W916" s="150"/>
      <c r="X916" s="150"/>
    </row>
    <row r="917" spans="1:24" ht="12.75" customHeight="1" x14ac:dyDescent="0.2">
      <c r="A917" s="147"/>
      <c r="B917" s="144"/>
      <c r="C917" s="205"/>
      <c r="D917" s="20"/>
      <c r="E917" s="300"/>
      <c r="F917" s="300"/>
      <c r="G917" s="144"/>
      <c r="H917" s="144"/>
      <c r="I917" s="149"/>
      <c r="J917" s="150"/>
      <c r="K917" s="150"/>
      <c r="L917" s="150"/>
      <c r="M917" s="150"/>
      <c r="N917" s="150"/>
      <c r="O917" s="150"/>
      <c r="P917" s="150"/>
      <c r="Q917" s="150"/>
      <c r="R917" s="150"/>
      <c r="S917" s="150"/>
      <c r="T917" s="150"/>
      <c r="U917" s="150"/>
      <c r="V917" s="150"/>
      <c r="W917" s="150"/>
      <c r="X917" s="150"/>
    </row>
    <row r="918" spans="1:24" ht="12.75" customHeight="1" x14ac:dyDescent="0.2">
      <c r="A918" s="147"/>
      <c r="B918" s="144"/>
      <c r="C918" s="205"/>
      <c r="D918" s="20"/>
      <c r="E918" s="300"/>
      <c r="F918" s="300"/>
      <c r="G918" s="144"/>
      <c r="H918" s="144"/>
      <c r="I918" s="149"/>
      <c r="J918" s="150"/>
      <c r="K918" s="150"/>
      <c r="L918" s="150"/>
      <c r="M918" s="150"/>
      <c r="N918" s="150"/>
      <c r="O918" s="150"/>
      <c r="P918" s="150"/>
      <c r="Q918" s="150"/>
      <c r="R918" s="150"/>
      <c r="S918" s="150"/>
      <c r="T918" s="150"/>
      <c r="U918" s="150"/>
      <c r="V918" s="150"/>
      <c r="W918" s="150"/>
      <c r="X918" s="150"/>
    </row>
    <row r="919" spans="1:24" ht="12.75" customHeight="1" x14ac:dyDescent="0.2">
      <c r="A919" s="147"/>
      <c r="B919" s="144"/>
      <c r="C919" s="205"/>
      <c r="D919" s="20"/>
      <c r="E919" s="300"/>
      <c r="F919" s="300"/>
      <c r="G919" s="144"/>
      <c r="H919" s="144"/>
      <c r="I919" s="149"/>
      <c r="J919" s="150"/>
      <c r="K919" s="150"/>
      <c r="L919" s="150"/>
      <c r="M919" s="150"/>
      <c r="N919" s="150"/>
      <c r="O919" s="150"/>
      <c r="P919" s="150"/>
      <c r="Q919" s="150"/>
      <c r="R919" s="150"/>
      <c r="S919" s="150"/>
      <c r="T919" s="150"/>
      <c r="U919" s="150"/>
      <c r="V919" s="150"/>
      <c r="W919" s="150"/>
      <c r="X919" s="150"/>
    </row>
    <row r="920" spans="1:24" ht="12.75" customHeight="1" x14ac:dyDescent="0.2">
      <c r="A920" s="147"/>
      <c r="B920" s="144"/>
      <c r="C920" s="205"/>
      <c r="D920" s="20"/>
      <c r="E920" s="300"/>
      <c r="F920" s="300"/>
      <c r="G920" s="144"/>
      <c r="H920" s="144"/>
      <c r="I920" s="149"/>
      <c r="J920" s="150"/>
      <c r="K920" s="150"/>
      <c r="L920" s="150"/>
      <c r="M920" s="150"/>
      <c r="N920" s="150"/>
      <c r="O920" s="150"/>
      <c r="P920" s="150"/>
      <c r="Q920" s="150"/>
      <c r="R920" s="150"/>
      <c r="S920" s="150"/>
      <c r="T920" s="150"/>
      <c r="U920" s="150"/>
      <c r="V920" s="150"/>
      <c r="W920" s="150"/>
      <c r="X920" s="150"/>
    </row>
    <row r="921" spans="1:24" ht="12.75" customHeight="1" x14ac:dyDescent="0.2">
      <c r="A921" s="147"/>
      <c r="B921" s="144"/>
      <c r="C921" s="205"/>
      <c r="D921" s="20"/>
      <c r="E921" s="300"/>
      <c r="F921" s="300"/>
      <c r="G921" s="144"/>
      <c r="H921" s="144"/>
      <c r="I921" s="149"/>
      <c r="J921" s="150"/>
      <c r="K921" s="150"/>
      <c r="L921" s="150"/>
      <c r="M921" s="150"/>
      <c r="N921" s="150"/>
      <c r="O921" s="150"/>
      <c r="P921" s="150"/>
      <c r="Q921" s="150"/>
      <c r="R921" s="150"/>
      <c r="S921" s="150"/>
      <c r="T921" s="150"/>
      <c r="U921" s="150"/>
      <c r="V921" s="150"/>
      <c r="W921" s="150"/>
      <c r="X921" s="150"/>
    </row>
    <row r="922" spans="1:24" ht="12.75" customHeight="1" x14ac:dyDescent="0.2">
      <c r="A922" s="147"/>
      <c r="B922" s="144"/>
      <c r="C922" s="205"/>
      <c r="D922" s="20"/>
      <c r="E922" s="300"/>
      <c r="F922" s="300"/>
      <c r="G922" s="144"/>
      <c r="H922" s="144"/>
      <c r="I922" s="149"/>
      <c r="J922" s="150"/>
      <c r="K922" s="150"/>
      <c r="L922" s="150"/>
      <c r="M922" s="150"/>
      <c r="N922" s="150"/>
      <c r="O922" s="150"/>
      <c r="P922" s="150"/>
      <c r="Q922" s="150"/>
      <c r="R922" s="150"/>
      <c r="S922" s="150"/>
      <c r="T922" s="150"/>
      <c r="U922" s="150"/>
      <c r="V922" s="150"/>
      <c r="W922" s="150"/>
      <c r="X922" s="150"/>
    </row>
    <row r="923" spans="1:24" ht="12.75" customHeight="1" x14ac:dyDescent="0.2">
      <c r="A923" s="147"/>
      <c r="B923" s="144"/>
      <c r="C923" s="205"/>
      <c r="D923" s="20"/>
      <c r="E923" s="300"/>
      <c r="F923" s="300"/>
      <c r="G923" s="144"/>
      <c r="H923" s="144"/>
      <c r="I923" s="149"/>
      <c r="J923" s="150"/>
      <c r="K923" s="150"/>
      <c r="L923" s="150"/>
      <c r="M923" s="150"/>
      <c r="N923" s="150"/>
      <c r="O923" s="150"/>
      <c r="P923" s="150"/>
      <c r="Q923" s="150"/>
      <c r="R923" s="150"/>
      <c r="S923" s="150"/>
      <c r="T923" s="150"/>
      <c r="U923" s="150"/>
      <c r="V923" s="150"/>
      <c r="W923" s="150"/>
      <c r="X923" s="150"/>
    </row>
    <row r="924" spans="1:24" ht="12.75" customHeight="1" x14ac:dyDescent="0.2">
      <c r="A924" s="147"/>
      <c r="B924" s="144"/>
      <c r="C924" s="205"/>
      <c r="D924" s="20"/>
      <c r="E924" s="300"/>
      <c r="F924" s="300"/>
      <c r="G924" s="144"/>
      <c r="H924" s="144"/>
      <c r="I924" s="149"/>
      <c r="J924" s="150"/>
      <c r="K924" s="150"/>
      <c r="L924" s="150"/>
      <c r="M924" s="150"/>
      <c r="N924" s="150"/>
      <c r="O924" s="150"/>
      <c r="P924" s="150"/>
      <c r="Q924" s="150"/>
      <c r="R924" s="150"/>
      <c r="S924" s="150"/>
      <c r="T924" s="150"/>
      <c r="U924" s="150"/>
      <c r="V924" s="150"/>
      <c r="W924" s="150"/>
      <c r="X924" s="150"/>
    </row>
    <row r="925" spans="1:24" ht="12.75" customHeight="1" x14ac:dyDescent="0.2">
      <c r="A925" s="147"/>
      <c r="B925" s="144"/>
      <c r="C925" s="205"/>
      <c r="D925" s="20"/>
      <c r="E925" s="300"/>
      <c r="F925" s="300"/>
      <c r="G925" s="144"/>
      <c r="H925" s="144"/>
      <c r="I925" s="149"/>
      <c r="J925" s="150"/>
      <c r="K925" s="150"/>
      <c r="L925" s="150"/>
      <c r="M925" s="150"/>
      <c r="N925" s="150"/>
      <c r="O925" s="150"/>
      <c r="P925" s="150"/>
      <c r="Q925" s="150"/>
      <c r="R925" s="150"/>
      <c r="S925" s="150"/>
      <c r="T925" s="150"/>
      <c r="U925" s="150"/>
      <c r="V925" s="150"/>
      <c r="W925" s="150"/>
      <c r="X925" s="150"/>
    </row>
    <row r="926" spans="1:24" ht="12.75" customHeight="1" x14ac:dyDescent="0.2">
      <c r="A926" s="147"/>
      <c r="B926" s="144"/>
      <c r="C926" s="205"/>
      <c r="D926" s="20"/>
      <c r="E926" s="300"/>
      <c r="F926" s="300"/>
      <c r="G926" s="144"/>
      <c r="H926" s="144"/>
      <c r="I926" s="149"/>
      <c r="J926" s="150"/>
      <c r="K926" s="150"/>
      <c r="L926" s="150"/>
      <c r="M926" s="150"/>
      <c r="N926" s="150"/>
      <c r="O926" s="150"/>
      <c r="P926" s="150"/>
      <c r="Q926" s="150"/>
      <c r="R926" s="150"/>
      <c r="S926" s="150"/>
      <c r="T926" s="150"/>
      <c r="U926" s="150"/>
      <c r="V926" s="150"/>
      <c r="W926" s="150"/>
      <c r="X926" s="150"/>
    </row>
    <row r="927" spans="1:24" ht="12.75" customHeight="1" x14ac:dyDescent="0.2">
      <c r="A927" s="147"/>
      <c r="B927" s="144"/>
      <c r="C927" s="205"/>
      <c r="D927" s="20"/>
      <c r="E927" s="300"/>
      <c r="F927" s="300"/>
      <c r="G927" s="144"/>
      <c r="H927" s="144"/>
      <c r="I927" s="149"/>
      <c r="J927" s="150"/>
      <c r="K927" s="150"/>
      <c r="L927" s="150"/>
      <c r="M927" s="150"/>
      <c r="N927" s="150"/>
      <c r="O927" s="150"/>
      <c r="P927" s="150"/>
      <c r="Q927" s="150"/>
      <c r="R927" s="150"/>
      <c r="S927" s="150"/>
      <c r="T927" s="150"/>
      <c r="U927" s="150"/>
      <c r="V927" s="150"/>
      <c r="W927" s="150"/>
      <c r="X927" s="150"/>
    </row>
    <row r="928" spans="1:24" ht="12.75" customHeight="1" x14ac:dyDescent="0.2">
      <c r="A928" s="147"/>
      <c r="B928" s="144"/>
      <c r="C928" s="205"/>
      <c r="D928" s="20"/>
      <c r="E928" s="300"/>
      <c r="F928" s="300"/>
      <c r="G928" s="144"/>
      <c r="H928" s="144"/>
      <c r="I928" s="149"/>
      <c r="J928" s="150"/>
      <c r="K928" s="150"/>
      <c r="L928" s="150"/>
      <c r="M928" s="150"/>
      <c r="N928" s="150"/>
      <c r="O928" s="150"/>
      <c r="P928" s="150"/>
      <c r="Q928" s="150"/>
      <c r="R928" s="150"/>
      <c r="S928" s="150"/>
      <c r="T928" s="150"/>
      <c r="U928" s="150"/>
      <c r="V928" s="150"/>
      <c r="W928" s="150"/>
      <c r="X928" s="150"/>
    </row>
    <row r="929" spans="1:24" ht="12.75" customHeight="1" x14ac:dyDescent="0.2">
      <c r="A929" s="147"/>
      <c r="B929" s="144"/>
      <c r="C929" s="205"/>
      <c r="D929" s="20"/>
      <c r="E929" s="300"/>
      <c r="F929" s="300"/>
      <c r="G929" s="144"/>
      <c r="H929" s="144"/>
      <c r="I929" s="149"/>
      <c r="J929" s="150"/>
      <c r="K929" s="150"/>
      <c r="L929" s="150"/>
      <c r="M929" s="150"/>
      <c r="N929" s="150"/>
      <c r="O929" s="150"/>
      <c r="P929" s="150"/>
      <c r="Q929" s="150"/>
      <c r="R929" s="150"/>
      <c r="S929" s="150"/>
      <c r="T929" s="150"/>
      <c r="U929" s="150"/>
      <c r="V929" s="150"/>
      <c r="W929" s="150"/>
      <c r="X929" s="150"/>
    </row>
    <row r="930" spans="1:24" ht="12.75" customHeight="1" x14ac:dyDescent="0.2">
      <c r="A930" s="147"/>
      <c r="B930" s="144"/>
      <c r="C930" s="205"/>
      <c r="D930" s="20"/>
      <c r="E930" s="300"/>
      <c r="F930" s="300"/>
      <c r="G930" s="144"/>
      <c r="H930" s="144"/>
      <c r="I930" s="149"/>
      <c r="J930" s="150"/>
      <c r="K930" s="150"/>
      <c r="L930" s="150"/>
      <c r="M930" s="150"/>
      <c r="N930" s="150"/>
      <c r="O930" s="150"/>
      <c r="P930" s="150"/>
      <c r="Q930" s="150"/>
      <c r="R930" s="150"/>
      <c r="S930" s="150"/>
      <c r="T930" s="150"/>
      <c r="U930" s="150"/>
      <c r="V930" s="150"/>
      <c r="W930" s="150"/>
      <c r="X930" s="150"/>
    </row>
    <row r="931" spans="1:24" ht="12.75" customHeight="1" x14ac:dyDescent="0.2">
      <c r="A931" s="147"/>
      <c r="B931" s="144"/>
      <c r="C931" s="205"/>
      <c r="D931" s="20"/>
      <c r="E931" s="300"/>
      <c r="F931" s="300"/>
      <c r="G931" s="144"/>
      <c r="H931" s="144"/>
      <c r="I931" s="149"/>
      <c r="J931" s="150"/>
      <c r="K931" s="150"/>
      <c r="L931" s="150"/>
      <c r="M931" s="150"/>
      <c r="N931" s="150"/>
      <c r="O931" s="150"/>
      <c r="P931" s="150"/>
      <c r="Q931" s="150"/>
      <c r="R931" s="150"/>
      <c r="S931" s="150"/>
      <c r="T931" s="150"/>
      <c r="U931" s="150"/>
      <c r="V931" s="150"/>
      <c r="W931" s="150"/>
      <c r="X931" s="150"/>
    </row>
    <row r="932" spans="1:24" ht="12.75" customHeight="1" x14ac:dyDescent="0.2">
      <c r="A932" s="147"/>
      <c r="B932" s="144"/>
      <c r="C932" s="205"/>
      <c r="D932" s="20"/>
      <c r="E932" s="300"/>
      <c r="F932" s="300"/>
      <c r="G932" s="144"/>
      <c r="H932" s="144"/>
      <c r="I932" s="149"/>
      <c r="J932" s="150"/>
      <c r="K932" s="150"/>
      <c r="L932" s="150"/>
      <c r="M932" s="150"/>
      <c r="N932" s="150"/>
      <c r="O932" s="150"/>
      <c r="P932" s="150"/>
      <c r="Q932" s="150"/>
      <c r="R932" s="150"/>
      <c r="S932" s="150"/>
      <c r="T932" s="150"/>
      <c r="U932" s="150"/>
      <c r="V932" s="150"/>
      <c r="W932" s="150"/>
      <c r="X932" s="150"/>
    </row>
    <row r="933" spans="1:24" ht="12.75" customHeight="1" x14ac:dyDescent="0.2">
      <c r="A933" s="147"/>
      <c r="B933" s="144"/>
      <c r="C933" s="205"/>
      <c r="D933" s="20"/>
      <c r="E933" s="300"/>
      <c r="F933" s="300"/>
      <c r="G933" s="144"/>
      <c r="H933" s="144"/>
      <c r="I933" s="149"/>
      <c r="J933" s="150"/>
      <c r="K933" s="150"/>
      <c r="L933" s="150"/>
      <c r="M933" s="150"/>
      <c r="N933" s="150"/>
      <c r="O933" s="150"/>
      <c r="P933" s="150"/>
      <c r="Q933" s="150"/>
      <c r="R933" s="150"/>
      <c r="S933" s="150"/>
      <c r="T933" s="150"/>
      <c r="U933" s="150"/>
      <c r="V933" s="150"/>
      <c r="W933" s="150"/>
      <c r="X933" s="150"/>
    </row>
    <row r="934" spans="1:24" ht="12.75" customHeight="1" x14ac:dyDescent="0.2">
      <c r="A934" s="147"/>
      <c r="B934" s="144"/>
      <c r="C934" s="205"/>
      <c r="D934" s="20"/>
      <c r="E934" s="300"/>
      <c r="F934" s="300"/>
      <c r="G934" s="144"/>
      <c r="H934" s="144"/>
      <c r="I934" s="149"/>
      <c r="J934" s="150"/>
      <c r="K934" s="150"/>
      <c r="L934" s="150"/>
      <c r="M934" s="150"/>
      <c r="N934" s="150"/>
      <c r="O934" s="150"/>
      <c r="P934" s="150"/>
      <c r="Q934" s="150"/>
      <c r="R934" s="150"/>
      <c r="S934" s="150"/>
      <c r="T934" s="150"/>
      <c r="U934" s="150"/>
      <c r="V934" s="150"/>
      <c r="W934" s="150"/>
      <c r="X934" s="150"/>
    </row>
    <row r="935" spans="1:24" ht="12.75" customHeight="1" x14ac:dyDescent="0.2">
      <c r="A935" s="147"/>
      <c r="B935" s="144"/>
      <c r="C935" s="205"/>
      <c r="D935" s="20"/>
      <c r="E935" s="300"/>
      <c r="F935" s="300"/>
      <c r="G935" s="144"/>
      <c r="H935" s="144"/>
      <c r="I935" s="149"/>
      <c r="J935" s="150"/>
      <c r="K935" s="150"/>
      <c r="L935" s="150"/>
      <c r="M935" s="150"/>
      <c r="N935" s="150"/>
      <c r="O935" s="150"/>
      <c r="P935" s="150"/>
      <c r="Q935" s="150"/>
      <c r="R935" s="150"/>
      <c r="S935" s="150"/>
      <c r="T935" s="150"/>
      <c r="U935" s="150"/>
      <c r="V935" s="150"/>
      <c r="W935" s="150"/>
      <c r="X935" s="150"/>
    </row>
    <row r="936" spans="1:24" ht="15.75" customHeight="1" x14ac:dyDescent="0.2">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row>
    <row r="937" spans="1:24" ht="15.75" customHeight="1" x14ac:dyDescent="0.2">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row>
    <row r="938" spans="1:24" ht="15.75" customHeight="1" x14ac:dyDescent="0.2">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row>
    <row r="939" spans="1:24" ht="15.75" customHeight="1" x14ac:dyDescent="0.2">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row>
    <row r="940" spans="1:24" ht="15.75" customHeight="1" x14ac:dyDescent="0.2">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row>
    <row r="941" spans="1:24" ht="15.75" customHeight="1" x14ac:dyDescent="0.2">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row>
    <row r="942" spans="1:24" ht="15.75" customHeight="1" x14ac:dyDescent="0.2">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row>
    <row r="943" spans="1:24" ht="15.75" customHeight="1" x14ac:dyDescent="0.2">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row>
    <row r="944" spans="1:24" ht="15.75" customHeight="1" x14ac:dyDescent="0.2">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row>
    <row r="945" spans="1:24" ht="15.75" customHeight="1" x14ac:dyDescent="0.2">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row>
    <row r="946" spans="1:24" ht="15.75" customHeight="1" x14ac:dyDescent="0.2">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row>
    <row r="947" spans="1:24" ht="15.75" customHeight="1" x14ac:dyDescent="0.2">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row>
    <row r="948" spans="1:24" ht="15.75" customHeight="1" x14ac:dyDescent="0.2">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row>
    <row r="949" spans="1:24" ht="15.75" customHeight="1" x14ac:dyDescent="0.2">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row>
    <row r="950" spans="1:24" ht="15.75" customHeight="1" x14ac:dyDescent="0.2">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row>
    <row r="951" spans="1:24" ht="15.75" customHeight="1" x14ac:dyDescent="0.2">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row>
    <row r="952" spans="1:24" ht="15.75" customHeight="1" x14ac:dyDescent="0.2">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row>
    <row r="953" spans="1:24" ht="15.75" customHeight="1" x14ac:dyDescent="0.2">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row>
    <row r="954" spans="1:24" ht="15.75" customHeight="1" x14ac:dyDescent="0.2">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row>
    <row r="955" spans="1:24" ht="15.75" customHeight="1" x14ac:dyDescent="0.2">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row>
    <row r="956" spans="1:24" ht="15.75" customHeight="1" x14ac:dyDescent="0.2">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row>
    <row r="957" spans="1:24" ht="15.75" customHeight="1" x14ac:dyDescent="0.2">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row>
    <row r="958" spans="1:24" ht="15.75" customHeight="1" x14ac:dyDescent="0.2">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row>
    <row r="959" spans="1:24" ht="15.75" customHeight="1" x14ac:dyDescent="0.2">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row>
    <row r="960" spans="1:24" ht="15.75" customHeight="1" x14ac:dyDescent="0.2">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row>
    <row r="961" spans="1:24" ht="15.75" customHeight="1" x14ac:dyDescent="0.2">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row>
    <row r="962" spans="1:24" ht="15.75" customHeight="1" x14ac:dyDescent="0.2">
      <c r="A962" s="52"/>
      <c r="B962" s="52"/>
      <c r="C962" s="52"/>
      <c r="D962" s="52"/>
      <c r="E962" s="52"/>
      <c r="F962" s="52"/>
      <c r="G962" s="52"/>
      <c r="H962" s="52"/>
      <c r="I962" s="52"/>
      <c r="J962" s="52"/>
      <c r="K962" s="52"/>
      <c r="L962" s="52"/>
      <c r="M962" s="52"/>
      <c r="N962" s="52"/>
      <c r="O962" s="52"/>
      <c r="P962" s="52"/>
      <c r="Q962" s="52"/>
      <c r="R962" s="52"/>
      <c r="S962" s="52"/>
      <c r="T962" s="52"/>
      <c r="U962" s="52"/>
      <c r="V962" s="52"/>
      <c r="W962" s="52"/>
      <c r="X962" s="52"/>
    </row>
    <row r="963" spans="1:24" ht="15.75" customHeight="1" x14ac:dyDescent="0.2">
      <c r="A963" s="52"/>
      <c r="B963" s="52"/>
      <c r="C963" s="52"/>
      <c r="D963" s="52"/>
      <c r="E963" s="52"/>
      <c r="F963" s="52"/>
      <c r="G963" s="52"/>
      <c r="H963" s="52"/>
      <c r="I963" s="52"/>
      <c r="J963" s="52"/>
      <c r="K963" s="52"/>
      <c r="L963" s="52"/>
      <c r="M963" s="52"/>
      <c r="N963" s="52"/>
      <c r="O963" s="52"/>
      <c r="P963" s="52"/>
      <c r="Q963" s="52"/>
      <c r="R963" s="52"/>
      <c r="S963" s="52"/>
      <c r="T963" s="52"/>
      <c r="U963" s="52"/>
      <c r="V963" s="52"/>
      <c r="W963" s="52"/>
      <c r="X963" s="52"/>
    </row>
    <row r="964" spans="1:24" ht="15.75" customHeight="1" x14ac:dyDescent="0.2">
      <c r="A964" s="52"/>
      <c r="B964" s="52"/>
      <c r="C964" s="52"/>
      <c r="D964" s="52"/>
      <c r="E964" s="52"/>
      <c r="F964" s="52"/>
      <c r="G964" s="52"/>
      <c r="H964" s="52"/>
      <c r="I964" s="52"/>
      <c r="J964" s="52"/>
      <c r="K964" s="52"/>
      <c r="L964" s="52"/>
      <c r="M964" s="52"/>
      <c r="N964" s="52"/>
      <c r="O964" s="52"/>
      <c r="P964" s="52"/>
      <c r="Q964" s="52"/>
      <c r="R964" s="52"/>
      <c r="S964" s="52"/>
      <c r="T964" s="52"/>
      <c r="U964" s="52"/>
      <c r="V964" s="52"/>
      <c r="W964" s="52"/>
      <c r="X964" s="52"/>
    </row>
    <row r="965" spans="1:24" ht="15.75" customHeight="1" x14ac:dyDescent="0.2">
      <c r="A965" s="52"/>
      <c r="B965" s="52"/>
      <c r="C965" s="52"/>
      <c r="D965" s="52"/>
      <c r="E965" s="52"/>
      <c r="F965" s="52"/>
      <c r="G965" s="52"/>
      <c r="H965" s="52"/>
      <c r="I965" s="52"/>
      <c r="J965" s="52"/>
      <c r="K965" s="52"/>
      <c r="L965" s="52"/>
      <c r="M965" s="52"/>
      <c r="N965" s="52"/>
      <c r="O965" s="52"/>
      <c r="P965" s="52"/>
      <c r="Q965" s="52"/>
      <c r="R965" s="52"/>
      <c r="S965" s="52"/>
      <c r="T965" s="52"/>
      <c r="U965" s="52"/>
      <c r="V965" s="52"/>
      <c r="W965" s="52"/>
      <c r="X965" s="52"/>
    </row>
    <row r="966" spans="1:24" ht="15.75" customHeight="1" x14ac:dyDescent="0.2">
      <c r="A966" s="52"/>
      <c r="B966" s="52"/>
      <c r="C966" s="52"/>
      <c r="D966" s="52"/>
      <c r="E966" s="52"/>
      <c r="F966" s="52"/>
      <c r="G966" s="52"/>
      <c r="H966" s="52"/>
      <c r="I966" s="52"/>
      <c r="J966" s="52"/>
      <c r="K966" s="52"/>
      <c r="L966" s="52"/>
      <c r="M966" s="52"/>
      <c r="N966" s="52"/>
      <c r="O966" s="52"/>
      <c r="P966" s="52"/>
      <c r="Q966" s="52"/>
      <c r="R966" s="52"/>
      <c r="S966" s="52"/>
      <c r="T966" s="52"/>
      <c r="U966" s="52"/>
      <c r="V966" s="52"/>
      <c r="W966" s="52"/>
      <c r="X966" s="52"/>
    </row>
    <row r="967" spans="1:24" ht="15.75" customHeight="1" x14ac:dyDescent="0.2">
      <c r="A967" s="52"/>
      <c r="B967" s="52"/>
      <c r="C967" s="52"/>
      <c r="D967" s="52"/>
      <c r="E967" s="52"/>
      <c r="F967" s="52"/>
      <c r="G967" s="52"/>
      <c r="H967" s="52"/>
      <c r="I967" s="52"/>
      <c r="J967" s="52"/>
      <c r="K967" s="52"/>
      <c r="L967" s="52"/>
      <c r="M967" s="52"/>
      <c r="N967" s="52"/>
      <c r="O967" s="52"/>
      <c r="P967" s="52"/>
      <c r="Q967" s="52"/>
      <c r="R967" s="52"/>
      <c r="S967" s="52"/>
      <c r="T967" s="52"/>
      <c r="U967" s="52"/>
      <c r="V967" s="52"/>
      <c r="W967" s="52"/>
      <c r="X967" s="52"/>
    </row>
    <row r="968" spans="1:24" ht="15.75" customHeight="1" x14ac:dyDescent="0.2">
      <c r="A968" s="52"/>
      <c r="B968" s="52"/>
      <c r="C968" s="52"/>
      <c r="D968" s="52"/>
      <c r="E968" s="52"/>
      <c r="F968" s="52"/>
      <c r="G968" s="52"/>
      <c r="H968" s="52"/>
      <c r="I968" s="52"/>
      <c r="J968" s="52"/>
      <c r="K968" s="52"/>
      <c r="L968" s="52"/>
      <c r="M968" s="52"/>
      <c r="N968" s="52"/>
      <c r="O968" s="52"/>
      <c r="P968" s="52"/>
      <c r="Q968" s="52"/>
      <c r="R968" s="52"/>
      <c r="S968" s="52"/>
      <c r="T968" s="52"/>
      <c r="U968" s="52"/>
      <c r="V968" s="52"/>
      <c r="W968" s="52"/>
      <c r="X968" s="52"/>
    </row>
    <row r="969" spans="1:24" ht="15.75" customHeight="1" x14ac:dyDescent="0.2">
      <c r="A969" s="52"/>
      <c r="B969" s="52"/>
      <c r="C969" s="52"/>
      <c r="D969" s="52"/>
      <c r="E969" s="52"/>
      <c r="F969" s="52"/>
      <c r="G969" s="52"/>
      <c r="H969" s="52"/>
      <c r="I969" s="52"/>
      <c r="J969" s="52"/>
      <c r="K969" s="52"/>
      <c r="L969" s="52"/>
      <c r="M969" s="52"/>
      <c r="N969" s="52"/>
      <c r="O969" s="52"/>
      <c r="P969" s="52"/>
      <c r="Q969" s="52"/>
      <c r="R969" s="52"/>
      <c r="S969" s="52"/>
      <c r="T969" s="52"/>
      <c r="U969" s="52"/>
      <c r="V969" s="52"/>
      <c r="W969" s="52"/>
      <c r="X969" s="52"/>
    </row>
    <row r="970" spans="1:24" ht="15.75" customHeight="1" x14ac:dyDescent="0.2">
      <c r="A970" s="52"/>
      <c r="B970" s="52"/>
      <c r="C970" s="52"/>
      <c r="D970" s="52"/>
      <c r="E970" s="52"/>
      <c r="F970" s="52"/>
      <c r="G970" s="52"/>
      <c r="H970" s="52"/>
      <c r="I970" s="52"/>
      <c r="J970" s="52"/>
      <c r="K970" s="52"/>
      <c r="L970" s="52"/>
      <c r="M970" s="52"/>
      <c r="N970" s="52"/>
      <c r="O970" s="52"/>
      <c r="P970" s="52"/>
      <c r="Q970" s="52"/>
      <c r="R970" s="52"/>
      <c r="S970" s="52"/>
      <c r="T970" s="52"/>
      <c r="U970" s="52"/>
      <c r="V970" s="52"/>
      <c r="W970" s="52"/>
      <c r="X970" s="52"/>
    </row>
    <row r="971" spans="1:24" ht="15.75" customHeight="1" x14ac:dyDescent="0.2">
      <c r="A971" s="52"/>
      <c r="B971" s="52"/>
      <c r="C971" s="52"/>
      <c r="D971" s="52"/>
      <c r="E971" s="52"/>
      <c r="F971" s="52"/>
      <c r="G971" s="52"/>
      <c r="H971" s="52"/>
      <c r="I971" s="52"/>
      <c r="J971" s="52"/>
      <c r="K971" s="52"/>
      <c r="L971" s="52"/>
      <c r="M971" s="52"/>
      <c r="N971" s="52"/>
      <c r="O971" s="52"/>
      <c r="P971" s="52"/>
      <c r="Q971" s="52"/>
      <c r="R971" s="52"/>
      <c r="S971" s="52"/>
      <c r="T971" s="52"/>
      <c r="U971" s="52"/>
      <c r="V971" s="52"/>
      <c r="W971" s="52"/>
      <c r="X971" s="52"/>
    </row>
    <row r="972" spans="1:24" ht="15.75" customHeight="1" x14ac:dyDescent="0.2">
      <c r="A972" s="52"/>
      <c r="B972" s="52"/>
      <c r="C972" s="52"/>
      <c r="D972" s="52"/>
      <c r="E972" s="52"/>
      <c r="F972" s="52"/>
      <c r="G972" s="52"/>
      <c r="H972" s="52"/>
      <c r="I972" s="52"/>
      <c r="J972" s="52"/>
      <c r="K972" s="52"/>
      <c r="L972" s="52"/>
      <c r="M972" s="52"/>
      <c r="N972" s="52"/>
      <c r="O972" s="52"/>
      <c r="P972" s="52"/>
      <c r="Q972" s="52"/>
      <c r="R972" s="52"/>
      <c r="S972" s="52"/>
      <c r="T972" s="52"/>
      <c r="U972" s="52"/>
      <c r="V972" s="52"/>
      <c r="W972" s="52"/>
      <c r="X972" s="52"/>
    </row>
    <row r="973" spans="1:24" ht="15.75" customHeight="1" x14ac:dyDescent="0.2">
      <c r="A973" s="52"/>
      <c r="B973" s="52"/>
      <c r="C973" s="52"/>
      <c r="D973" s="52"/>
      <c r="E973" s="52"/>
      <c r="F973" s="52"/>
      <c r="G973" s="52"/>
      <c r="H973" s="52"/>
      <c r="I973" s="52"/>
      <c r="J973" s="52"/>
      <c r="K973" s="52"/>
      <c r="L973" s="52"/>
      <c r="M973" s="52"/>
      <c r="N973" s="52"/>
      <c r="O973" s="52"/>
      <c r="P973" s="52"/>
      <c r="Q973" s="52"/>
      <c r="R973" s="52"/>
      <c r="S973" s="52"/>
      <c r="T973" s="52"/>
      <c r="U973" s="52"/>
      <c r="V973" s="52"/>
      <c r="W973" s="52"/>
      <c r="X973" s="52"/>
    </row>
    <row r="974" spans="1:24" ht="15.75" customHeight="1" x14ac:dyDescent="0.2">
      <c r="A974" s="52"/>
      <c r="B974" s="52"/>
      <c r="C974" s="52"/>
      <c r="D974" s="52"/>
      <c r="E974" s="52"/>
      <c r="F974" s="52"/>
      <c r="G974" s="52"/>
      <c r="H974" s="52"/>
      <c r="I974" s="52"/>
      <c r="J974" s="52"/>
      <c r="K974" s="52"/>
      <c r="L974" s="52"/>
      <c r="M974" s="52"/>
      <c r="N974" s="52"/>
      <c r="O974" s="52"/>
      <c r="P974" s="52"/>
      <c r="Q974" s="52"/>
      <c r="R974" s="52"/>
      <c r="S974" s="52"/>
      <c r="T974" s="52"/>
      <c r="U974" s="52"/>
      <c r="V974" s="52"/>
      <c r="W974" s="52"/>
      <c r="X974" s="52"/>
    </row>
    <row r="975" spans="1:24" ht="15.75" customHeight="1" x14ac:dyDescent="0.2">
      <c r="A975" s="52"/>
      <c r="B975" s="52"/>
      <c r="C975" s="52"/>
      <c r="D975" s="52"/>
      <c r="E975" s="52"/>
      <c r="F975" s="52"/>
      <c r="G975" s="52"/>
      <c r="H975" s="52"/>
      <c r="I975" s="52"/>
      <c r="J975" s="52"/>
      <c r="K975" s="52"/>
      <c r="L975" s="52"/>
      <c r="M975" s="52"/>
      <c r="N975" s="52"/>
      <c r="O975" s="52"/>
      <c r="P975" s="52"/>
      <c r="Q975" s="52"/>
      <c r="R975" s="52"/>
      <c r="S975" s="52"/>
      <c r="T975" s="52"/>
      <c r="U975" s="52"/>
      <c r="V975" s="52"/>
      <c r="W975" s="52"/>
      <c r="X975" s="52"/>
    </row>
    <row r="976" spans="1:24" ht="15.75" customHeight="1" x14ac:dyDescent="0.2">
      <c r="A976" s="52"/>
      <c r="B976" s="52"/>
      <c r="C976" s="52"/>
      <c r="D976" s="52"/>
      <c r="E976" s="52"/>
      <c r="F976" s="52"/>
      <c r="G976" s="52"/>
      <c r="H976" s="52"/>
      <c r="I976" s="52"/>
      <c r="J976" s="52"/>
      <c r="K976" s="52"/>
      <c r="L976" s="52"/>
      <c r="M976" s="52"/>
      <c r="N976" s="52"/>
      <c r="O976" s="52"/>
      <c r="P976" s="52"/>
      <c r="Q976" s="52"/>
      <c r="R976" s="52"/>
      <c r="S976" s="52"/>
      <c r="T976" s="52"/>
      <c r="U976" s="52"/>
      <c r="V976" s="52"/>
      <c r="W976" s="52"/>
      <c r="X976" s="52"/>
    </row>
    <row r="977" spans="1:24" ht="15.75" customHeight="1" x14ac:dyDescent="0.2">
      <c r="A977" s="52"/>
      <c r="B977" s="52"/>
      <c r="C977" s="52"/>
      <c r="D977" s="52"/>
      <c r="E977" s="52"/>
      <c r="F977" s="52"/>
      <c r="G977" s="52"/>
      <c r="H977" s="52"/>
      <c r="I977" s="52"/>
      <c r="J977" s="52"/>
      <c r="K977" s="52"/>
      <c r="L977" s="52"/>
      <c r="M977" s="52"/>
      <c r="N977" s="52"/>
      <c r="O977" s="52"/>
      <c r="P977" s="52"/>
      <c r="Q977" s="52"/>
      <c r="R977" s="52"/>
      <c r="S977" s="52"/>
      <c r="T977" s="52"/>
      <c r="U977" s="52"/>
      <c r="V977" s="52"/>
      <c r="W977" s="52"/>
      <c r="X977" s="52"/>
    </row>
  </sheetData>
  <mergeCells count="572">
    <mergeCell ref="B689:B697"/>
    <mergeCell ref="G698:G706"/>
    <mergeCell ref="H698:H706"/>
    <mergeCell ref="D698:D706"/>
    <mergeCell ref="E698:E706"/>
    <mergeCell ref="F698:F706"/>
    <mergeCell ref="D689:D697"/>
    <mergeCell ref="E689:E697"/>
    <mergeCell ref="F689:F697"/>
    <mergeCell ref="C664:F664"/>
    <mergeCell ref="D650:D657"/>
    <mergeCell ref="E665:E672"/>
    <mergeCell ref="F665:F672"/>
    <mergeCell ref="D665:D672"/>
    <mergeCell ref="G642:G649"/>
    <mergeCell ref="D723:D728"/>
    <mergeCell ref="E723:E728"/>
    <mergeCell ref="F723:F728"/>
    <mergeCell ref="D707:D714"/>
    <mergeCell ref="G715:G728"/>
    <mergeCell ref="D715:D722"/>
    <mergeCell ref="E715:E722"/>
    <mergeCell ref="F715:F722"/>
    <mergeCell ref="E707:E714"/>
    <mergeCell ref="F707:F714"/>
    <mergeCell ref="H729:H735"/>
    <mergeCell ref="G681:G688"/>
    <mergeCell ref="H681:H688"/>
    <mergeCell ref="G689:G697"/>
    <mergeCell ref="H689:H697"/>
    <mergeCell ref="G707:G714"/>
    <mergeCell ref="G591:G599"/>
    <mergeCell ref="H591:H599"/>
    <mergeCell ref="H642:H649"/>
    <mergeCell ref="H650:H657"/>
    <mergeCell ref="G673:G680"/>
    <mergeCell ref="H673:H680"/>
    <mergeCell ref="G650:G657"/>
    <mergeCell ref="G658:G664"/>
    <mergeCell ref="H658:H664"/>
    <mergeCell ref="G665:G672"/>
    <mergeCell ref="H665:H672"/>
    <mergeCell ref="G634:G641"/>
    <mergeCell ref="H715:H728"/>
    <mergeCell ref="H707:H714"/>
    <mergeCell ref="B591:B599"/>
    <mergeCell ref="E591:E599"/>
    <mergeCell ref="F591:F599"/>
    <mergeCell ref="D583:D590"/>
    <mergeCell ref="D591:D599"/>
    <mergeCell ref="E583:E590"/>
    <mergeCell ref="F583:F590"/>
    <mergeCell ref="G583:G590"/>
    <mergeCell ref="G729:G735"/>
    <mergeCell ref="E673:E680"/>
    <mergeCell ref="F673:F680"/>
    <mergeCell ref="D673:D680"/>
    <mergeCell ref="E681:E688"/>
    <mergeCell ref="F681:F688"/>
    <mergeCell ref="D681:D688"/>
    <mergeCell ref="D642:D649"/>
    <mergeCell ref="E642:E649"/>
    <mergeCell ref="F642:F649"/>
    <mergeCell ref="B650:B657"/>
    <mergeCell ref="B665:B672"/>
    <mergeCell ref="B634:B641"/>
    <mergeCell ref="B642:B649"/>
    <mergeCell ref="E650:E657"/>
    <mergeCell ref="F650:F657"/>
    <mergeCell ref="H583:H590"/>
    <mergeCell ref="F567:F574"/>
    <mergeCell ref="A530:A557"/>
    <mergeCell ref="E531:E537"/>
    <mergeCell ref="F531:F537"/>
    <mergeCell ref="A664:A728"/>
    <mergeCell ref="A729:A735"/>
    <mergeCell ref="A558:A607"/>
    <mergeCell ref="A608:A616"/>
    <mergeCell ref="A617:A632"/>
    <mergeCell ref="A633:A663"/>
    <mergeCell ref="B698:B706"/>
    <mergeCell ref="B707:B714"/>
    <mergeCell ref="B729:B735"/>
    <mergeCell ref="B559:B566"/>
    <mergeCell ref="B723:B728"/>
    <mergeCell ref="B567:B574"/>
    <mergeCell ref="B600:B607"/>
    <mergeCell ref="B609:B616"/>
    <mergeCell ref="B618:B624"/>
    <mergeCell ref="B625:B632"/>
    <mergeCell ref="B673:B680"/>
    <mergeCell ref="B681:B688"/>
    <mergeCell ref="B715:B722"/>
    <mergeCell ref="B546:B554"/>
    <mergeCell ref="C558:H558"/>
    <mergeCell ref="G575:G582"/>
    <mergeCell ref="H575:H582"/>
    <mergeCell ref="D531:D537"/>
    <mergeCell ref="D546:D553"/>
    <mergeCell ref="D559:D566"/>
    <mergeCell ref="B538:B545"/>
    <mergeCell ref="G567:G574"/>
    <mergeCell ref="H567:H574"/>
    <mergeCell ref="D567:D574"/>
    <mergeCell ref="D575:D582"/>
    <mergeCell ref="E575:E582"/>
    <mergeCell ref="F575:F582"/>
    <mergeCell ref="E546:E553"/>
    <mergeCell ref="F546:F553"/>
    <mergeCell ref="E559:E566"/>
    <mergeCell ref="F559:F566"/>
    <mergeCell ref="E567:E574"/>
    <mergeCell ref="B575:B582"/>
    <mergeCell ref="G508:G514"/>
    <mergeCell ref="H508:H514"/>
    <mergeCell ref="D538:D545"/>
    <mergeCell ref="E538:E545"/>
    <mergeCell ref="G559:G566"/>
    <mergeCell ref="H559:H566"/>
    <mergeCell ref="G546:G553"/>
    <mergeCell ref="H546:H553"/>
    <mergeCell ref="G554:G557"/>
    <mergeCell ref="H554:H557"/>
    <mergeCell ref="G538:G545"/>
    <mergeCell ref="H538:H545"/>
    <mergeCell ref="G523:G529"/>
    <mergeCell ref="G531:G537"/>
    <mergeCell ref="G515:G521"/>
    <mergeCell ref="H515:H521"/>
    <mergeCell ref="G522:H522"/>
    <mergeCell ref="H523:H529"/>
    <mergeCell ref="G530:H530"/>
    <mergeCell ref="H531:H537"/>
    <mergeCell ref="E523:E529"/>
    <mergeCell ref="F523:F529"/>
    <mergeCell ref="C530:F530"/>
    <mergeCell ref="F538:F545"/>
    <mergeCell ref="G471:G474"/>
    <mergeCell ref="H471:H474"/>
    <mergeCell ref="C475:H475"/>
    <mergeCell ref="D476:D482"/>
    <mergeCell ref="E476:E482"/>
    <mergeCell ref="F476:F482"/>
    <mergeCell ref="H499:H506"/>
    <mergeCell ref="C507:H507"/>
    <mergeCell ref="D499:D506"/>
    <mergeCell ref="E499:E506"/>
    <mergeCell ref="F499:F506"/>
    <mergeCell ref="G499:G506"/>
    <mergeCell ref="G483:G490"/>
    <mergeCell ref="H483:H490"/>
    <mergeCell ref="G491:G498"/>
    <mergeCell ref="H491:H498"/>
    <mergeCell ref="D483:D490"/>
    <mergeCell ref="D491:D498"/>
    <mergeCell ref="E491:E498"/>
    <mergeCell ref="F491:F498"/>
    <mergeCell ref="G476:G482"/>
    <mergeCell ref="H476:H482"/>
    <mergeCell ref="D447:D454"/>
    <mergeCell ref="E447:E454"/>
    <mergeCell ref="F447:F454"/>
    <mergeCell ref="D415:D422"/>
    <mergeCell ref="E415:E422"/>
    <mergeCell ref="F415:F422"/>
    <mergeCell ref="D423:D430"/>
    <mergeCell ref="E423:E430"/>
    <mergeCell ref="F423:F430"/>
    <mergeCell ref="D431:D438"/>
    <mergeCell ref="H382:H389"/>
    <mergeCell ref="G439:G446"/>
    <mergeCell ref="G447:G454"/>
    <mergeCell ref="G415:G422"/>
    <mergeCell ref="H415:H422"/>
    <mergeCell ref="G423:G430"/>
    <mergeCell ref="H423:H430"/>
    <mergeCell ref="G431:G438"/>
    <mergeCell ref="H431:H438"/>
    <mergeCell ref="H439:H446"/>
    <mergeCell ref="H447:H454"/>
    <mergeCell ref="C414:H414"/>
    <mergeCell ref="D390:D397"/>
    <mergeCell ref="E390:E397"/>
    <mergeCell ref="D398:D405"/>
    <mergeCell ref="E398:E405"/>
    <mergeCell ref="F398:F405"/>
    <mergeCell ref="D406:D413"/>
    <mergeCell ref="E406:E413"/>
    <mergeCell ref="G390:G397"/>
    <mergeCell ref="H390:H397"/>
    <mergeCell ref="G398:G405"/>
    <mergeCell ref="H398:H405"/>
    <mergeCell ref="H406:H413"/>
    <mergeCell ref="H374:H381"/>
    <mergeCell ref="D354:D361"/>
    <mergeCell ref="D367:D373"/>
    <mergeCell ref="E367:E373"/>
    <mergeCell ref="F367:F373"/>
    <mergeCell ref="D281:D288"/>
    <mergeCell ref="D289:D295"/>
    <mergeCell ref="D296:D303"/>
    <mergeCell ref="D304:D311"/>
    <mergeCell ref="D312:D319"/>
    <mergeCell ref="D320:D327"/>
    <mergeCell ref="D328:D335"/>
    <mergeCell ref="D374:D381"/>
    <mergeCell ref="G354:G361"/>
    <mergeCell ref="H354:H361"/>
    <mergeCell ref="C366:H366"/>
    <mergeCell ref="D337:D344"/>
    <mergeCell ref="D345:D353"/>
    <mergeCell ref="E345:E353"/>
    <mergeCell ref="F345:F353"/>
    <mergeCell ref="E320:E327"/>
    <mergeCell ref="F320:F327"/>
    <mergeCell ref="G320:G327"/>
    <mergeCell ref="H320:H327"/>
    <mergeCell ref="E328:E335"/>
    <mergeCell ref="E337:E344"/>
    <mergeCell ref="F337:F344"/>
    <mergeCell ref="G337:G344"/>
    <mergeCell ref="H337:H344"/>
    <mergeCell ref="F328:F335"/>
    <mergeCell ref="G328:G335"/>
    <mergeCell ref="H328:H335"/>
    <mergeCell ref="C336:H336"/>
    <mergeCell ref="E304:E311"/>
    <mergeCell ref="F304:F311"/>
    <mergeCell ref="G304:G311"/>
    <mergeCell ref="H304:H311"/>
    <mergeCell ref="E312:E319"/>
    <mergeCell ref="F312:F319"/>
    <mergeCell ref="G312:G319"/>
    <mergeCell ref="H312:H319"/>
    <mergeCell ref="G296:G303"/>
    <mergeCell ref="H296:H303"/>
    <mergeCell ref="D265:D272"/>
    <mergeCell ref="D248:D255"/>
    <mergeCell ref="D256:D263"/>
    <mergeCell ref="C247:H247"/>
    <mergeCell ref="E289:E295"/>
    <mergeCell ref="F289:F295"/>
    <mergeCell ref="G289:G295"/>
    <mergeCell ref="H289:H295"/>
    <mergeCell ref="E296:E303"/>
    <mergeCell ref="F296:F303"/>
    <mergeCell ref="E273:E280"/>
    <mergeCell ref="F273:F280"/>
    <mergeCell ref="G273:G280"/>
    <mergeCell ref="H273:H280"/>
    <mergeCell ref="E281:E288"/>
    <mergeCell ref="F281:F288"/>
    <mergeCell ref="G281:G288"/>
    <mergeCell ref="H281:H288"/>
    <mergeCell ref="E265:E272"/>
    <mergeCell ref="F265:F272"/>
    <mergeCell ref="G265:G272"/>
    <mergeCell ref="H265:H272"/>
    <mergeCell ref="H243:H246"/>
    <mergeCell ref="G248:G255"/>
    <mergeCell ref="H248:H255"/>
    <mergeCell ref="E235:E242"/>
    <mergeCell ref="E248:E255"/>
    <mergeCell ref="F248:F255"/>
    <mergeCell ref="G256:G263"/>
    <mergeCell ref="H256:H263"/>
    <mergeCell ref="G166:G173"/>
    <mergeCell ref="H166:H173"/>
    <mergeCell ref="G243:G246"/>
    <mergeCell ref="E211:E218"/>
    <mergeCell ref="F219:F226"/>
    <mergeCell ref="G219:G226"/>
    <mergeCell ref="H219:H226"/>
    <mergeCell ref="E219:E226"/>
    <mergeCell ref="C264:H264"/>
    <mergeCell ref="D219:D226"/>
    <mergeCell ref="D227:D234"/>
    <mergeCell ref="E256:E263"/>
    <mergeCell ref="F256:F263"/>
    <mergeCell ref="D166:D173"/>
    <mergeCell ref="D174:D182"/>
    <mergeCell ref="D184:D192"/>
    <mergeCell ref="D193:D201"/>
    <mergeCell ref="D203:D210"/>
    <mergeCell ref="D211:D218"/>
    <mergeCell ref="H235:H242"/>
    <mergeCell ref="G235:G242"/>
    <mergeCell ref="F211:F218"/>
    <mergeCell ref="G211:G218"/>
    <mergeCell ref="H211:H218"/>
    <mergeCell ref="D235:D242"/>
    <mergeCell ref="C202:H202"/>
    <mergeCell ref="F203:F210"/>
    <mergeCell ref="G203:G210"/>
    <mergeCell ref="H203:H210"/>
    <mergeCell ref="E203:E210"/>
    <mergeCell ref="F227:F234"/>
    <mergeCell ref="G227:G234"/>
    <mergeCell ref="H227:H234"/>
    <mergeCell ref="E227:E234"/>
    <mergeCell ref="F235:F242"/>
    <mergeCell ref="E166:E173"/>
    <mergeCell ref="F166:F173"/>
    <mergeCell ref="C157:H157"/>
    <mergeCell ref="E139:E146"/>
    <mergeCell ref="E147:E153"/>
    <mergeCell ref="F147:F153"/>
    <mergeCell ref="G147:G153"/>
    <mergeCell ref="D121:D129"/>
    <mergeCell ref="D130:D138"/>
    <mergeCell ref="D139:D146"/>
    <mergeCell ref="D158:D165"/>
    <mergeCell ref="E158:E165"/>
    <mergeCell ref="F158:F165"/>
    <mergeCell ref="G158:G165"/>
    <mergeCell ref="H158:H165"/>
    <mergeCell ref="E184:E192"/>
    <mergeCell ref="E193:E201"/>
    <mergeCell ref="F193:F201"/>
    <mergeCell ref="G193:G201"/>
    <mergeCell ref="H193:H201"/>
    <mergeCell ref="F174:F182"/>
    <mergeCell ref="G174:G182"/>
    <mergeCell ref="H174:H182"/>
    <mergeCell ref="C183:H183"/>
    <mergeCell ref="F184:F192"/>
    <mergeCell ref="G184:G192"/>
    <mergeCell ref="H184:H192"/>
    <mergeCell ref="E174:E182"/>
    <mergeCell ref="D77:D85"/>
    <mergeCell ref="E77:E85"/>
    <mergeCell ref="F77:F85"/>
    <mergeCell ref="E95:E102"/>
    <mergeCell ref="F95:F102"/>
    <mergeCell ref="G95:G102"/>
    <mergeCell ref="H95:H102"/>
    <mergeCell ref="D103:D110"/>
    <mergeCell ref="D112:D120"/>
    <mergeCell ref="D634:D641"/>
    <mergeCell ref="E634:E641"/>
    <mergeCell ref="F634:F641"/>
    <mergeCell ref="H634:H641"/>
    <mergeCell ref="G51:G59"/>
    <mergeCell ref="H51:H59"/>
    <mergeCell ref="G61:G68"/>
    <mergeCell ref="H61:H68"/>
    <mergeCell ref="G69:G76"/>
    <mergeCell ref="H69:H76"/>
    <mergeCell ref="G633:H633"/>
    <mergeCell ref="C633:F633"/>
    <mergeCell ref="G617:H617"/>
    <mergeCell ref="F600:F607"/>
    <mergeCell ref="G600:G607"/>
    <mergeCell ref="H600:H607"/>
    <mergeCell ref="H618:H624"/>
    <mergeCell ref="D625:D632"/>
    <mergeCell ref="E625:E632"/>
    <mergeCell ref="G625:G632"/>
    <mergeCell ref="H625:H632"/>
    <mergeCell ref="C111:H111"/>
    <mergeCell ref="F112:F120"/>
    <mergeCell ref="G112:G120"/>
    <mergeCell ref="B43:B50"/>
    <mergeCell ref="D43:D50"/>
    <mergeCell ref="E43:E50"/>
    <mergeCell ref="F43:F50"/>
    <mergeCell ref="B51:B59"/>
    <mergeCell ref="D51:D59"/>
    <mergeCell ref="F51:F59"/>
    <mergeCell ref="E51:E59"/>
    <mergeCell ref="E61:E68"/>
    <mergeCell ref="F61:F68"/>
    <mergeCell ref="F625:F632"/>
    <mergeCell ref="D618:D624"/>
    <mergeCell ref="E618:E624"/>
    <mergeCell ref="F618:F624"/>
    <mergeCell ref="G618:G624"/>
    <mergeCell ref="C617:F617"/>
    <mergeCell ref="C608:H608"/>
    <mergeCell ref="E600:E607"/>
    <mergeCell ref="E609:E616"/>
    <mergeCell ref="F609:F616"/>
    <mergeCell ref="G609:G616"/>
    <mergeCell ref="H609:H616"/>
    <mergeCell ref="D609:D616"/>
    <mergeCell ref="D600:D607"/>
    <mergeCell ref="H455:H462"/>
    <mergeCell ref="B455:B462"/>
    <mergeCell ref="B463:B470"/>
    <mergeCell ref="D463:D470"/>
    <mergeCell ref="E463:E470"/>
    <mergeCell ref="F463:F470"/>
    <mergeCell ref="G463:G470"/>
    <mergeCell ref="H463:H470"/>
    <mergeCell ref="A336:A365"/>
    <mergeCell ref="B337:B344"/>
    <mergeCell ref="B345:B353"/>
    <mergeCell ref="B354:B361"/>
    <mergeCell ref="A366:A413"/>
    <mergeCell ref="B367:B373"/>
    <mergeCell ref="A414:A474"/>
    <mergeCell ref="G345:G353"/>
    <mergeCell ref="H345:H353"/>
    <mergeCell ref="G362:G365"/>
    <mergeCell ref="H362:H365"/>
    <mergeCell ref="G367:G373"/>
    <mergeCell ref="H367:H373"/>
    <mergeCell ref="E354:E361"/>
    <mergeCell ref="F354:F361"/>
    <mergeCell ref="B406:B413"/>
    <mergeCell ref="B415:B422"/>
    <mergeCell ref="B439:B446"/>
    <mergeCell ref="B447:B454"/>
    <mergeCell ref="D455:D462"/>
    <mergeCell ref="E455:E462"/>
    <mergeCell ref="F455:F462"/>
    <mergeCell ref="G455:G462"/>
    <mergeCell ref="E374:E381"/>
    <mergeCell ref="F374:F381"/>
    <mergeCell ref="G374:G381"/>
    <mergeCell ref="G382:G389"/>
    <mergeCell ref="D382:D389"/>
    <mergeCell ref="E382:E389"/>
    <mergeCell ref="F382:F389"/>
    <mergeCell ref="F390:F397"/>
    <mergeCell ref="F406:F413"/>
    <mergeCell ref="G406:G413"/>
    <mergeCell ref="B423:B430"/>
    <mergeCell ref="B431:B438"/>
    <mergeCell ref="E431:E438"/>
    <mergeCell ref="F431:F438"/>
    <mergeCell ref="D439:D446"/>
    <mergeCell ref="E439:E446"/>
    <mergeCell ref="F439:F446"/>
    <mergeCell ref="E515:E521"/>
    <mergeCell ref="F515:F521"/>
    <mergeCell ref="C522:F522"/>
    <mergeCell ref="B531:B537"/>
    <mergeCell ref="E483:E490"/>
    <mergeCell ref="F483:F490"/>
    <mergeCell ref="D508:D514"/>
    <mergeCell ref="E508:E514"/>
    <mergeCell ref="F508:F514"/>
    <mergeCell ref="A111:A153"/>
    <mergeCell ref="B112:B120"/>
    <mergeCell ref="B121:B129"/>
    <mergeCell ref="B130:B138"/>
    <mergeCell ref="B139:B146"/>
    <mergeCell ref="B147:B153"/>
    <mergeCell ref="B174:B182"/>
    <mergeCell ref="B219:B226"/>
    <mergeCell ref="B265:B272"/>
    <mergeCell ref="B158:B165"/>
    <mergeCell ref="B166:B173"/>
    <mergeCell ref="B184:B192"/>
    <mergeCell ref="B193:B201"/>
    <mergeCell ref="B203:B210"/>
    <mergeCell ref="B211:B218"/>
    <mergeCell ref="A264:A335"/>
    <mergeCell ref="A157:A182"/>
    <mergeCell ref="A183:A201"/>
    <mergeCell ref="A202:A242"/>
    <mergeCell ref="A247:A263"/>
    <mergeCell ref="B248:B255"/>
    <mergeCell ref="B256:B263"/>
    <mergeCell ref="B227:B234"/>
    <mergeCell ref="B235:B242"/>
    <mergeCell ref="D273:D280"/>
    <mergeCell ref="A522:A529"/>
    <mergeCell ref="B523:B529"/>
    <mergeCell ref="A475:A506"/>
    <mergeCell ref="B476:B482"/>
    <mergeCell ref="B491:B498"/>
    <mergeCell ref="B499:B506"/>
    <mergeCell ref="A507:A521"/>
    <mergeCell ref="B508:B514"/>
    <mergeCell ref="B515:B521"/>
    <mergeCell ref="B273:B280"/>
    <mergeCell ref="B281:B288"/>
    <mergeCell ref="B289:B295"/>
    <mergeCell ref="B296:B303"/>
    <mergeCell ref="B304:B311"/>
    <mergeCell ref="B312:B319"/>
    <mergeCell ref="B320:B327"/>
    <mergeCell ref="B328:B335"/>
    <mergeCell ref="D515:D521"/>
    <mergeCell ref="D523:D529"/>
    <mergeCell ref="B383:B389"/>
    <mergeCell ref="B391:B397"/>
    <mergeCell ref="B398:B405"/>
    <mergeCell ref="B374:B381"/>
    <mergeCell ref="B61:B68"/>
    <mergeCell ref="B86:B94"/>
    <mergeCell ref="D86:D94"/>
    <mergeCell ref="B95:B102"/>
    <mergeCell ref="D95:D102"/>
    <mergeCell ref="C8:C9"/>
    <mergeCell ref="D8:D9"/>
    <mergeCell ref="A10:A59"/>
    <mergeCell ref="D11:D18"/>
    <mergeCell ref="D19:D27"/>
    <mergeCell ref="D28:D34"/>
    <mergeCell ref="A60:A110"/>
    <mergeCell ref="C60:H60"/>
    <mergeCell ref="D61:D68"/>
    <mergeCell ref="B69:B76"/>
    <mergeCell ref="D69:D76"/>
    <mergeCell ref="E69:E76"/>
    <mergeCell ref="F69:F76"/>
    <mergeCell ref="G77:G85"/>
    <mergeCell ref="H77:H85"/>
    <mergeCell ref="G86:G94"/>
    <mergeCell ref="H86:H94"/>
    <mergeCell ref="B77:B85"/>
    <mergeCell ref="B103:B110"/>
    <mergeCell ref="D147:D153"/>
    <mergeCell ref="E103:E110"/>
    <mergeCell ref="F103:F110"/>
    <mergeCell ref="G103:G110"/>
    <mergeCell ref="H103:H110"/>
    <mergeCell ref="G154:G156"/>
    <mergeCell ref="H154:H156"/>
    <mergeCell ref="E130:E138"/>
    <mergeCell ref="F139:F146"/>
    <mergeCell ref="H139:H146"/>
    <mergeCell ref="H112:H120"/>
    <mergeCell ref="E112:E120"/>
    <mergeCell ref="F121:F129"/>
    <mergeCell ref="G121:G129"/>
    <mergeCell ref="H121:H129"/>
    <mergeCell ref="I147:I153"/>
    <mergeCell ref="H147:H153"/>
    <mergeCell ref="H35:H42"/>
    <mergeCell ref="E121:E129"/>
    <mergeCell ref="F130:F138"/>
    <mergeCell ref="G130:G138"/>
    <mergeCell ref="H130:H138"/>
    <mergeCell ref="G139:G146"/>
    <mergeCell ref="E86:E94"/>
    <mergeCell ref="F86:F94"/>
    <mergeCell ref="G43:G50"/>
    <mergeCell ref="H43:H50"/>
    <mergeCell ref="B19:B34"/>
    <mergeCell ref="B35:B42"/>
    <mergeCell ref="D35:D42"/>
    <mergeCell ref="E35:E42"/>
    <mergeCell ref="F35:F42"/>
    <mergeCell ref="G35:G42"/>
    <mergeCell ref="E28:E34"/>
    <mergeCell ref="F28:F34"/>
    <mergeCell ref="G28:G34"/>
    <mergeCell ref="H28:H34"/>
    <mergeCell ref="E19:E27"/>
    <mergeCell ref="F19:F27"/>
    <mergeCell ref="G19:G27"/>
    <mergeCell ref="H19:H27"/>
    <mergeCell ref="E8:F8"/>
    <mergeCell ref="E11:E18"/>
    <mergeCell ref="F11:F18"/>
    <mergeCell ref="G11:G18"/>
    <mergeCell ref="H11:H18"/>
    <mergeCell ref="G8:G9"/>
    <mergeCell ref="H8:H9"/>
    <mergeCell ref="A3:B3"/>
    <mergeCell ref="C3:F3"/>
    <mergeCell ref="A4:B4"/>
    <mergeCell ref="C4:F4"/>
    <mergeCell ref="C7:H7"/>
    <mergeCell ref="A8:A9"/>
    <mergeCell ref="B8:B9"/>
    <mergeCell ref="C10:G10"/>
    <mergeCell ref="B11:B18"/>
  </mergeCells>
  <dataValidations count="4">
    <dataValidation type="list" allowBlank="1" showErrorMessage="1" sqref="E265:F265 E273:F273 E281:F281 E289:F289 E367:F367 E374:F374" xr:uid="{00000000-0002-0000-0300-000000000000}">
      <formula1>"1,2,3,4,5"</formula1>
    </dataValidation>
    <dataValidation type="list" allowBlank="1" showErrorMessage="1" sqref="E11:F11 E19:F19 E28:F28 E35:F35 E43:F43 E51:F51 E61:F61 E69:F69 E77:F77 E86:F86 E95:F95 E103:F103 E112:F112 E121:F121 E130:F130 E139:F139 E147:F147 E158:F158 E166:F166 E174:F174 E184:F184 E193:F193 E203:F203 E211:F211 E219:F219 E227:F227 E235:F235 E248:F248 E256:F256 E296:F296 E304:F304 E312:F312 E320:F320 E328:F328 E337:F337 E345:F345 E354:F354 E382:F382 E390:F390 E398:F398 E406:F406 E415:F415 E423:F423 E431:F431 E439:F439 E447:F447 E455:F455 E463:F463 E476:F476 E483:F483 E491:F491 E499:F499 E508:F508 E515:F515 E523:F523 E531:F531 E538:F538 E546:F546 E559:F559 E567:F567 E575:F575 E591:F591 E600:F600 E609:F609 E618:F618 E625:F625 E634:F634 E642:F642 E650:F650 E665:F665 E673:F673 E681:F681 E689:F689 E698:F698 E715:F715 E723:F723" xr:uid="{00000000-0002-0000-0300-000001000000}">
      <formula1>"5,4,3,2,1"</formula1>
    </dataValidation>
    <dataValidation type="decimal" allowBlank="1" showErrorMessage="1" sqref="D19" xr:uid="{00000000-0002-0000-0300-000002000000}">
      <formula1>5</formula1>
      <formula2>5</formula2>
    </dataValidation>
    <dataValidation type="list" allowBlank="1" showErrorMessage="1" sqref="E583:F583 E707:F707" xr:uid="{00000000-0002-0000-0300-000003000000}">
      <formula1>"5,4,3,2,1,0"</formula1>
    </dataValidation>
  </dataValidations>
  <pageMargins left="0.71" right="0.71" top="0.75" bottom="0.75" header="0" footer="0"/>
  <pageSetup paperSize="9" fitToHeight="0" orientation="landscape"/>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X1474"/>
  <sheetViews>
    <sheetView topLeftCell="A140" zoomScale="85" workbookViewId="0">
      <pane xSplit="2" topLeftCell="C1" activePane="topRight" state="frozen"/>
      <selection pane="topRight" activeCell="H20" sqref="H20:H26"/>
    </sheetView>
  </sheetViews>
  <sheetFormatPr baseColWidth="10" defaultColWidth="14.5" defaultRowHeight="15" customHeight="1" x14ac:dyDescent="0.2"/>
  <cols>
    <col min="1" max="1" width="14.6640625" customWidth="1"/>
    <col min="2" max="2" width="7.83203125" customWidth="1"/>
    <col min="3" max="3" width="82.33203125" customWidth="1"/>
    <col min="4" max="4" width="11" customWidth="1"/>
    <col min="5" max="5" width="7.83203125" customWidth="1"/>
    <col min="6" max="6" width="7.5" bestFit="1" customWidth="1"/>
    <col min="7" max="7" width="18.83203125" customWidth="1"/>
    <col min="8" max="8" width="33.33203125" customWidth="1"/>
    <col min="9" max="9" width="30.5" customWidth="1"/>
    <col min="10" max="24" width="8.83203125" customWidth="1"/>
  </cols>
  <sheetData>
    <row r="1" spans="1:24" ht="22.5" customHeight="1" x14ac:dyDescent="0.2">
      <c r="A1" s="301" t="s">
        <v>875</v>
      </c>
      <c r="B1" s="139"/>
      <c r="C1" s="139"/>
      <c r="D1" s="302"/>
      <c r="E1" s="302"/>
      <c r="F1" s="302"/>
      <c r="G1" s="139"/>
      <c r="H1" s="139"/>
    </row>
    <row r="2" spans="1:24" ht="15" customHeight="1" thickBot="1" x14ac:dyDescent="0.25">
      <c r="A2" s="139"/>
      <c r="B2" s="139"/>
      <c r="C2" s="139"/>
      <c r="D2" s="302"/>
      <c r="E2" s="302"/>
      <c r="F2" s="302"/>
      <c r="G2" s="139"/>
      <c r="H2" s="139"/>
    </row>
    <row r="3" spans="1:24" ht="84" customHeight="1" x14ac:dyDescent="0.2">
      <c r="A3" s="705" t="s">
        <v>220</v>
      </c>
      <c r="B3" s="706"/>
      <c r="C3" s="707" t="s">
        <v>221</v>
      </c>
      <c r="D3" s="708"/>
      <c r="E3" s="708"/>
      <c r="F3" s="709"/>
      <c r="G3" s="139"/>
      <c r="H3" s="139"/>
    </row>
    <row r="4" spans="1:24" ht="42.75" customHeight="1" x14ac:dyDescent="0.2">
      <c r="A4" s="710" t="s">
        <v>222</v>
      </c>
      <c r="B4" s="505"/>
      <c r="C4" s="711" t="s">
        <v>223</v>
      </c>
      <c r="D4" s="505"/>
      <c r="E4" s="505"/>
      <c r="F4" s="712"/>
      <c r="G4" s="139"/>
      <c r="H4" s="139"/>
    </row>
    <row r="5" spans="1:24" ht="12.75" customHeight="1" x14ac:dyDescent="0.2">
      <c r="A5" s="144"/>
      <c r="B5" s="145"/>
      <c r="C5" s="144"/>
      <c r="D5" s="146"/>
      <c r="E5" s="146"/>
      <c r="F5" s="146"/>
      <c r="G5" s="148"/>
      <c r="H5" s="148"/>
      <c r="I5" s="149"/>
      <c r="J5" s="150"/>
      <c r="K5" s="150"/>
      <c r="L5" s="150"/>
      <c r="M5" s="150"/>
      <c r="N5" s="150"/>
      <c r="O5" s="150"/>
      <c r="P5" s="150"/>
      <c r="Q5" s="150"/>
      <c r="R5" s="150"/>
      <c r="S5" s="150"/>
      <c r="T5" s="150"/>
      <c r="U5" s="150"/>
      <c r="V5" s="150"/>
      <c r="W5" s="150"/>
      <c r="X5" s="150"/>
    </row>
    <row r="6" spans="1:24" ht="12.75" customHeight="1" thickBot="1" x14ac:dyDescent="0.25">
      <c r="A6" s="151"/>
      <c r="B6" s="145"/>
      <c r="C6" s="144"/>
      <c r="D6" s="146"/>
      <c r="E6" s="146"/>
      <c r="F6" s="146"/>
      <c r="G6" s="148"/>
      <c r="H6" s="148"/>
      <c r="I6" s="149"/>
      <c r="J6" s="150"/>
      <c r="K6" s="150"/>
      <c r="L6" s="150"/>
      <c r="M6" s="150"/>
      <c r="N6" s="150"/>
      <c r="O6" s="150"/>
      <c r="P6" s="150"/>
      <c r="Q6" s="150"/>
      <c r="R6" s="150"/>
      <c r="S6" s="150"/>
      <c r="T6" s="150"/>
      <c r="U6" s="150"/>
      <c r="V6" s="150"/>
      <c r="W6" s="150"/>
      <c r="X6" s="150"/>
    </row>
    <row r="7" spans="1:24" ht="33.75" customHeight="1" thickBot="1" x14ac:dyDescent="0.25">
      <c r="A7" s="152"/>
      <c r="B7" s="153"/>
      <c r="C7" s="713" t="s">
        <v>224</v>
      </c>
      <c r="D7" s="687"/>
      <c r="E7" s="687"/>
      <c r="F7" s="687"/>
      <c r="G7" s="687"/>
      <c r="H7" s="714"/>
      <c r="I7" s="154"/>
      <c r="J7" s="52"/>
      <c r="K7" s="52"/>
      <c r="L7" s="52"/>
      <c r="M7" s="52"/>
      <c r="N7" s="52"/>
      <c r="O7" s="52"/>
      <c r="P7" s="52"/>
      <c r="Q7" s="52"/>
      <c r="R7" s="52"/>
      <c r="S7" s="52"/>
      <c r="T7" s="52"/>
      <c r="U7" s="52"/>
      <c r="V7" s="52"/>
      <c r="W7" s="52"/>
      <c r="X7" s="52"/>
    </row>
    <row r="8" spans="1:24" ht="18" customHeight="1" thickBot="1" x14ac:dyDescent="0.25">
      <c r="A8" s="715" t="s">
        <v>3</v>
      </c>
      <c r="B8" s="716"/>
      <c r="C8" s="746" t="s">
        <v>134</v>
      </c>
      <c r="D8" s="645" t="s">
        <v>225</v>
      </c>
      <c r="E8" s="724" t="s">
        <v>226</v>
      </c>
      <c r="F8" s="688"/>
      <c r="G8" s="729" t="s">
        <v>137</v>
      </c>
      <c r="H8" s="715" t="s">
        <v>227</v>
      </c>
      <c r="I8" s="62"/>
      <c r="J8" s="52"/>
      <c r="K8" s="52"/>
      <c r="L8" s="52"/>
      <c r="M8" s="52"/>
      <c r="N8" s="52"/>
      <c r="O8" s="52"/>
      <c r="P8" s="52"/>
      <c r="Q8" s="52"/>
      <c r="R8" s="52"/>
      <c r="S8" s="52"/>
      <c r="T8" s="52"/>
      <c r="U8" s="52"/>
      <c r="V8" s="52"/>
      <c r="W8" s="52"/>
      <c r="X8" s="52"/>
    </row>
    <row r="9" spans="1:24" ht="25.5" customHeight="1" thickBot="1" x14ac:dyDescent="0.25">
      <c r="A9" s="612"/>
      <c r="B9" s="653"/>
      <c r="C9" s="653"/>
      <c r="D9" s="612"/>
      <c r="E9" s="63" t="s">
        <v>228</v>
      </c>
      <c r="F9" s="64" t="s">
        <v>229</v>
      </c>
      <c r="G9" s="669"/>
      <c r="H9" s="612"/>
      <c r="I9" s="65"/>
      <c r="J9" s="52"/>
      <c r="K9" s="52"/>
      <c r="L9" s="52"/>
      <c r="M9" s="52"/>
      <c r="N9" s="52"/>
      <c r="O9" s="52"/>
      <c r="P9" s="52"/>
      <c r="Q9" s="52"/>
      <c r="R9" s="52"/>
      <c r="S9" s="52"/>
      <c r="T9" s="52"/>
      <c r="U9" s="52"/>
      <c r="V9" s="52"/>
      <c r="W9" s="52"/>
      <c r="X9" s="52"/>
    </row>
    <row r="10" spans="1:24" ht="18" customHeight="1" thickBot="1" x14ac:dyDescent="0.25">
      <c r="A10" s="743" t="s">
        <v>876</v>
      </c>
      <c r="B10" s="155">
        <v>1.1000000000000001</v>
      </c>
      <c r="C10" s="717" t="s">
        <v>231</v>
      </c>
      <c r="D10" s="687"/>
      <c r="E10" s="687"/>
      <c r="F10" s="687"/>
      <c r="G10" s="714"/>
      <c r="H10" s="303"/>
      <c r="I10" s="157"/>
      <c r="J10" s="150"/>
      <c r="K10" s="150"/>
      <c r="L10" s="150"/>
      <c r="M10" s="150"/>
      <c r="N10" s="150"/>
      <c r="O10" s="150"/>
      <c r="P10" s="150"/>
      <c r="Q10" s="150"/>
      <c r="R10" s="150"/>
      <c r="S10" s="150"/>
      <c r="T10" s="150"/>
      <c r="U10" s="150"/>
      <c r="V10" s="150"/>
      <c r="W10" s="150"/>
      <c r="X10" s="150"/>
    </row>
    <row r="11" spans="1:24" ht="31.5" customHeight="1" x14ac:dyDescent="0.2">
      <c r="A11" s="632"/>
      <c r="B11" s="730" t="s">
        <v>241</v>
      </c>
      <c r="C11" s="70" t="s">
        <v>242</v>
      </c>
      <c r="D11" s="745">
        <v>5</v>
      </c>
      <c r="E11" s="722"/>
      <c r="F11" s="722"/>
      <c r="G11" s="723"/>
      <c r="H11" s="721"/>
      <c r="I11" s="157"/>
      <c r="J11" s="150"/>
      <c r="K11" s="150"/>
      <c r="L11" s="150"/>
      <c r="M11" s="150"/>
      <c r="N11" s="150"/>
      <c r="O11" s="150"/>
      <c r="P11" s="150"/>
      <c r="Q11" s="150"/>
      <c r="R11" s="150"/>
      <c r="S11" s="150"/>
      <c r="T11" s="150"/>
      <c r="U11" s="150"/>
      <c r="V11" s="150"/>
      <c r="W11" s="150"/>
      <c r="X11" s="150"/>
    </row>
    <row r="12" spans="1:24" ht="9" customHeight="1" x14ac:dyDescent="0.2">
      <c r="A12" s="632"/>
      <c r="B12" s="611"/>
      <c r="C12" s="162"/>
      <c r="D12" s="611"/>
      <c r="E12" s="611"/>
      <c r="F12" s="611"/>
      <c r="G12" s="611"/>
      <c r="H12" s="611"/>
      <c r="I12" s="157"/>
      <c r="J12" s="150"/>
      <c r="K12" s="150"/>
      <c r="L12" s="150"/>
      <c r="M12" s="150"/>
      <c r="N12" s="150"/>
      <c r="O12" s="150"/>
      <c r="P12" s="150"/>
      <c r="Q12" s="150"/>
      <c r="R12" s="150"/>
      <c r="S12" s="150"/>
      <c r="T12" s="150"/>
      <c r="U12" s="150"/>
      <c r="V12" s="150"/>
      <c r="W12" s="150"/>
      <c r="X12" s="150"/>
    </row>
    <row r="13" spans="1:24" ht="12.75" customHeight="1" x14ac:dyDescent="0.2">
      <c r="A13" s="632"/>
      <c r="B13" s="611"/>
      <c r="C13" s="70" t="s">
        <v>243</v>
      </c>
      <c r="D13" s="611"/>
      <c r="E13" s="611"/>
      <c r="F13" s="611"/>
      <c r="G13" s="611"/>
      <c r="H13" s="611"/>
      <c r="I13" s="157"/>
      <c r="J13" s="150"/>
      <c r="K13" s="150"/>
      <c r="L13" s="150"/>
      <c r="M13" s="150"/>
      <c r="N13" s="150"/>
      <c r="O13" s="150"/>
      <c r="P13" s="150"/>
      <c r="Q13" s="150"/>
      <c r="R13" s="150"/>
      <c r="S13" s="150"/>
      <c r="T13" s="150"/>
      <c r="U13" s="150"/>
      <c r="V13" s="150"/>
      <c r="W13" s="150"/>
      <c r="X13" s="150"/>
    </row>
    <row r="14" spans="1:24" ht="26.25" customHeight="1" x14ac:dyDescent="0.2">
      <c r="A14" s="632"/>
      <c r="B14" s="611"/>
      <c r="C14" s="162" t="s">
        <v>244</v>
      </c>
      <c r="D14" s="611"/>
      <c r="E14" s="611"/>
      <c r="F14" s="611"/>
      <c r="G14" s="611"/>
      <c r="H14" s="611"/>
      <c r="I14" s="157"/>
      <c r="J14" s="150"/>
      <c r="K14" s="150"/>
      <c r="L14" s="150"/>
      <c r="M14" s="150"/>
      <c r="N14" s="150"/>
      <c r="O14" s="150"/>
      <c r="P14" s="150"/>
      <c r="Q14" s="150"/>
      <c r="R14" s="150"/>
      <c r="S14" s="150"/>
      <c r="T14" s="150"/>
      <c r="U14" s="150"/>
      <c r="V14" s="150"/>
      <c r="W14" s="150"/>
      <c r="X14" s="150"/>
    </row>
    <row r="15" spans="1:24" ht="31.5" customHeight="1" x14ac:dyDescent="0.2">
      <c r="A15" s="632"/>
      <c r="B15" s="611"/>
      <c r="C15" s="162" t="s">
        <v>245</v>
      </c>
      <c r="D15" s="611"/>
      <c r="E15" s="611"/>
      <c r="F15" s="611"/>
      <c r="G15" s="611"/>
      <c r="H15" s="611"/>
      <c r="I15" s="157"/>
      <c r="J15" s="150"/>
      <c r="K15" s="150"/>
      <c r="L15" s="150"/>
      <c r="M15" s="150"/>
      <c r="N15" s="150"/>
      <c r="O15" s="150"/>
      <c r="P15" s="150"/>
      <c r="Q15" s="150"/>
      <c r="R15" s="150"/>
      <c r="S15" s="150"/>
      <c r="T15" s="150"/>
      <c r="U15" s="150"/>
      <c r="V15" s="150"/>
      <c r="W15" s="150"/>
      <c r="X15" s="150"/>
    </row>
    <row r="16" spans="1:24" ht="33" customHeight="1" x14ac:dyDescent="0.2">
      <c r="A16" s="632"/>
      <c r="B16" s="611"/>
      <c r="C16" s="162" t="s">
        <v>246</v>
      </c>
      <c r="D16" s="611"/>
      <c r="E16" s="611"/>
      <c r="F16" s="611"/>
      <c r="G16" s="611"/>
      <c r="H16" s="611"/>
      <c r="I16" s="157"/>
      <c r="J16" s="150"/>
      <c r="K16" s="150"/>
      <c r="L16" s="150"/>
      <c r="M16" s="150"/>
      <c r="N16" s="150"/>
      <c r="O16" s="150"/>
      <c r="P16" s="150"/>
      <c r="Q16" s="150"/>
      <c r="R16" s="150"/>
      <c r="S16" s="150"/>
      <c r="T16" s="150"/>
      <c r="U16" s="150"/>
      <c r="V16" s="150"/>
      <c r="W16" s="150"/>
      <c r="X16" s="150"/>
    </row>
    <row r="17" spans="1:24" ht="26.25" customHeight="1" x14ac:dyDescent="0.2">
      <c r="A17" s="632"/>
      <c r="B17" s="611"/>
      <c r="C17" s="162" t="s">
        <v>247</v>
      </c>
      <c r="D17" s="611"/>
      <c r="E17" s="611"/>
      <c r="F17" s="611"/>
      <c r="G17" s="611"/>
      <c r="H17" s="611"/>
      <c r="I17" s="157"/>
      <c r="J17" s="150"/>
      <c r="K17" s="150"/>
      <c r="L17" s="150"/>
      <c r="M17" s="150"/>
      <c r="N17" s="150"/>
      <c r="O17" s="150"/>
      <c r="P17" s="150"/>
      <c r="Q17" s="150"/>
      <c r="R17" s="150"/>
      <c r="S17" s="150"/>
      <c r="T17" s="150"/>
      <c r="U17" s="150"/>
      <c r="V17" s="150"/>
      <c r="W17" s="150"/>
      <c r="X17" s="150"/>
    </row>
    <row r="18" spans="1:24" ht="40.5" customHeight="1" x14ac:dyDescent="0.2">
      <c r="A18" s="632"/>
      <c r="B18" s="611"/>
      <c r="C18" s="162" t="s">
        <v>248</v>
      </c>
      <c r="D18" s="611"/>
      <c r="E18" s="611"/>
      <c r="F18" s="611"/>
      <c r="G18" s="611"/>
      <c r="H18" s="611"/>
      <c r="I18" s="157"/>
      <c r="J18" s="150"/>
      <c r="K18" s="150"/>
      <c r="L18" s="150"/>
      <c r="M18" s="150"/>
      <c r="N18" s="150"/>
      <c r="O18" s="150"/>
      <c r="P18" s="150"/>
      <c r="Q18" s="150"/>
      <c r="R18" s="150"/>
      <c r="S18" s="150"/>
      <c r="T18" s="150"/>
      <c r="U18" s="150"/>
      <c r="V18" s="150"/>
      <c r="W18" s="150"/>
      <c r="X18" s="150"/>
    </row>
    <row r="19" spans="1:24" ht="12.75" customHeight="1" thickBot="1" x14ac:dyDescent="0.25">
      <c r="A19" s="632"/>
      <c r="B19" s="611"/>
      <c r="C19" s="163"/>
      <c r="D19" s="612"/>
      <c r="E19" s="612"/>
      <c r="F19" s="612"/>
      <c r="G19" s="611"/>
      <c r="H19" s="612"/>
      <c r="I19" s="157"/>
      <c r="J19" s="150"/>
      <c r="K19" s="150"/>
      <c r="L19" s="150"/>
      <c r="M19" s="150"/>
      <c r="N19" s="150"/>
      <c r="O19" s="150"/>
      <c r="P19" s="150"/>
      <c r="Q19" s="150"/>
      <c r="R19" s="150"/>
      <c r="S19" s="150"/>
      <c r="T19" s="150"/>
      <c r="U19" s="150"/>
      <c r="V19" s="150"/>
      <c r="W19" s="150"/>
      <c r="X19" s="150"/>
    </row>
    <row r="20" spans="1:24" ht="18.75" customHeight="1" x14ac:dyDescent="0.2">
      <c r="A20" s="632"/>
      <c r="B20" s="611"/>
      <c r="C20" s="70" t="s">
        <v>249</v>
      </c>
      <c r="D20" s="731">
        <v>5</v>
      </c>
      <c r="E20" s="722"/>
      <c r="F20" s="722"/>
      <c r="G20" s="721"/>
      <c r="H20" s="721"/>
      <c r="I20" s="157"/>
      <c r="J20" s="150"/>
      <c r="K20" s="150"/>
      <c r="L20" s="150"/>
      <c r="M20" s="150"/>
      <c r="N20" s="150"/>
      <c r="O20" s="150"/>
      <c r="P20" s="150"/>
      <c r="Q20" s="150"/>
      <c r="R20" s="150"/>
      <c r="S20" s="150"/>
      <c r="T20" s="150"/>
      <c r="U20" s="150"/>
      <c r="V20" s="150"/>
      <c r="W20" s="150"/>
      <c r="X20" s="150"/>
    </row>
    <row r="21" spans="1:24" ht="27" customHeight="1" x14ac:dyDescent="0.2">
      <c r="A21" s="632"/>
      <c r="B21" s="611"/>
      <c r="C21" s="162" t="s">
        <v>250</v>
      </c>
      <c r="D21" s="611"/>
      <c r="E21" s="611"/>
      <c r="F21" s="611"/>
      <c r="G21" s="611"/>
      <c r="H21" s="611"/>
      <c r="I21" s="157"/>
      <c r="J21" s="150"/>
      <c r="K21" s="150"/>
      <c r="L21" s="150"/>
      <c r="M21" s="150"/>
      <c r="N21" s="150"/>
      <c r="O21" s="150"/>
      <c r="P21" s="150"/>
      <c r="Q21" s="150"/>
      <c r="R21" s="150"/>
      <c r="S21" s="150"/>
      <c r="T21" s="150"/>
      <c r="U21" s="150"/>
      <c r="V21" s="150"/>
      <c r="W21" s="150"/>
      <c r="X21" s="150"/>
    </row>
    <row r="22" spans="1:24" ht="27" customHeight="1" x14ac:dyDescent="0.2">
      <c r="A22" s="632"/>
      <c r="B22" s="611"/>
      <c r="C22" s="162" t="s">
        <v>251</v>
      </c>
      <c r="D22" s="611"/>
      <c r="E22" s="611"/>
      <c r="F22" s="611"/>
      <c r="G22" s="611"/>
      <c r="H22" s="611"/>
      <c r="I22" s="157"/>
      <c r="J22" s="150"/>
      <c r="K22" s="150"/>
      <c r="L22" s="150"/>
      <c r="M22" s="150"/>
      <c r="N22" s="150"/>
      <c r="O22" s="150"/>
      <c r="P22" s="150"/>
      <c r="Q22" s="150"/>
      <c r="R22" s="150"/>
      <c r="S22" s="150"/>
      <c r="T22" s="150"/>
      <c r="U22" s="150"/>
      <c r="V22" s="150"/>
      <c r="W22" s="150"/>
      <c r="X22" s="150"/>
    </row>
    <row r="23" spans="1:24" ht="29.25" customHeight="1" x14ac:dyDescent="0.2">
      <c r="A23" s="632"/>
      <c r="B23" s="611"/>
      <c r="C23" s="162" t="s">
        <v>252</v>
      </c>
      <c r="D23" s="611"/>
      <c r="E23" s="611"/>
      <c r="F23" s="611"/>
      <c r="G23" s="611"/>
      <c r="H23" s="611"/>
      <c r="I23" s="157"/>
      <c r="J23" s="150"/>
      <c r="K23" s="150"/>
      <c r="L23" s="150"/>
      <c r="M23" s="150"/>
      <c r="N23" s="150"/>
      <c r="O23" s="150"/>
      <c r="P23" s="150"/>
      <c r="Q23" s="150"/>
      <c r="R23" s="150"/>
      <c r="S23" s="150"/>
      <c r="T23" s="150"/>
      <c r="U23" s="150"/>
      <c r="V23" s="150"/>
      <c r="W23" s="150"/>
      <c r="X23" s="150"/>
    </row>
    <row r="24" spans="1:24" ht="29.25" customHeight="1" x14ac:dyDescent="0.2">
      <c r="A24" s="632"/>
      <c r="B24" s="611"/>
      <c r="C24" s="162" t="s">
        <v>253</v>
      </c>
      <c r="D24" s="611"/>
      <c r="E24" s="611"/>
      <c r="F24" s="611"/>
      <c r="G24" s="611"/>
      <c r="H24" s="611"/>
      <c r="I24" s="157"/>
      <c r="J24" s="150"/>
      <c r="K24" s="150"/>
      <c r="L24" s="150"/>
      <c r="M24" s="150"/>
      <c r="N24" s="150"/>
      <c r="O24" s="150"/>
      <c r="P24" s="150"/>
      <c r="Q24" s="150"/>
      <c r="R24" s="150"/>
      <c r="S24" s="150"/>
      <c r="T24" s="150"/>
      <c r="U24" s="150"/>
      <c r="V24" s="150"/>
      <c r="W24" s="150"/>
      <c r="X24" s="150"/>
    </row>
    <row r="25" spans="1:24" ht="44.25" customHeight="1" x14ac:dyDescent="0.2">
      <c r="A25" s="632"/>
      <c r="B25" s="611"/>
      <c r="C25" s="162" t="s">
        <v>254</v>
      </c>
      <c r="D25" s="611"/>
      <c r="E25" s="611"/>
      <c r="F25" s="611"/>
      <c r="G25" s="611"/>
      <c r="H25" s="611"/>
      <c r="I25" s="157"/>
      <c r="J25" s="150"/>
      <c r="K25" s="150"/>
      <c r="L25" s="150"/>
      <c r="M25" s="150"/>
      <c r="N25" s="150"/>
      <c r="O25" s="150"/>
      <c r="P25" s="150"/>
      <c r="Q25" s="150"/>
      <c r="R25" s="150"/>
      <c r="S25" s="150"/>
      <c r="T25" s="150"/>
      <c r="U25" s="150"/>
      <c r="V25" s="150"/>
      <c r="W25" s="150"/>
      <c r="X25" s="150"/>
    </row>
    <row r="26" spans="1:24" ht="12.75" customHeight="1" thickBot="1" x14ac:dyDescent="0.25">
      <c r="A26" s="632"/>
      <c r="B26" s="612"/>
      <c r="C26" s="163"/>
      <c r="D26" s="612"/>
      <c r="E26" s="612"/>
      <c r="F26" s="612"/>
      <c r="G26" s="612"/>
      <c r="H26" s="612"/>
      <c r="I26" s="157"/>
      <c r="J26" s="150"/>
      <c r="K26" s="150"/>
      <c r="L26" s="150"/>
      <c r="M26" s="150"/>
      <c r="N26" s="150"/>
      <c r="O26" s="150"/>
      <c r="P26" s="150"/>
      <c r="Q26" s="150"/>
      <c r="R26" s="150"/>
      <c r="S26" s="150"/>
      <c r="T26" s="150"/>
      <c r="U26" s="150"/>
      <c r="V26" s="150"/>
      <c r="W26" s="150"/>
      <c r="X26" s="150"/>
    </row>
    <row r="27" spans="1:24" ht="27.75" customHeight="1" x14ac:dyDescent="0.2">
      <c r="A27" s="632"/>
      <c r="B27" s="730" t="s">
        <v>255</v>
      </c>
      <c r="C27" s="17" t="s">
        <v>256</v>
      </c>
      <c r="D27" s="731">
        <v>5</v>
      </c>
      <c r="E27" s="722"/>
      <c r="F27" s="722"/>
      <c r="G27" s="732"/>
      <c r="H27" s="732"/>
      <c r="I27" s="157"/>
      <c r="J27" s="150"/>
      <c r="K27" s="150"/>
      <c r="L27" s="150"/>
      <c r="M27" s="150"/>
      <c r="N27" s="150"/>
      <c r="O27" s="150"/>
      <c r="P27" s="150"/>
      <c r="Q27" s="150"/>
      <c r="R27" s="150"/>
      <c r="S27" s="150"/>
      <c r="T27" s="150"/>
      <c r="U27" s="150"/>
      <c r="V27" s="150"/>
      <c r="W27" s="150"/>
      <c r="X27" s="150"/>
    </row>
    <row r="28" spans="1:24" ht="15" customHeight="1" x14ac:dyDescent="0.2">
      <c r="A28" s="632"/>
      <c r="B28" s="611"/>
      <c r="C28" s="70"/>
      <c r="D28" s="611"/>
      <c r="E28" s="611"/>
      <c r="F28" s="611"/>
      <c r="G28" s="611"/>
      <c r="H28" s="611"/>
      <c r="I28" s="157"/>
      <c r="J28" s="150"/>
      <c r="K28" s="150"/>
      <c r="L28" s="150"/>
      <c r="M28" s="150"/>
      <c r="N28" s="150"/>
      <c r="O28" s="150"/>
      <c r="P28" s="150"/>
      <c r="Q28" s="150"/>
      <c r="R28" s="150"/>
      <c r="S28" s="150"/>
      <c r="T28" s="150"/>
      <c r="U28" s="150"/>
      <c r="V28" s="150"/>
      <c r="W28" s="150"/>
      <c r="X28" s="150"/>
    </row>
    <row r="29" spans="1:24" ht="31.5" customHeight="1" x14ac:dyDescent="0.2">
      <c r="A29" s="632"/>
      <c r="B29" s="611"/>
      <c r="C29" s="162" t="s">
        <v>257</v>
      </c>
      <c r="D29" s="611"/>
      <c r="E29" s="611"/>
      <c r="F29" s="611"/>
      <c r="G29" s="611"/>
      <c r="H29" s="611"/>
      <c r="I29" s="157"/>
      <c r="J29" s="150"/>
      <c r="K29" s="150"/>
      <c r="L29" s="150"/>
      <c r="M29" s="150"/>
      <c r="N29" s="150"/>
      <c r="O29" s="150"/>
      <c r="P29" s="150"/>
      <c r="Q29" s="150"/>
      <c r="R29" s="150"/>
      <c r="S29" s="150"/>
      <c r="T29" s="150"/>
      <c r="U29" s="150"/>
      <c r="V29" s="150"/>
      <c r="W29" s="150"/>
      <c r="X29" s="150"/>
    </row>
    <row r="30" spans="1:24" ht="30" customHeight="1" x14ac:dyDescent="0.2">
      <c r="A30" s="632"/>
      <c r="B30" s="611"/>
      <c r="C30" s="162" t="s">
        <v>258</v>
      </c>
      <c r="D30" s="611"/>
      <c r="E30" s="611"/>
      <c r="F30" s="611"/>
      <c r="G30" s="611"/>
      <c r="H30" s="611"/>
      <c r="I30" s="157"/>
      <c r="J30" s="150"/>
      <c r="K30" s="150"/>
      <c r="L30" s="150"/>
      <c r="M30" s="150"/>
      <c r="N30" s="150"/>
      <c r="O30" s="150"/>
      <c r="P30" s="150"/>
      <c r="Q30" s="150"/>
      <c r="R30" s="150"/>
      <c r="S30" s="150"/>
      <c r="T30" s="150"/>
      <c r="U30" s="150"/>
      <c r="V30" s="150"/>
      <c r="W30" s="150"/>
      <c r="X30" s="150"/>
    </row>
    <row r="31" spans="1:24" ht="28.5" customHeight="1" x14ac:dyDescent="0.2">
      <c r="A31" s="632"/>
      <c r="B31" s="611"/>
      <c r="C31" s="162" t="s">
        <v>259</v>
      </c>
      <c r="D31" s="611"/>
      <c r="E31" s="611"/>
      <c r="F31" s="611"/>
      <c r="G31" s="611"/>
      <c r="H31" s="611"/>
      <c r="I31" s="157"/>
      <c r="J31" s="150"/>
      <c r="K31" s="150"/>
      <c r="L31" s="150"/>
      <c r="M31" s="150"/>
      <c r="N31" s="150"/>
      <c r="O31" s="150"/>
      <c r="P31" s="150"/>
      <c r="Q31" s="150"/>
      <c r="R31" s="150"/>
      <c r="S31" s="150"/>
      <c r="T31" s="150"/>
      <c r="U31" s="150"/>
      <c r="V31" s="150"/>
      <c r="W31" s="150"/>
      <c r="X31" s="150"/>
    </row>
    <row r="32" spans="1:24" ht="28.5" customHeight="1" x14ac:dyDescent="0.2">
      <c r="A32" s="632"/>
      <c r="B32" s="611"/>
      <c r="C32" s="162" t="s">
        <v>260</v>
      </c>
      <c r="D32" s="611"/>
      <c r="E32" s="611"/>
      <c r="F32" s="611"/>
      <c r="G32" s="611"/>
      <c r="H32" s="611"/>
      <c r="I32" s="157"/>
      <c r="J32" s="150"/>
      <c r="K32" s="150"/>
      <c r="L32" s="150"/>
      <c r="M32" s="150"/>
      <c r="N32" s="150"/>
      <c r="O32" s="150"/>
      <c r="P32" s="150"/>
      <c r="Q32" s="150"/>
      <c r="R32" s="150"/>
      <c r="S32" s="150"/>
      <c r="T32" s="150"/>
      <c r="U32" s="150"/>
      <c r="V32" s="150"/>
      <c r="W32" s="150"/>
      <c r="X32" s="150"/>
    </row>
    <row r="33" spans="1:24" ht="30.75" customHeight="1" x14ac:dyDescent="0.2">
      <c r="A33" s="632"/>
      <c r="B33" s="611"/>
      <c r="C33" s="162" t="s">
        <v>261</v>
      </c>
      <c r="D33" s="611"/>
      <c r="E33" s="611"/>
      <c r="F33" s="611"/>
      <c r="G33" s="611"/>
      <c r="H33" s="611"/>
      <c r="I33" s="157"/>
      <c r="J33" s="150"/>
      <c r="K33" s="150"/>
      <c r="L33" s="150"/>
      <c r="M33" s="150"/>
      <c r="N33" s="150"/>
      <c r="O33" s="150"/>
      <c r="P33" s="150"/>
      <c r="Q33" s="150"/>
      <c r="R33" s="150"/>
      <c r="S33" s="150"/>
      <c r="T33" s="150"/>
      <c r="U33" s="150"/>
      <c r="V33" s="150"/>
      <c r="W33" s="150"/>
      <c r="X33" s="150"/>
    </row>
    <row r="34" spans="1:24" ht="12.75" customHeight="1" thickBot="1" x14ac:dyDescent="0.25">
      <c r="A34" s="632"/>
      <c r="B34" s="611"/>
      <c r="C34" s="164"/>
      <c r="D34" s="612"/>
      <c r="E34" s="612"/>
      <c r="F34" s="612"/>
      <c r="G34" s="612"/>
      <c r="H34" s="612"/>
      <c r="I34" s="157"/>
      <c r="J34" s="150"/>
      <c r="K34" s="150"/>
      <c r="L34" s="150"/>
      <c r="M34" s="150"/>
      <c r="N34" s="150"/>
      <c r="O34" s="150"/>
      <c r="P34" s="150"/>
      <c r="Q34" s="150"/>
      <c r="R34" s="150"/>
      <c r="S34" s="150"/>
      <c r="T34" s="150"/>
      <c r="U34" s="150"/>
      <c r="V34" s="150"/>
      <c r="W34" s="150"/>
      <c r="X34" s="150"/>
    </row>
    <row r="35" spans="1:24" ht="57" customHeight="1" x14ac:dyDescent="0.2">
      <c r="A35" s="632"/>
      <c r="B35" s="781" t="s">
        <v>262</v>
      </c>
      <c r="C35" s="70" t="s">
        <v>263</v>
      </c>
      <c r="D35" s="731">
        <v>5</v>
      </c>
      <c r="E35" s="722"/>
      <c r="F35" s="722"/>
      <c r="G35" s="721"/>
      <c r="H35" s="721"/>
      <c r="I35" s="157"/>
      <c r="J35" s="150"/>
      <c r="K35" s="150"/>
      <c r="L35" s="150"/>
      <c r="M35" s="150"/>
      <c r="N35" s="150"/>
      <c r="O35" s="150"/>
      <c r="P35" s="150"/>
      <c r="Q35" s="150"/>
      <c r="R35" s="150"/>
      <c r="S35" s="150"/>
      <c r="T35" s="150"/>
      <c r="U35" s="150"/>
      <c r="V35" s="150"/>
      <c r="W35" s="150"/>
      <c r="X35" s="150"/>
    </row>
    <row r="36" spans="1:24" ht="12.75" customHeight="1" x14ac:dyDescent="0.2">
      <c r="A36" s="632"/>
      <c r="B36" s="643"/>
      <c r="C36" s="162"/>
      <c r="D36" s="611"/>
      <c r="E36" s="611"/>
      <c r="F36" s="611"/>
      <c r="G36" s="611"/>
      <c r="H36" s="611"/>
      <c r="I36" s="157"/>
      <c r="J36" s="150"/>
      <c r="K36" s="150"/>
      <c r="L36" s="150"/>
      <c r="M36" s="150"/>
      <c r="N36" s="150"/>
      <c r="O36" s="150"/>
      <c r="P36" s="150"/>
      <c r="Q36" s="150"/>
      <c r="R36" s="150"/>
      <c r="S36" s="150"/>
      <c r="T36" s="150"/>
      <c r="U36" s="150"/>
      <c r="V36" s="150"/>
      <c r="W36" s="150"/>
      <c r="X36" s="150"/>
    </row>
    <row r="37" spans="1:24" ht="49.5" customHeight="1" x14ac:dyDescent="0.2">
      <c r="A37" s="632"/>
      <c r="B37" s="643"/>
      <c r="C37" s="162" t="s">
        <v>264</v>
      </c>
      <c r="D37" s="611"/>
      <c r="E37" s="611"/>
      <c r="F37" s="611"/>
      <c r="G37" s="611"/>
      <c r="H37" s="611"/>
      <c r="I37" s="157"/>
      <c r="J37" s="150"/>
      <c r="K37" s="150"/>
      <c r="L37" s="150"/>
      <c r="M37" s="150"/>
      <c r="N37" s="150"/>
      <c r="O37" s="150"/>
      <c r="P37" s="150"/>
      <c r="Q37" s="150"/>
      <c r="R37" s="150"/>
      <c r="S37" s="150"/>
      <c r="T37" s="150"/>
      <c r="U37" s="150"/>
      <c r="V37" s="150"/>
      <c r="W37" s="150"/>
      <c r="X37" s="150"/>
    </row>
    <row r="38" spans="1:24" ht="42" customHeight="1" x14ac:dyDescent="0.2">
      <c r="A38" s="632"/>
      <c r="B38" s="643"/>
      <c r="C38" s="162" t="s">
        <v>265</v>
      </c>
      <c r="D38" s="611"/>
      <c r="E38" s="611"/>
      <c r="F38" s="611"/>
      <c r="G38" s="611"/>
      <c r="H38" s="611"/>
      <c r="I38" s="157"/>
      <c r="J38" s="150"/>
      <c r="K38" s="150"/>
      <c r="L38" s="150"/>
      <c r="M38" s="150"/>
      <c r="N38" s="150"/>
      <c r="O38" s="150"/>
      <c r="P38" s="150"/>
      <c r="Q38" s="150"/>
      <c r="R38" s="150"/>
      <c r="S38" s="150"/>
      <c r="T38" s="150"/>
      <c r="U38" s="150"/>
      <c r="V38" s="150"/>
      <c r="W38" s="150"/>
      <c r="X38" s="150"/>
    </row>
    <row r="39" spans="1:24" ht="42" customHeight="1" x14ac:dyDescent="0.2">
      <c r="A39" s="632"/>
      <c r="B39" s="643"/>
      <c r="C39" s="162" t="s">
        <v>266</v>
      </c>
      <c r="D39" s="611"/>
      <c r="E39" s="611"/>
      <c r="F39" s="611"/>
      <c r="G39" s="611"/>
      <c r="H39" s="611"/>
      <c r="I39" s="157"/>
      <c r="J39" s="150"/>
      <c r="K39" s="150"/>
      <c r="L39" s="150"/>
      <c r="M39" s="150"/>
      <c r="N39" s="150"/>
      <c r="O39" s="150"/>
      <c r="P39" s="150"/>
      <c r="Q39" s="150"/>
      <c r="R39" s="150"/>
      <c r="S39" s="150"/>
      <c r="T39" s="150"/>
      <c r="U39" s="150"/>
      <c r="V39" s="150"/>
      <c r="W39" s="150"/>
      <c r="X39" s="150"/>
    </row>
    <row r="40" spans="1:24" ht="42" customHeight="1" x14ac:dyDescent="0.2">
      <c r="A40" s="632"/>
      <c r="B40" s="643"/>
      <c r="C40" s="162" t="s">
        <v>267</v>
      </c>
      <c r="D40" s="611"/>
      <c r="E40" s="611"/>
      <c r="F40" s="611"/>
      <c r="G40" s="611"/>
      <c r="H40" s="611"/>
      <c r="I40" s="157"/>
      <c r="J40" s="150"/>
      <c r="K40" s="150"/>
      <c r="L40" s="150"/>
      <c r="M40" s="150"/>
      <c r="N40" s="150"/>
      <c r="O40" s="150"/>
      <c r="P40" s="150"/>
      <c r="Q40" s="150"/>
      <c r="R40" s="150"/>
      <c r="S40" s="150"/>
      <c r="T40" s="150"/>
      <c r="U40" s="150"/>
      <c r="V40" s="150"/>
      <c r="W40" s="150"/>
      <c r="X40" s="150"/>
    </row>
    <row r="41" spans="1:24" ht="57" customHeight="1" x14ac:dyDescent="0.2">
      <c r="A41" s="632"/>
      <c r="B41" s="643"/>
      <c r="C41" s="162" t="s">
        <v>268</v>
      </c>
      <c r="D41" s="611"/>
      <c r="E41" s="611"/>
      <c r="F41" s="611"/>
      <c r="G41" s="611"/>
      <c r="H41" s="611"/>
      <c r="I41" s="157"/>
      <c r="J41" s="150"/>
      <c r="K41" s="150"/>
      <c r="L41" s="150"/>
      <c r="M41" s="150"/>
      <c r="N41" s="150"/>
      <c r="O41" s="150"/>
      <c r="P41" s="150"/>
      <c r="Q41" s="150"/>
      <c r="R41" s="150"/>
      <c r="S41" s="150"/>
      <c r="T41" s="150"/>
      <c r="U41" s="150"/>
      <c r="V41" s="150"/>
      <c r="W41" s="150"/>
      <c r="X41" s="150"/>
    </row>
    <row r="42" spans="1:24" ht="15" customHeight="1" thickBot="1" x14ac:dyDescent="0.25">
      <c r="A42" s="632"/>
      <c r="B42" s="644"/>
      <c r="C42" s="164"/>
      <c r="D42" s="612"/>
      <c r="E42" s="612"/>
      <c r="F42" s="612"/>
      <c r="G42" s="611"/>
      <c r="H42" s="612"/>
      <c r="I42" s="157"/>
      <c r="J42" s="150"/>
      <c r="K42" s="150"/>
      <c r="L42" s="150"/>
      <c r="M42" s="150"/>
      <c r="N42" s="150"/>
      <c r="O42" s="150"/>
      <c r="P42" s="150"/>
      <c r="Q42" s="150"/>
      <c r="R42" s="150"/>
      <c r="S42" s="150"/>
      <c r="T42" s="150"/>
      <c r="U42" s="150"/>
      <c r="V42" s="150"/>
      <c r="W42" s="150"/>
      <c r="X42" s="150"/>
    </row>
    <row r="43" spans="1:24" ht="31.5" customHeight="1" x14ac:dyDescent="0.2">
      <c r="A43" s="632"/>
      <c r="B43" s="743" t="s">
        <v>269</v>
      </c>
      <c r="C43" s="70" t="s">
        <v>270</v>
      </c>
      <c r="D43" s="731">
        <v>5</v>
      </c>
      <c r="E43" s="722"/>
      <c r="F43" s="722"/>
      <c r="G43" s="782"/>
      <c r="H43" s="782"/>
      <c r="I43" s="157"/>
      <c r="J43" s="150"/>
      <c r="K43" s="150"/>
      <c r="L43" s="150"/>
      <c r="M43" s="150"/>
      <c r="N43" s="150"/>
      <c r="O43" s="150"/>
      <c r="P43" s="150"/>
      <c r="Q43" s="150"/>
      <c r="R43" s="150"/>
      <c r="S43" s="150"/>
      <c r="T43" s="150"/>
      <c r="U43" s="150"/>
      <c r="V43" s="150"/>
      <c r="W43" s="150"/>
      <c r="X43" s="150"/>
    </row>
    <row r="44" spans="1:24" ht="12.75" customHeight="1" x14ac:dyDescent="0.2">
      <c r="A44" s="632"/>
      <c r="B44" s="632"/>
      <c r="C44" s="162"/>
      <c r="D44" s="611"/>
      <c r="E44" s="611"/>
      <c r="F44" s="611"/>
      <c r="G44" s="611"/>
      <c r="H44" s="611"/>
      <c r="I44" s="157"/>
      <c r="J44" s="150"/>
      <c r="K44" s="150"/>
      <c r="L44" s="150"/>
      <c r="M44" s="150"/>
      <c r="N44" s="150"/>
      <c r="O44" s="150"/>
      <c r="P44" s="150"/>
      <c r="Q44" s="150"/>
      <c r="R44" s="150"/>
      <c r="S44" s="150"/>
      <c r="T44" s="150"/>
      <c r="U44" s="150"/>
      <c r="V44" s="150"/>
      <c r="W44" s="150"/>
      <c r="X44" s="150"/>
    </row>
    <row r="45" spans="1:24" ht="30" customHeight="1" x14ac:dyDescent="0.2">
      <c r="A45" s="632"/>
      <c r="B45" s="632"/>
      <c r="C45" s="165" t="s">
        <v>271</v>
      </c>
      <c r="D45" s="611"/>
      <c r="E45" s="611"/>
      <c r="F45" s="611"/>
      <c r="G45" s="611"/>
      <c r="H45" s="611"/>
      <c r="I45" s="157"/>
      <c r="J45" s="150"/>
      <c r="K45" s="150"/>
      <c r="L45" s="150"/>
      <c r="M45" s="150"/>
      <c r="N45" s="150"/>
      <c r="O45" s="150"/>
      <c r="P45" s="150"/>
      <c r="Q45" s="150"/>
      <c r="R45" s="150"/>
      <c r="S45" s="150"/>
      <c r="T45" s="150"/>
      <c r="U45" s="150"/>
      <c r="V45" s="150"/>
      <c r="W45" s="150"/>
      <c r="X45" s="150"/>
    </row>
    <row r="46" spans="1:24" ht="42" customHeight="1" x14ac:dyDescent="0.2">
      <c r="A46" s="632"/>
      <c r="B46" s="632"/>
      <c r="C46" s="165" t="s">
        <v>272</v>
      </c>
      <c r="D46" s="611"/>
      <c r="E46" s="611"/>
      <c r="F46" s="611"/>
      <c r="G46" s="611"/>
      <c r="H46" s="611"/>
      <c r="I46" s="157"/>
      <c r="J46" s="150"/>
      <c r="K46" s="150"/>
      <c r="L46" s="150"/>
      <c r="M46" s="150"/>
      <c r="N46" s="150"/>
      <c r="O46" s="150"/>
      <c r="P46" s="150"/>
      <c r="Q46" s="150"/>
      <c r="R46" s="150"/>
      <c r="S46" s="150"/>
      <c r="T46" s="150"/>
      <c r="U46" s="150"/>
      <c r="V46" s="150"/>
      <c r="W46" s="150"/>
      <c r="X46" s="150"/>
    </row>
    <row r="47" spans="1:24" ht="45" customHeight="1" x14ac:dyDescent="0.2">
      <c r="A47" s="632"/>
      <c r="B47" s="632"/>
      <c r="C47" s="165" t="s">
        <v>273</v>
      </c>
      <c r="D47" s="611"/>
      <c r="E47" s="611"/>
      <c r="F47" s="611"/>
      <c r="G47" s="611"/>
      <c r="H47" s="611"/>
      <c r="I47" s="157"/>
      <c r="J47" s="150"/>
      <c r="K47" s="150"/>
      <c r="L47" s="150"/>
      <c r="M47" s="150"/>
      <c r="N47" s="150"/>
      <c r="O47" s="150"/>
      <c r="P47" s="150"/>
      <c r="Q47" s="150"/>
      <c r="R47" s="150"/>
      <c r="S47" s="150"/>
      <c r="T47" s="150"/>
      <c r="U47" s="150"/>
      <c r="V47" s="150"/>
      <c r="W47" s="150"/>
      <c r="X47" s="150"/>
    </row>
    <row r="48" spans="1:24" ht="40.5" customHeight="1" x14ac:dyDescent="0.2">
      <c r="A48" s="632"/>
      <c r="B48" s="632"/>
      <c r="C48" s="165" t="s">
        <v>274</v>
      </c>
      <c r="D48" s="611"/>
      <c r="E48" s="611"/>
      <c r="F48" s="611"/>
      <c r="G48" s="611"/>
      <c r="H48" s="611"/>
      <c r="I48" s="157"/>
      <c r="J48" s="150"/>
      <c r="K48" s="150"/>
      <c r="L48" s="150"/>
      <c r="M48" s="150"/>
      <c r="N48" s="150"/>
      <c r="O48" s="150"/>
      <c r="P48" s="150"/>
      <c r="Q48" s="150"/>
      <c r="R48" s="150"/>
      <c r="S48" s="150"/>
      <c r="T48" s="150"/>
      <c r="U48" s="150"/>
      <c r="V48" s="150"/>
      <c r="W48" s="150"/>
      <c r="X48" s="150"/>
    </row>
    <row r="49" spans="1:24" ht="45.75" customHeight="1" x14ac:dyDescent="0.2">
      <c r="A49" s="632"/>
      <c r="B49" s="632"/>
      <c r="C49" s="165" t="s">
        <v>275</v>
      </c>
      <c r="D49" s="611"/>
      <c r="E49" s="611"/>
      <c r="F49" s="611"/>
      <c r="G49" s="611"/>
      <c r="H49" s="611"/>
      <c r="I49" s="157"/>
      <c r="J49" s="150"/>
      <c r="K49" s="150"/>
      <c r="L49" s="150"/>
      <c r="M49" s="150"/>
      <c r="N49" s="150"/>
      <c r="O49" s="150"/>
      <c r="P49" s="150"/>
      <c r="Q49" s="150"/>
      <c r="R49" s="150"/>
      <c r="S49" s="150"/>
      <c r="T49" s="150"/>
      <c r="U49" s="150"/>
      <c r="V49" s="150"/>
      <c r="W49" s="150"/>
      <c r="X49" s="150"/>
    </row>
    <row r="50" spans="1:24" ht="12.75" customHeight="1" x14ac:dyDescent="0.2">
      <c r="A50" s="632"/>
      <c r="B50" s="632"/>
      <c r="C50" s="162"/>
      <c r="D50" s="611"/>
      <c r="E50" s="611"/>
      <c r="F50" s="611"/>
      <c r="G50" s="611"/>
      <c r="H50" s="611"/>
      <c r="I50" s="157"/>
      <c r="J50" s="150"/>
      <c r="K50" s="150"/>
      <c r="L50" s="150"/>
      <c r="M50" s="150"/>
      <c r="N50" s="150"/>
      <c r="O50" s="150"/>
      <c r="P50" s="150"/>
      <c r="Q50" s="150"/>
      <c r="R50" s="150"/>
      <c r="S50" s="150"/>
      <c r="T50" s="150"/>
      <c r="U50" s="150"/>
      <c r="V50" s="150"/>
      <c r="W50" s="150"/>
      <c r="X50" s="150"/>
    </row>
    <row r="51" spans="1:24" ht="37.5" customHeight="1" thickBot="1" x14ac:dyDescent="0.25">
      <c r="A51" s="632"/>
      <c r="B51" s="637"/>
      <c r="C51" s="163" t="s">
        <v>276</v>
      </c>
      <c r="D51" s="612"/>
      <c r="E51" s="612"/>
      <c r="F51" s="612"/>
      <c r="G51" s="612"/>
      <c r="H51" s="612"/>
      <c r="I51" s="157"/>
      <c r="J51" s="150"/>
      <c r="K51" s="150"/>
      <c r="L51" s="150"/>
      <c r="M51" s="150"/>
      <c r="N51" s="150"/>
      <c r="O51" s="150"/>
      <c r="P51" s="150"/>
      <c r="Q51" s="150"/>
      <c r="R51" s="150"/>
      <c r="S51" s="150"/>
      <c r="T51" s="150"/>
      <c r="U51" s="150"/>
      <c r="V51" s="150"/>
      <c r="W51" s="150"/>
      <c r="X51" s="150"/>
    </row>
    <row r="52" spans="1:24" ht="21.75" customHeight="1" thickBot="1" x14ac:dyDescent="0.25">
      <c r="A52" s="743" t="s">
        <v>877</v>
      </c>
      <c r="B52" s="304">
        <v>1.2</v>
      </c>
      <c r="C52" s="717" t="s">
        <v>141</v>
      </c>
      <c r="D52" s="687"/>
      <c r="E52" s="687"/>
      <c r="F52" s="687"/>
      <c r="G52" s="687"/>
      <c r="H52" s="714"/>
      <c r="I52" s="157"/>
      <c r="J52" s="150"/>
      <c r="K52" s="150"/>
      <c r="L52" s="150"/>
      <c r="M52" s="150"/>
      <c r="N52" s="150"/>
      <c r="O52" s="150"/>
      <c r="P52" s="150"/>
      <c r="Q52" s="150"/>
      <c r="R52" s="150"/>
      <c r="S52" s="150"/>
      <c r="T52" s="150"/>
      <c r="U52" s="150"/>
      <c r="V52" s="150"/>
      <c r="W52" s="150"/>
      <c r="X52" s="150"/>
    </row>
    <row r="53" spans="1:24" ht="51" customHeight="1" x14ac:dyDescent="0.2">
      <c r="A53" s="632"/>
      <c r="B53" s="766" t="s">
        <v>293</v>
      </c>
      <c r="C53" s="167" t="s">
        <v>1037</v>
      </c>
      <c r="D53" s="745">
        <v>5</v>
      </c>
      <c r="E53" s="722"/>
      <c r="F53" s="722"/>
      <c r="G53" s="735"/>
      <c r="H53" s="735"/>
      <c r="I53" s="157"/>
      <c r="J53" s="150"/>
      <c r="K53" s="150"/>
      <c r="L53" s="150"/>
      <c r="M53" s="150"/>
      <c r="N53" s="150"/>
      <c r="O53" s="150"/>
      <c r="P53" s="150"/>
      <c r="Q53" s="150"/>
      <c r="R53" s="150"/>
      <c r="S53" s="150"/>
      <c r="T53" s="150"/>
      <c r="U53" s="150"/>
      <c r="V53" s="150"/>
      <c r="W53" s="150"/>
      <c r="X53" s="150"/>
    </row>
    <row r="54" spans="1:24" ht="15.75" customHeight="1" x14ac:dyDescent="0.2">
      <c r="A54" s="632"/>
      <c r="B54" s="611"/>
      <c r="C54" s="162"/>
      <c r="D54" s="611"/>
      <c r="E54" s="611"/>
      <c r="F54" s="611"/>
      <c r="G54" s="611"/>
      <c r="H54" s="611"/>
      <c r="I54" s="157"/>
      <c r="J54" s="150"/>
      <c r="K54" s="150"/>
      <c r="L54" s="150"/>
      <c r="M54" s="150"/>
      <c r="N54" s="150"/>
      <c r="O54" s="150"/>
      <c r="P54" s="150"/>
      <c r="Q54" s="150"/>
      <c r="R54" s="150"/>
      <c r="S54" s="150"/>
      <c r="T54" s="150"/>
      <c r="U54" s="150"/>
      <c r="V54" s="150"/>
      <c r="W54" s="150"/>
      <c r="X54" s="150"/>
    </row>
    <row r="55" spans="1:24" ht="48.75" customHeight="1" x14ac:dyDescent="0.2">
      <c r="A55" s="632"/>
      <c r="B55" s="611"/>
      <c r="C55" s="162" t="s">
        <v>295</v>
      </c>
      <c r="D55" s="611"/>
      <c r="E55" s="611"/>
      <c r="F55" s="611"/>
      <c r="G55" s="611"/>
      <c r="H55" s="611"/>
      <c r="I55" s="157"/>
      <c r="J55" s="150"/>
      <c r="K55" s="150"/>
      <c r="L55" s="150"/>
      <c r="M55" s="150"/>
      <c r="N55" s="150"/>
      <c r="O55" s="150"/>
      <c r="P55" s="150"/>
      <c r="Q55" s="150"/>
      <c r="R55" s="150"/>
      <c r="S55" s="150"/>
      <c r="T55" s="150"/>
      <c r="U55" s="150"/>
      <c r="V55" s="150"/>
      <c r="W55" s="150"/>
      <c r="X55" s="150"/>
    </row>
    <row r="56" spans="1:24" ht="48" customHeight="1" x14ac:dyDescent="0.2">
      <c r="A56" s="632"/>
      <c r="B56" s="611"/>
      <c r="C56" s="162" t="s">
        <v>296</v>
      </c>
      <c r="D56" s="611"/>
      <c r="E56" s="611"/>
      <c r="F56" s="611"/>
      <c r="G56" s="611"/>
      <c r="H56" s="611"/>
      <c r="I56" s="157"/>
      <c r="J56" s="150"/>
      <c r="K56" s="150"/>
      <c r="L56" s="150"/>
      <c r="M56" s="150"/>
      <c r="N56" s="150"/>
      <c r="O56" s="150"/>
      <c r="P56" s="150"/>
      <c r="Q56" s="150"/>
      <c r="R56" s="150"/>
      <c r="S56" s="150"/>
      <c r="T56" s="150"/>
      <c r="U56" s="150"/>
      <c r="V56" s="150"/>
      <c r="W56" s="150"/>
      <c r="X56" s="150"/>
    </row>
    <row r="57" spans="1:24" ht="60" customHeight="1" x14ac:dyDescent="0.2">
      <c r="A57" s="632"/>
      <c r="B57" s="611"/>
      <c r="C57" s="162" t="s">
        <v>297</v>
      </c>
      <c r="D57" s="611"/>
      <c r="E57" s="611"/>
      <c r="F57" s="611"/>
      <c r="G57" s="611"/>
      <c r="H57" s="611"/>
      <c r="I57" s="157"/>
      <c r="J57" s="150"/>
      <c r="K57" s="150"/>
      <c r="L57" s="150"/>
      <c r="M57" s="150"/>
      <c r="N57" s="150"/>
      <c r="O57" s="150"/>
      <c r="P57" s="150"/>
      <c r="Q57" s="150"/>
      <c r="R57" s="150"/>
      <c r="S57" s="150"/>
      <c r="T57" s="150"/>
      <c r="U57" s="150"/>
      <c r="V57" s="150"/>
      <c r="W57" s="150"/>
      <c r="X57" s="150"/>
    </row>
    <row r="58" spans="1:24" ht="44.25" customHeight="1" x14ac:dyDescent="0.2">
      <c r="A58" s="632"/>
      <c r="B58" s="611"/>
      <c r="C58" s="162" t="s">
        <v>298</v>
      </c>
      <c r="D58" s="611"/>
      <c r="E58" s="611"/>
      <c r="F58" s="611"/>
      <c r="G58" s="611"/>
      <c r="H58" s="611"/>
      <c r="I58" s="157"/>
      <c r="J58" s="150"/>
      <c r="K58" s="150"/>
      <c r="L58" s="150"/>
      <c r="M58" s="150"/>
      <c r="N58" s="150"/>
      <c r="O58" s="150"/>
      <c r="P58" s="150"/>
      <c r="Q58" s="150"/>
      <c r="R58" s="150"/>
      <c r="S58" s="150"/>
      <c r="T58" s="150"/>
      <c r="U58" s="150"/>
      <c r="V58" s="150"/>
      <c r="W58" s="150"/>
      <c r="X58" s="150"/>
    </row>
    <row r="59" spans="1:24" ht="57.75" customHeight="1" x14ac:dyDescent="0.2">
      <c r="A59" s="632"/>
      <c r="B59" s="611"/>
      <c r="C59" s="162" t="s">
        <v>299</v>
      </c>
      <c r="D59" s="611"/>
      <c r="E59" s="611"/>
      <c r="F59" s="611"/>
      <c r="G59" s="611"/>
      <c r="H59" s="611"/>
      <c r="I59" s="157"/>
      <c r="J59" s="150"/>
      <c r="K59" s="150"/>
      <c r="L59" s="150"/>
      <c r="M59" s="150"/>
      <c r="N59" s="150"/>
      <c r="O59" s="150"/>
      <c r="P59" s="150"/>
      <c r="Q59" s="150"/>
      <c r="R59" s="150"/>
      <c r="S59" s="150"/>
      <c r="T59" s="150"/>
      <c r="U59" s="150"/>
      <c r="V59" s="150"/>
      <c r="W59" s="150"/>
      <c r="X59" s="150"/>
    </row>
    <row r="60" spans="1:24" ht="30" customHeight="1" x14ac:dyDescent="0.2">
      <c r="A60" s="632"/>
      <c r="B60" s="611"/>
      <c r="C60" s="172" t="s">
        <v>300</v>
      </c>
      <c r="D60" s="611"/>
      <c r="E60" s="611"/>
      <c r="F60" s="611"/>
      <c r="G60" s="611"/>
      <c r="H60" s="611"/>
      <c r="I60" s="157"/>
      <c r="J60" s="150"/>
      <c r="K60" s="150"/>
      <c r="L60" s="150"/>
      <c r="M60" s="150"/>
      <c r="N60" s="150"/>
      <c r="O60" s="150"/>
      <c r="P60" s="150"/>
      <c r="Q60" s="150"/>
      <c r="R60" s="150"/>
      <c r="S60" s="150"/>
      <c r="T60" s="150"/>
      <c r="U60" s="150"/>
      <c r="V60" s="150"/>
      <c r="W60" s="150"/>
      <c r="X60" s="150"/>
    </row>
    <row r="61" spans="1:24" ht="12.75" customHeight="1" thickBot="1" x14ac:dyDescent="0.25">
      <c r="A61" s="632"/>
      <c r="B61" s="612"/>
      <c r="C61" s="163"/>
      <c r="D61" s="612"/>
      <c r="E61" s="612"/>
      <c r="F61" s="612"/>
      <c r="G61" s="612"/>
      <c r="H61" s="612"/>
      <c r="I61" s="157"/>
      <c r="J61" s="150"/>
      <c r="K61" s="150"/>
      <c r="L61" s="150"/>
      <c r="M61" s="150"/>
      <c r="N61" s="150"/>
      <c r="O61" s="150"/>
      <c r="P61" s="150"/>
      <c r="Q61" s="150"/>
      <c r="R61" s="150"/>
      <c r="S61" s="150"/>
      <c r="T61" s="150"/>
      <c r="U61" s="150"/>
      <c r="V61" s="150"/>
      <c r="W61" s="150"/>
      <c r="X61" s="150"/>
    </row>
    <row r="62" spans="1:24" ht="38.25" customHeight="1" x14ac:dyDescent="0.2">
      <c r="A62" s="632"/>
      <c r="B62" s="743" t="s">
        <v>301</v>
      </c>
      <c r="C62" s="167" t="s">
        <v>302</v>
      </c>
      <c r="D62" s="731">
        <v>5</v>
      </c>
      <c r="E62" s="722"/>
      <c r="F62" s="737"/>
      <c r="G62" s="750"/>
      <c r="H62" s="753"/>
      <c r="I62" s="157"/>
      <c r="J62" s="150"/>
      <c r="K62" s="150"/>
      <c r="L62" s="150"/>
      <c r="M62" s="150"/>
      <c r="N62" s="150"/>
      <c r="O62" s="150"/>
      <c r="P62" s="150"/>
      <c r="Q62" s="150"/>
      <c r="R62" s="150"/>
      <c r="S62" s="150"/>
      <c r="T62" s="150"/>
      <c r="U62" s="150"/>
      <c r="V62" s="150"/>
      <c r="W62" s="150"/>
      <c r="X62" s="150"/>
    </row>
    <row r="63" spans="1:24" ht="10.5" customHeight="1" x14ac:dyDescent="0.2">
      <c r="A63" s="632"/>
      <c r="B63" s="632"/>
      <c r="C63" s="173"/>
      <c r="D63" s="611"/>
      <c r="E63" s="611"/>
      <c r="F63" s="668"/>
      <c r="G63" s="751"/>
      <c r="H63" s="611"/>
      <c r="I63" s="157"/>
      <c r="J63" s="150"/>
      <c r="K63" s="150"/>
      <c r="L63" s="150"/>
      <c r="M63" s="150"/>
      <c r="N63" s="150"/>
      <c r="O63" s="150"/>
      <c r="P63" s="150"/>
      <c r="Q63" s="150"/>
      <c r="R63" s="150"/>
      <c r="S63" s="150"/>
      <c r="T63" s="150"/>
      <c r="U63" s="150"/>
      <c r="V63" s="150"/>
      <c r="W63" s="150"/>
      <c r="X63" s="150"/>
    </row>
    <row r="64" spans="1:24" ht="27" customHeight="1" x14ac:dyDescent="0.2">
      <c r="A64" s="632"/>
      <c r="B64" s="632"/>
      <c r="C64" s="173" t="s">
        <v>303</v>
      </c>
      <c r="D64" s="611"/>
      <c r="E64" s="611"/>
      <c r="F64" s="668"/>
      <c r="G64" s="751"/>
      <c r="H64" s="611"/>
      <c r="I64" s="157"/>
      <c r="J64" s="150"/>
      <c r="K64" s="150"/>
      <c r="L64" s="150"/>
      <c r="M64" s="150"/>
      <c r="N64" s="150"/>
      <c r="O64" s="150"/>
      <c r="P64" s="150"/>
      <c r="Q64" s="150"/>
      <c r="R64" s="150"/>
      <c r="S64" s="150"/>
      <c r="T64" s="150"/>
      <c r="U64" s="150"/>
      <c r="V64" s="150"/>
      <c r="W64" s="150"/>
      <c r="X64" s="150"/>
    </row>
    <row r="65" spans="1:24" ht="42" customHeight="1" x14ac:dyDescent="0.2">
      <c r="A65" s="632"/>
      <c r="B65" s="632"/>
      <c r="C65" s="173" t="s">
        <v>304</v>
      </c>
      <c r="D65" s="611"/>
      <c r="E65" s="611"/>
      <c r="F65" s="668"/>
      <c r="G65" s="751"/>
      <c r="H65" s="611"/>
      <c r="I65" s="157"/>
      <c r="J65" s="150"/>
      <c r="K65" s="150"/>
      <c r="L65" s="150"/>
      <c r="M65" s="150"/>
      <c r="N65" s="150"/>
      <c r="O65" s="150"/>
      <c r="P65" s="150"/>
      <c r="Q65" s="150"/>
      <c r="R65" s="150"/>
      <c r="S65" s="150"/>
      <c r="T65" s="150"/>
      <c r="U65" s="150"/>
      <c r="V65" s="150"/>
      <c r="W65" s="150"/>
      <c r="X65" s="150"/>
    </row>
    <row r="66" spans="1:24" ht="57" customHeight="1" x14ac:dyDescent="0.2">
      <c r="A66" s="632"/>
      <c r="B66" s="632"/>
      <c r="C66" s="173" t="s">
        <v>305</v>
      </c>
      <c r="D66" s="611"/>
      <c r="E66" s="611"/>
      <c r="F66" s="668"/>
      <c r="G66" s="751"/>
      <c r="H66" s="611"/>
      <c r="I66" s="157"/>
      <c r="J66" s="150"/>
      <c r="K66" s="150"/>
      <c r="L66" s="150"/>
      <c r="M66" s="150"/>
      <c r="N66" s="150"/>
      <c r="O66" s="150"/>
      <c r="P66" s="150"/>
      <c r="Q66" s="150"/>
      <c r="R66" s="150"/>
      <c r="S66" s="150"/>
      <c r="T66" s="150"/>
      <c r="U66" s="150"/>
      <c r="V66" s="150"/>
      <c r="W66" s="150"/>
      <c r="X66" s="150"/>
    </row>
    <row r="67" spans="1:24" ht="34.5" customHeight="1" x14ac:dyDescent="0.2">
      <c r="A67" s="632"/>
      <c r="B67" s="632"/>
      <c r="C67" s="173" t="s">
        <v>306</v>
      </c>
      <c r="D67" s="611"/>
      <c r="E67" s="611"/>
      <c r="F67" s="668"/>
      <c r="G67" s="751"/>
      <c r="H67" s="611"/>
      <c r="I67" s="157"/>
      <c r="J67" s="150"/>
      <c r="K67" s="150"/>
      <c r="L67" s="150"/>
      <c r="M67" s="150"/>
      <c r="N67" s="150"/>
      <c r="O67" s="150"/>
      <c r="P67" s="150"/>
      <c r="Q67" s="150"/>
      <c r="R67" s="150"/>
      <c r="S67" s="150"/>
      <c r="T67" s="150"/>
      <c r="U67" s="150"/>
      <c r="V67" s="150"/>
      <c r="W67" s="150"/>
      <c r="X67" s="150"/>
    </row>
    <row r="68" spans="1:24" ht="50.25" customHeight="1" x14ac:dyDescent="0.2">
      <c r="A68" s="632"/>
      <c r="B68" s="632"/>
      <c r="C68" s="173" t="s">
        <v>307</v>
      </c>
      <c r="D68" s="611"/>
      <c r="E68" s="611"/>
      <c r="F68" s="668"/>
      <c r="G68" s="751"/>
      <c r="H68" s="611"/>
      <c r="I68" s="157"/>
      <c r="J68" s="150"/>
      <c r="K68" s="150"/>
      <c r="L68" s="150"/>
      <c r="M68" s="150"/>
      <c r="N68" s="150"/>
      <c r="O68" s="150"/>
      <c r="P68" s="150"/>
      <c r="Q68" s="150"/>
      <c r="R68" s="150"/>
      <c r="S68" s="150"/>
      <c r="T68" s="150"/>
      <c r="U68" s="150"/>
      <c r="V68" s="150"/>
      <c r="W68" s="150"/>
      <c r="X68" s="150"/>
    </row>
    <row r="69" spans="1:24" ht="30.75" customHeight="1" x14ac:dyDescent="0.2">
      <c r="A69" s="632"/>
      <c r="B69" s="632"/>
      <c r="C69" s="174" t="s">
        <v>308</v>
      </c>
      <c r="D69" s="611"/>
      <c r="E69" s="611"/>
      <c r="F69" s="668"/>
      <c r="G69" s="751"/>
      <c r="H69" s="611"/>
      <c r="I69" s="157"/>
      <c r="J69" s="150"/>
      <c r="K69" s="150"/>
      <c r="L69" s="150"/>
      <c r="M69" s="150"/>
      <c r="N69" s="150"/>
      <c r="O69" s="150"/>
      <c r="P69" s="150"/>
      <c r="Q69" s="150"/>
      <c r="R69" s="150"/>
      <c r="S69" s="150"/>
      <c r="T69" s="150"/>
      <c r="U69" s="150"/>
      <c r="V69" s="150"/>
      <c r="W69" s="150"/>
      <c r="X69" s="150"/>
    </row>
    <row r="70" spans="1:24" ht="18.75" customHeight="1" thickBot="1" x14ac:dyDescent="0.25">
      <c r="A70" s="632"/>
      <c r="B70" s="632"/>
      <c r="C70" s="175"/>
      <c r="D70" s="612"/>
      <c r="E70" s="612"/>
      <c r="F70" s="738"/>
      <c r="G70" s="752"/>
      <c r="H70" s="612"/>
      <c r="I70" s="157"/>
      <c r="J70" s="150"/>
      <c r="K70" s="150"/>
      <c r="L70" s="150"/>
      <c r="M70" s="150"/>
      <c r="N70" s="150"/>
      <c r="O70" s="150"/>
      <c r="P70" s="150"/>
      <c r="Q70" s="150"/>
      <c r="R70" s="150"/>
      <c r="S70" s="150"/>
      <c r="T70" s="150"/>
      <c r="U70" s="150"/>
      <c r="V70" s="150"/>
      <c r="W70" s="150"/>
      <c r="X70" s="150"/>
    </row>
    <row r="71" spans="1:24" ht="49.5" customHeight="1" x14ac:dyDescent="0.2">
      <c r="A71" s="632"/>
      <c r="B71" s="744" t="s">
        <v>309</v>
      </c>
      <c r="C71" s="167" t="s">
        <v>310</v>
      </c>
      <c r="D71" s="745">
        <f>IF(E71="not applicable","-",5)</f>
        <v>5</v>
      </c>
      <c r="E71" s="722"/>
      <c r="F71" s="722"/>
      <c r="G71" s="788"/>
      <c r="H71" s="735"/>
      <c r="I71" s="157"/>
      <c r="J71" s="150"/>
      <c r="K71" s="150"/>
      <c r="L71" s="150"/>
      <c r="M71" s="150"/>
      <c r="N71" s="150"/>
      <c r="O71" s="150"/>
      <c r="P71" s="150"/>
      <c r="Q71" s="150"/>
      <c r="R71" s="150"/>
      <c r="S71" s="150"/>
      <c r="T71" s="150"/>
      <c r="U71" s="150"/>
      <c r="V71" s="150"/>
      <c r="W71" s="150"/>
      <c r="X71" s="150"/>
    </row>
    <row r="72" spans="1:24" ht="12.75" customHeight="1" x14ac:dyDescent="0.2">
      <c r="A72" s="632"/>
      <c r="B72" s="643"/>
      <c r="C72" s="173"/>
      <c r="D72" s="611"/>
      <c r="E72" s="611"/>
      <c r="F72" s="611"/>
      <c r="G72" s="751"/>
      <c r="H72" s="611"/>
      <c r="I72" s="157"/>
      <c r="J72" s="150"/>
      <c r="K72" s="150"/>
      <c r="L72" s="150"/>
      <c r="M72" s="150"/>
      <c r="N72" s="150"/>
      <c r="O72" s="150"/>
      <c r="P72" s="150"/>
      <c r="Q72" s="150"/>
      <c r="R72" s="150"/>
      <c r="S72" s="150"/>
      <c r="T72" s="150"/>
      <c r="U72" s="150"/>
      <c r="V72" s="150"/>
      <c r="W72" s="150"/>
      <c r="X72" s="150"/>
    </row>
    <row r="73" spans="1:24" ht="45.75" customHeight="1" x14ac:dyDescent="0.2">
      <c r="A73" s="632"/>
      <c r="B73" s="643"/>
      <c r="C73" s="173" t="s">
        <v>311</v>
      </c>
      <c r="D73" s="611"/>
      <c r="E73" s="611"/>
      <c r="F73" s="611"/>
      <c r="G73" s="751"/>
      <c r="H73" s="611"/>
      <c r="I73" s="157"/>
      <c r="J73" s="150"/>
      <c r="K73" s="150"/>
      <c r="L73" s="150"/>
      <c r="M73" s="150"/>
      <c r="N73" s="150"/>
      <c r="O73" s="150"/>
      <c r="P73" s="150"/>
      <c r="Q73" s="150"/>
      <c r="R73" s="150"/>
      <c r="S73" s="150"/>
      <c r="T73" s="150"/>
      <c r="U73" s="150"/>
      <c r="V73" s="150"/>
      <c r="W73" s="150"/>
      <c r="X73" s="150"/>
    </row>
    <row r="74" spans="1:24" ht="56.25" customHeight="1" x14ac:dyDescent="0.2">
      <c r="A74" s="632"/>
      <c r="B74" s="643"/>
      <c r="C74" s="173" t="s">
        <v>312</v>
      </c>
      <c r="D74" s="611"/>
      <c r="E74" s="611"/>
      <c r="F74" s="611"/>
      <c r="G74" s="751"/>
      <c r="H74" s="611"/>
      <c r="I74" s="157"/>
      <c r="J74" s="150"/>
      <c r="K74" s="150"/>
      <c r="L74" s="150"/>
      <c r="M74" s="150"/>
      <c r="N74" s="150"/>
      <c r="O74" s="150"/>
      <c r="P74" s="150"/>
      <c r="Q74" s="150"/>
      <c r="R74" s="150"/>
      <c r="S74" s="150"/>
      <c r="T74" s="150"/>
      <c r="U74" s="150"/>
      <c r="V74" s="150"/>
      <c r="W74" s="150"/>
      <c r="X74" s="150"/>
    </row>
    <row r="75" spans="1:24" ht="63.75" customHeight="1" x14ac:dyDescent="0.2">
      <c r="A75" s="632"/>
      <c r="B75" s="643"/>
      <c r="C75" s="173" t="s">
        <v>313</v>
      </c>
      <c r="D75" s="611"/>
      <c r="E75" s="611"/>
      <c r="F75" s="611"/>
      <c r="G75" s="751"/>
      <c r="H75" s="611"/>
      <c r="I75" s="157"/>
      <c r="J75" s="150"/>
      <c r="K75" s="150"/>
      <c r="L75" s="150"/>
      <c r="M75" s="150"/>
      <c r="N75" s="150"/>
      <c r="O75" s="150"/>
      <c r="P75" s="150"/>
      <c r="Q75" s="150"/>
      <c r="R75" s="150"/>
      <c r="S75" s="150"/>
      <c r="T75" s="150"/>
      <c r="U75" s="150"/>
      <c r="V75" s="150"/>
      <c r="W75" s="150"/>
      <c r="X75" s="150"/>
    </row>
    <row r="76" spans="1:24" ht="71.25" customHeight="1" x14ac:dyDescent="0.2">
      <c r="A76" s="632"/>
      <c r="B76" s="643"/>
      <c r="C76" s="173" t="s">
        <v>314</v>
      </c>
      <c r="D76" s="611"/>
      <c r="E76" s="611"/>
      <c r="F76" s="611"/>
      <c r="G76" s="751"/>
      <c r="H76" s="611"/>
      <c r="I76" s="157"/>
      <c r="J76" s="150"/>
      <c r="K76" s="150"/>
      <c r="L76" s="150"/>
      <c r="M76" s="150"/>
      <c r="N76" s="150"/>
      <c r="O76" s="150"/>
      <c r="P76" s="150"/>
      <c r="Q76" s="150"/>
      <c r="R76" s="150"/>
      <c r="S76" s="150"/>
      <c r="T76" s="150"/>
      <c r="U76" s="150"/>
      <c r="V76" s="150"/>
      <c r="W76" s="150"/>
      <c r="X76" s="150"/>
    </row>
    <row r="77" spans="1:24" ht="61.5" customHeight="1" x14ac:dyDescent="0.2">
      <c r="A77" s="632"/>
      <c r="B77" s="643"/>
      <c r="C77" s="173" t="s">
        <v>315</v>
      </c>
      <c r="D77" s="611"/>
      <c r="E77" s="611"/>
      <c r="F77" s="611"/>
      <c r="G77" s="751"/>
      <c r="H77" s="611"/>
      <c r="I77" s="157"/>
      <c r="J77" s="150"/>
      <c r="K77" s="150"/>
      <c r="L77" s="150"/>
      <c r="M77" s="150"/>
      <c r="N77" s="150"/>
      <c r="O77" s="150"/>
      <c r="P77" s="150"/>
      <c r="Q77" s="150"/>
      <c r="R77" s="150"/>
      <c r="S77" s="150"/>
      <c r="T77" s="150"/>
      <c r="U77" s="150"/>
      <c r="V77" s="150"/>
      <c r="W77" s="150"/>
      <c r="X77" s="150"/>
    </row>
    <row r="78" spans="1:24" ht="15.75" customHeight="1" thickBot="1" x14ac:dyDescent="0.25">
      <c r="A78" s="632"/>
      <c r="B78" s="644"/>
      <c r="C78" s="135"/>
      <c r="D78" s="612"/>
      <c r="E78" s="612"/>
      <c r="F78" s="612"/>
      <c r="G78" s="789"/>
      <c r="H78" s="612"/>
      <c r="I78" s="157"/>
      <c r="J78" s="150"/>
      <c r="K78" s="150"/>
      <c r="L78" s="150"/>
      <c r="M78" s="150"/>
      <c r="N78" s="150"/>
      <c r="O78" s="150"/>
      <c r="P78" s="150"/>
      <c r="Q78" s="150"/>
      <c r="R78" s="150"/>
      <c r="S78" s="150"/>
      <c r="T78" s="150"/>
      <c r="U78" s="150"/>
      <c r="V78" s="150"/>
      <c r="W78" s="150"/>
      <c r="X78" s="150"/>
    </row>
    <row r="79" spans="1:24" ht="84.75" customHeight="1" x14ac:dyDescent="0.2">
      <c r="A79" s="632"/>
      <c r="B79" s="755" t="s">
        <v>316</v>
      </c>
      <c r="C79" s="17" t="s">
        <v>317</v>
      </c>
      <c r="D79" s="731">
        <v>5</v>
      </c>
      <c r="E79" s="722"/>
      <c r="F79" s="722"/>
      <c r="G79" s="735"/>
      <c r="H79" s="735"/>
      <c r="I79" s="157"/>
      <c r="J79" s="150"/>
      <c r="K79" s="150"/>
      <c r="L79" s="150"/>
      <c r="M79" s="150"/>
      <c r="N79" s="150"/>
      <c r="O79" s="150"/>
      <c r="P79" s="150"/>
      <c r="Q79" s="150"/>
      <c r="R79" s="150"/>
      <c r="S79" s="150"/>
      <c r="T79" s="150"/>
      <c r="U79" s="150"/>
      <c r="V79" s="150"/>
      <c r="W79" s="150"/>
      <c r="X79" s="150"/>
    </row>
    <row r="80" spans="1:24" ht="12.75" customHeight="1" x14ac:dyDescent="0.2">
      <c r="A80" s="632"/>
      <c r="B80" s="632"/>
      <c r="C80" s="139"/>
      <c r="D80" s="611"/>
      <c r="E80" s="611"/>
      <c r="F80" s="611"/>
      <c r="G80" s="611"/>
      <c r="H80" s="611"/>
      <c r="I80" s="157"/>
      <c r="J80" s="150"/>
      <c r="K80" s="150"/>
      <c r="L80" s="150"/>
      <c r="M80" s="150"/>
      <c r="N80" s="150"/>
      <c r="O80" s="150"/>
      <c r="P80" s="150"/>
      <c r="Q80" s="150"/>
      <c r="R80" s="150"/>
      <c r="S80" s="150"/>
      <c r="T80" s="150"/>
      <c r="U80" s="150"/>
      <c r="V80" s="150"/>
      <c r="W80" s="150"/>
      <c r="X80" s="150"/>
    </row>
    <row r="81" spans="1:24" ht="41.25" customHeight="1" x14ac:dyDescent="0.2">
      <c r="A81" s="632"/>
      <c r="B81" s="632"/>
      <c r="C81" s="3" t="s">
        <v>318</v>
      </c>
      <c r="D81" s="611"/>
      <c r="E81" s="611"/>
      <c r="F81" s="611"/>
      <c r="G81" s="611"/>
      <c r="H81" s="611"/>
      <c r="I81" s="157"/>
      <c r="J81" s="150"/>
      <c r="K81" s="150"/>
      <c r="L81" s="150"/>
      <c r="M81" s="150"/>
      <c r="N81" s="150"/>
      <c r="O81" s="150"/>
      <c r="P81" s="150"/>
      <c r="Q81" s="150"/>
      <c r="R81" s="150"/>
      <c r="S81" s="150"/>
      <c r="T81" s="150"/>
      <c r="U81" s="150"/>
      <c r="V81" s="150"/>
      <c r="W81" s="150"/>
      <c r="X81" s="150"/>
    </row>
    <row r="82" spans="1:24" ht="54" customHeight="1" x14ac:dyDescent="0.2">
      <c r="A82" s="632"/>
      <c r="B82" s="632"/>
      <c r="C82" s="2" t="s">
        <v>319</v>
      </c>
      <c r="D82" s="611"/>
      <c r="E82" s="611"/>
      <c r="F82" s="611"/>
      <c r="G82" s="611"/>
      <c r="H82" s="611"/>
      <c r="I82" s="157"/>
      <c r="J82" s="150"/>
      <c r="K82" s="150"/>
      <c r="L82" s="150"/>
      <c r="M82" s="150"/>
      <c r="N82" s="150"/>
      <c r="O82" s="150"/>
      <c r="P82" s="150"/>
      <c r="Q82" s="150"/>
      <c r="R82" s="150"/>
      <c r="S82" s="150"/>
      <c r="T82" s="150"/>
      <c r="U82" s="150"/>
      <c r="V82" s="150"/>
      <c r="W82" s="150"/>
      <c r="X82" s="150"/>
    </row>
    <row r="83" spans="1:24" ht="58.5" customHeight="1" x14ac:dyDescent="0.2">
      <c r="A83" s="632"/>
      <c r="B83" s="632"/>
      <c r="C83" s="2" t="s">
        <v>320</v>
      </c>
      <c r="D83" s="611"/>
      <c r="E83" s="611"/>
      <c r="F83" s="611"/>
      <c r="G83" s="611"/>
      <c r="H83" s="611"/>
      <c r="I83" s="157"/>
      <c r="J83" s="150"/>
      <c r="K83" s="150"/>
      <c r="L83" s="150"/>
      <c r="M83" s="150"/>
      <c r="N83" s="150"/>
      <c r="O83" s="150"/>
      <c r="P83" s="150"/>
      <c r="Q83" s="150"/>
      <c r="R83" s="150"/>
      <c r="S83" s="150"/>
      <c r="T83" s="150"/>
      <c r="U83" s="150"/>
      <c r="V83" s="150"/>
      <c r="W83" s="150"/>
      <c r="X83" s="150"/>
    </row>
    <row r="84" spans="1:24" ht="46.5" customHeight="1" x14ac:dyDescent="0.2">
      <c r="A84" s="632"/>
      <c r="B84" s="632"/>
      <c r="C84" s="162" t="s">
        <v>321</v>
      </c>
      <c r="D84" s="611"/>
      <c r="E84" s="611"/>
      <c r="F84" s="611"/>
      <c r="G84" s="611"/>
      <c r="H84" s="611"/>
      <c r="I84" s="157"/>
      <c r="J84" s="150"/>
      <c r="K84" s="150"/>
      <c r="L84" s="150"/>
      <c r="M84" s="150"/>
      <c r="N84" s="150"/>
      <c r="O84" s="150"/>
      <c r="P84" s="150"/>
      <c r="Q84" s="150"/>
      <c r="R84" s="150"/>
      <c r="S84" s="150"/>
      <c r="T84" s="150"/>
      <c r="U84" s="150"/>
      <c r="V84" s="150"/>
      <c r="W84" s="150"/>
      <c r="X84" s="150"/>
    </row>
    <row r="85" spans="1:24" ht="57.75" customHeight="1" x14ac:dyDescent="0.2">
      <c r="A85" s="632"/>
      <c r="B85" s="632"/>
      <c r="C85" s="162" t="s">
        <v>322</v>
      </c>
      <c r="D85" s="611"/>
      <c r="E85" s="611"/>
      <c r="F85" s="611"/>
      <c r="G85" s="611"/>
      <c r="H85" s="611"/>
      <c r="I85" s="157"/>
      <c r="J85" s="150"/>
      <c r="K85" s="150"/>
      <c r="L85" s="150"/>
      <c r="M85" s="150"/>
      <c r="N85" s="150"/>
      <c r="O85" s="150"/>
      <c r="P85" s="150"/>
      <c r="Q85" s="150"/>
      <c r="R85" s="150"/>
      <c r="S85" s="150"/>
      <c r="T85" s="150"/>
      <c r="U85" s="150"/>
      <c r="V85" s="150"/>
      <c r="W85" s="150"/>
      <c r="X85" s="150"/>
    </row>
    <row r="86" spans="1:24" ht="12.75" customHeight="1" thickBot="1" x14ac:dyDescent="0.25">
      <c r="A86" s="632"/>
      <c r="B86" s="637"/>
      <c r="C86" s="175"/>
      <c r="D86" s="612"/>
      <c r="E86" s="612"/>
      <c r="F86" s="612"/>
      <c r="G86" s="611"/>
      <c r="H86" s="612"/>
      <c r="I86" s="157"/>
      <c r="J86" s="150"/>
      <c r="K86" s="150"/>
      <c r="L86" s="150"/>
      <c r="M86" s="150"/>
      <c r="N86" s="150"/>
      <c r="O86" s="150"/>
      <c r="P86" s="150"/>
      <c r="Q86" s="150"/>
      <c r="R86" s="150"/>
      <c r="S86" s="150"/>
      <c r="T86" s="150"/>
      <c r="U86" s="150"/>
      <c r="V86" s="150"/>
      <c r="W86" s="150"/>
      <c r="X86" s="150"/>
    </row>
    <row r="87" spans="1:24" ht="16.5" customHeight="1" thickBot="1" x14ac:dyDescent="0.25">
      <c r="A87" s="743" t="s">
        <v>878</v>
      </c>
      <c r="B87" s="155">
        <v>1.3</v>
      </c>
      <c r="C87" s="787" t="s">
        <v>146</v>
      </c>
      <c r="D87" s="687"/>
      <c r="E87" s="687"/>
      <c r="F87" s="687"/>
      <c r="G87" s="687"/>
      <c r="H87" s="714"/>
      <c r="I87" s="157"/>
      <c r="J87" s="150"/>
      <c r="K87" s="150"/>
      <c r="L87" s="150"/>
      <c r="M87" s="150"/>
      <c r="N87" s="150"/>
      <c r="O87" s="150"/>
      <c r="P87" s="150"/>
      <c r="Q87" s="150"/>
      <c r="R87" s="150"/>
      <c r="S87" s="150"/>
      <c r="T87" s="150"/>
      <c r="U87" s="150"/>
      <c r="V87" s="150"/>
      <c r="W87" s="150"/>
      <c r="X87" s="150"/>
    </row>
    <row r="88" spans="1:24" ht="24" customHeight="1" x14ac:dyDescent="0.2">
      <c r="A88" s="632"/>
      <c r="B88" s="766" t="s">
        <v>324</v>
      </c>
      <c r="C88" s="70" t="s">
        <v>325</v>
      </c>
      <c r="D88" s="731">
        <v>5</v>
      </c>
      <c r="E88" s="722"/>
      <c r="F88" s="737"/>
      <c r="G88" s="721"/>
      <c r="H88" s="721"/>
      <c r="I88" s="157"/>
      <c r="J88" s="150"/>
      <c r="K88" s="150"/>
      <c r="L88" s="150"/>
      <c r="M88" s="150"/>
      <c r="N88" s="150"/>
      <c r="O88" s="150"/>
      <c r="P88" s="150"/>
      <c r="Q88" s="150"/>
      <c r="R88" s="150"/>
      <c r="S88" s="150"/>
      <c r="T88" s="150"/>
      <c r="U88" s="150"/>
      <c r="V88" s="150"/>
      <c r="W88" s="150"/>
      <c r="X88" s="150"/>
    </row>
    <row r="89" spans="1:24" ht="12.75" customHeight="1" x14ac:dyDescent="0.2">
      <c r="A89" s="632"/>
      <c r="B89" s="611"/>
      <c r="C89" s="162"/>
      <c r="D89" s="611"/>
      <c r="E89" s="611"/>
      <c r="F89" s="668"/>
      <c r="G89" s="611"/>
      <c r="H89" s="611"/>
      <c r="I89" s="157"/>
      <c r="J89" s="150"/>
      <c r="K89" s="150"/>
      <c r="L89" s="150"/>
      <c r="M89" s="150"/>
      <c r="N89" s="150"/>
      <c r="O89" s="150"/>
      <c r="P89" s="150"/>
      <c r="Q89" s="150"/>
      <c r="R89" s="150"/>
      <c r="S89" s="150"/>
      <c r="T89" s="150"/>
      <c r="U89" s="150"/>
      <c r="V89" s="150"/>
      <c r="W89" s="150"/>
      <c r="X89" s="150"/>
    </row>
    <row r="90" spans="1:24" ht="17.25" customHeight="1" x14ac:dyDescent="0.2">
      <c r="A90" s="632"/>
      <c r="B90" s="611"/>
      <c r="C90" s="162" t="s">
        <v>326</v>
      </c>
      <c r="D90" s="611"/>
      <c r="E90" s="611"/>
      <c r="F90" s="668"/>
      <c r="G90" s="611"/>
      <c r="H90" s="611"/>
      <c r="I90" s="157"/>
      <c r="J90" s="150"/>
      <c r="K90" s="150"/>
      <c r="L90" s="150"/>
      <c r="M90" s="150"/>
      <c r="N90" s="150"/>
      <c r="O90" s="150"/>
      <c r="P90" s="150"/>
      <c r="Q90" s="150"/>
      <c r="R90" s="150"/>
      <c r="S90" s="150"/>
      <c r="T90" s="150"/>
      <c r="U90" s="150"/>
      <c r="V90" s="150"/>
      <c r="W90" s="150"/>
      <c r="X90" s="150"/>
    </row>
    <row r="91" spans="1:24" ht="29.25" customHeight="1" x14ac:dyDescent="0.2">
      <c r="A91" s="632"/>
      <c r="B91" s="611"/>
      <c r="C91" s="162" t="s">
        <v>327</v>
      </c>
      <c r="D91" s="611"/>
      <c r="E91" s="611"/>
      <c r="F91" s="668"/>
      <c r="G91" s="611"/>
      <c r="H91" s="611"/>
      <c r="I91" s="157"/>
      <c r="J91" s="150"/>
      <c r="K91" s="150"/>
      <c r="L91" s="150"/>
      <c r="M91" s="150"/>
      <c r="N91" s="150"/>
      <c r="O91" s="150"/>
      <c r="P91" s="150"/>
      <c r="Q91" s="150"/>
      <c r="R91" s="150"/>
      <c r="S91" s="150"/>
      <c r="T91" s="150"/>
      <c r="U91" s="150"/>
      <c r="V91" s="150"/>
      <c r="W91" s="150"/>
      <c r="X91" s="150"/>
    </row>
    <row r="92" spans="1:24" ht="33.75" customHeight="1" x14ac:dyDescent="0.2">
      <c r="A92" s="632"/>
      <c r="B92" s="611"/>
      <c r="C92" s="162" t="s">
        <v>328</v>
      </c>
      <c r="D92" s="611"/>
      <c r="E92" s="611"/>
      <c r="F92" s="668"/>
      <c r="G92" s="611"/>
      <c r="H92" s="611"/>
      <c r="I92" s="157"/>
      <c r="J92" s="150"/>
      <c r="K92" s="150"/>
      <c r="L92" s="150"/>
      <c r="M92" s="150"/>
      <c r="N92" s="150"/>
      <c r="O92" s="150"/>
      <c r="P92" s="150"/>
      <c r="Q92" s="150"/>
      <c r="R92" s="150"/>
      <c r="S92" s="150"/>
      <c r="T92" s="150"/>
      <c r="U92" s="150"/>
      <c r="V92" s="150"/>
      <c r="W92" s="150"/>
      <c r="X92" s="150"/>
    </row>
    <row r="93" spans="1:24" ht="22.5" customHeight="1" x14ac:dyDescent="0.2">
      <c r="A93" s="632"/>
      <c r="B93" s="611"/>
      <c r="C93" s="162" t="s">
        <v>329</v>
      </c>
      <c r="D93" s="611"/>
      <c r="E93" s="611"/>
      <c r="F93" s="668"/>
      <c r="G93" s="611"/>
      <c r="H93" s="611"/>
      <c r="I93" s="157"/>
      <c r="J93" s="150"/>
      <c r="K93" s="150"/>
      <c r="L93" s="150"/>
      <c r="M93" s="150"/>
      <c r="N93" s="150"/>
      <c r="O93" s="150"/>
      <c r="P93" s="150"/>
      <c r="Q93" s="150"/>
      <c r="R93" s="150"/>
      <c r="S93" s="150"/>
      <c r="T93" s="150"/>
      <c r="U93" s="150"/>
      <c r="V93" s="150"/>
      <c r="W93" s="150"/>
      <c r="X93" s="150"/>
    </row>
    <row r="94" spans="1:24" ht="34.5" customHeight="1" x14ac:dyDescent="0.2">
      <c r="A94" s="632"/>
      <c r="B94" s="611"/>
      <c r="C94" s="162" t="s">
        <v>330</v>
      </c>
      <c r="D94" s="611"/>
      <c r="E94" s="611"/>
      <c r="F94" s="668"/>
      <c r="G94" s="611"/>
      <c r="H94" s="611"/>
      <c r="I94" s="157"/>
      <c r="J94" s="150"/>
      <c r="K94" s="150"/>
      <c r="L94" s="150"/>
      <c r="M94" s="150"/>
      <c r="N94" s="150"/>
      <c r="O94" s="150"/>
      <c r="P94" s="150"/>
      <c r="Q94" s="150"/>
      <c r="R94" s="150"/>
      <c r="S94" s="150"/>
      <c r="T94" s="150"/>
      <c r="U94" s="150"/>
      <c r="V94" s="150"/>
      <c r="W94" s="150"/>
      <c r="X94" s="150"/>
    </row>
    <row r="95" spans="1:24" ht="12.75" customHeight="1" x14ac:dyDescent="0.2">
      <c r="A95" s="632"/>
      <c r="B95" s="611"/>
      <c r="C95" s="172" t="s">
        <v>331</v>
      </c>
      <c r="D95" s="611"/>
      <c r="E95" s="611"/>
      <c r="F95" s="668"/>
      <c r="G95" s="611"/>
      <c r="H95" s="611"/>
      <c r="I95" s="157"/>
      <c r="J95" s="150"/>
      <c r="K95" s="150"/>
      <c r="L95" s="150"/>
      <c r="M95" s="150"/>
      <c r="N95" s="150"/>
      <c r="O95" s="150"/>
      <c r="P95" s="150"/>
      <c r="Q95" s="150"/>
      <c r="R95" s="150"/>
      <c r="S95" s="150"/>
      <c r="T95" s="150"/>
      <c r="U95" s="150"/>
      <c r="V95" s="150"/>
      <c r="W95" s="150"/>
      <c r="X95" s="150"/>
    </row>
    <row r="96" spans="1:24" ht="12.75" customHeight="1" thickBot="1" x14ac:dyDescent="0.25">
      <c r="A96" s="632"/>
      <c r="B96" s="612"/>
      <c r="C96" s="178"/>
      <c r="D96" s="612"/>
      <c r="E96" s="612"/>
      <c r="F96" s="738"/>
      <c r="G96" s="612"/>
      <c r="H96" s="612"/>
      <c r="I96" s="157"/>
      <c r="J96" s="150"/>
      <c r="K96" s="150"/>
      <c r="L96" s="150"/>
      <c r="M96" s="150"/>
      <c r="N96" s="150"/>
      <c r="O96" s="150"/>
      <c r="P96" s="150"/>
      <c r="Q96" s="150"/>
      <c r="R96" s="150"/>
      <c r="S96" s="150"/>
      <c r="T96" s="150"/>
      <c r="U96" s="150"/>
      <c r="V96" s="150"/>
      <c r="W96" s="150"/>
      <c r="X96" s="150"/>
    </row>
    <row r="97" spans="1:24" ht="30.75" customHeight="1" x14ac:dyDescent="0.2">
      <c r="A97" s="632"/>
      <c r="B97" s="742" t="s">
        <v>332</v>
      </c>
      <c r="C97" s="18" t="s">
        <v>333</v>
      </c>
      <c r="D97" s="731">
        <v>5</v>
      </c>
      <c r="E97" s="722"/>
      <c r="F97" s="722"/>
      <c r="G97" s="735"/>
      <c r="H97" s="735"/>
      <c r="I97" s="157"/>
      <c r="J97" s="150"/>
      <c r="K97" s="150"/>
      <c r="L97" s="150"/>
      <c r="M97" s="150"/>
      <c r="N97" s="150"/>
      <c r="O97" s="150"/>
      <c r="P97" s="150"/>
      <c r="Q97" s="150"/>
      <c r="R97" s="150"/>
      <c r="S97" s="150"/>
      <c r="T97" s="150"/>
      <c r="U97" s="150"/>
      <c r="V97" s="150"/>
      <c r="W97" s="150"/>
      <c r="X97" s="150"/>
    </row>
    <row r="98" spans="1:24" ht="12.75" customHeight="1" x14ac:dyDescent="0.2">
      <c r="A98" s="632"/>
      <c r="B98" s="611"/>
      <c r="C98" s="2"/>
      <c r="D98" s="611"/>
      <c r="E98" s="611"/>
      <c r="F98" s="611"/>
      <c r="G98" s="611"/>
      <c r="H98" s="611"/>
      <c r="I98" s="157"/>
      <c r="J98" s="150"/>
      <c r="K98" s="150"/>
      <c r="L98" s="150"/>
      <c r="M98" s="150"/>
      <c r="N98" s="150"/>
      <c r="O98" s="150"/>
      <c r="P98" s="150"/>
      <c r="Q98" s="150"/>
      <c r="R98" s="150"/>
      <c r="S98" s="150"/>
      <c r="T98" s="150"/>
      <c r="U98" s="150"/>
      <c r="V98" s="150"/>
      <c r="W98" s="150"/>
      <c r="X98" s="150"/>
    </row>
    <row r="99" spans="1:24" ht="30" customHeight="1" x14ac:dyDescent="0.2">
      <c r="A99" s="632"/>
      <c r="B99" s="611"/>
      <c r="C99" s="2" t="s">
        <v>334</v>
      </c>
      <c r="D99" s="611"/>
      <c r="E99" s="611"/>
      <c r="F99" s="611"/>
      <c r="G99" s="611"/>
      <c r="H99" s="611"/>
      <c r="I99" s="157"/>
      <c r="J99" s="150"/>
      <c r="K99" s="150"/>
      <c r="L99" s="150"/>
      <c r="M99" s="150"/>
      <c r="N99" s="150"/>
      <c r="O99" s="150"/>
      <c r="P99" s="150"/>
      <c r="Q99" s="150"/>
      <c r="R99" s="150"/>
      <c r="S99" s="150"/>
      <c r="T99" s="150"/>
      <c r="U99" s="150"/>
      <c r="V99" s="150"/>
      <c r="W99" s="150"/>
      <c r="X99" s="150"/>
    </row>
    <row r="100" spans="1:24" ht="30" customHeight="1" x14ac:dyDescent="0.2">
      <c r="A100" s="632"/>
      <c r="B100" s="611"/>
      <c r="C100" s="2" t="s">
        <v>335</v>
      </c>
      <c r="D100" s="611"/>
      <c r="E100" s="611"/>
      <c r="F100" s="611"/>
      <c r="G100" s="611"/>
      <c r="H100" s="611"/>
      <c r="I100" s="157"/>
      <c r="J100" s="150"/>
      <c r="K100" s="150"/>
      <c r="L100" s="150"/>
      <c r="M100" s="150"/>
      <c r="N100" s="150"/>
      <c r="O100" s="150"/>
      <c r="P100" s="150"/>
      <c r="Q100" s="150"/>
      <c r="R100" s="150"/>
      <c r="S100" s="150"/>
      <c r="T100" s="150"/>
      <c r="U100" s="150"/>
      <c r="V100" s="150"/>
      <c r="W100" s="150"/>
      <c r="X100" s="150"/>
    </row>
    <row r="101" spans="1:24" ht="42.75" customHeight="1" x14ac:dyDescent="0.2">
      <c r="A101" s="632"/>
      <c r="B101" s="611"/>
      <c r="C101" s="2" t="s">
        <v>336</v>
      </c>
      <c r="D101" s="611"/>
      <c r="E101" s="611"/>
      <c r="F101" s="611"/>
      <c r="G101" s="611"/>
      <c r="H101" s="611"/>
      <c r="I101" s="157"/>
      <c r="J101" s="150"/>
      <c r="K101" s="150"/>
      <c r="L101" s="150"/>
      <c r="M101" s="150"/>
      <c r="N101" s="150"/>
      <c r="O101" s="150"/>
      <c r="P101" s="150"/>
      <c r="Q101" s="150"/>
      <c r="R101" s="150"/>
      <c r="S101" s="150"/>
      <c r="T101" s="150"/>
      <c r="U101" s="150"/>
      <c r="V101" s="150"/>
      <c r="W101" s="150"/>
      <c r="X101" s="150"/>
    </row>
    <row r="102" spans="1:24" ht="29.25" customHeight="1" x14ac:dyDescent="0.2">
      <c r="A102" s="632"/>
      <c r="B102" s="611"/>
      <c r="C102" s="2" t="s">
        <v>337</v>
      </c>
      <c r="D102" s="611"/>
      <c r="E102" s="611"/>
      <c r="F102" s="611"/>
      <c r="G102" s="611"/>
      <c r="H102" s="611"/>
      <c r="I102" s="157"/>
      <c r="J102" s="150"/>
      <c r="K102" s="150"/>
      <c r="L102" s="150"/>
      <c r="M102" s="150"/>
      <c r="N102" s="150"/>
      <c r="O102" s="150"/>
      <c r="P102" s="150"/>
      <c r="Q102" s="150"/>
      <c r="R102" s="150"/>
      <c r="S102" s="150"/>
      <c r="T102" s="150"/>
      <c r="U102" s="150"/>
      <c r="V102" s="150"/>
      <c r="W102" s="150"/>
      <c r="X102" s="150"/>
    </row>
    <row r="103" spans="1:24" ht="48.75" customHeight="1" x14ac:dyDescent="0.2">
      <c r="A103" s="632"/>
      <c r="B103" s="611"/>
      <c r="C103" s="2" t="s">
        <v>338</v>
      </c>
      <c r="D103" s="611"/>
      <c r="E103" s="611"/>
      <c r="F103" s="611"/>
      <c r="G103" s="611"/>
      <c r="H103" s="611"/>
      <c r="I103" s="157"/>
      <c r="J103" s="150"/>
      <c r="K103" s="150"/>
      <c r="L103" s="150"/>
      <c r="M103" s="150"/>
      <c r="N103" s="150"/>
      <c r="O103" s="150"/>
      <c r="P103" s="150"/>
      <c r="Q103" s="150"/>
      <c r="R103" s="150"/>
      <c r="S103" s="150"/>
      <c r="T103" s="150"/>
      <c r="U103" s="150"/>
      <c r="V103" s="150"/>
      <c r="W103" s="150"/>
      <c r="X103" s="150"/>
    </row>
    <row r="104" spans="1:24" ht="12.75" customHeight="1" x14ac:dyDescent="0.2">
      <c r="A104" s="632"/>
      <c r="B104" s="611"/>
      <c r="C104" s="179" t="s">
        <v>339</v>
      </c>
      <c r="D104" s="611"/>
      <c r="E104" s="611"/>
      <c r="F104" s="611"/>
      <c r="G104" s="611"/>
      <c r="H104" s="611"/>
      <c r="I104" s="157"/>
      <c r="J104" s="150"/>
      <c r="K104" s="150"/>
      <c r="L104" s="150"/>
      <c r="M104" s="150"/>
      <c r="N104" s="150"/>
      <c r="O104" s="150"/>
      <c r="P104" s="150"/>
      <c r="Q104" s="150"/>
      <c r="R104" s="150"/>
      <c r="S104" s="150"/>
      <c r="T104" s="150"/>
      <c r="U104" s="150"/>
      <c r="V104" s="150"/>
      <c r="W104" s="150"/>
      <c r="X104" s="150"/>
    </row>
    <row r="105" spans="1:24" ht="12.75" customHeight="1" thickBot="1" x14ac:dyDescent="0.25">
      <c r="A105" s="632"/>
      <c r="B105" s="612"/>
      <c r="C105" s="177"/>
      <c r="D105" s="612"/>
      <c r="E105" s="612"/>
      <c r="F105" s="612"/>
      <c r="G105" s="612"/>
      <c r="H105" s="612"/>
      <c r="I105" s="157"/>
      <c r="J105" s="150"/>
      <c r="K105" s="150"/>
      <c r="L105" s="150"/>
      <c r="M105" s="150"/>
      <c r="N105" s="150"/>
      <c r="O105" s="150"/>
      <c r="P105" s="150"/>
      <c r="Q105" s="150"/>
      <c r="R105" s="150"/>
      <c r="S105" s="150"/>
      <c r="T105" s="150"/>
      <c r="U105" s="150"/>
      <c r="V105" s="150"/>
      <c r="W105" s="150"/>
      <c r="X105" s="150"/>
    </row>
    <row r="106" spans="1:24" ht="33" customHeight="1" x14ac:dyDescent="0.2">
      <c r="A106" s="632"/>
      <c r="B106" s="742" t="s">
        <v>340</v>
      </c>
      <c r="C106" s="180" t="s">
        <v>341</v>
      </c>
      <c r="D106" s="793">
        <v>5</v>
      </c>
      <c r="E106" s="722"/>
      <c r="F106" s="722"/>
      <c r="G106" s="735"/>
      <c r="H106" s="735"/>
      <c r="I106" s="157"/>
      <c r="J106" s="150"/>
      <c r="K106" s="150"/>
      <c r="L106" s="150"/>
      <c r="M106" s="150"/>
      <c r="N106" s="150"/>
      <c r="O106" s="150"/>
      <c r="P106" s="150"/>
      <c r="Q106" s="150"/>
      <c r="R106" s="150"/>
      <c r="S106" s="150"/>
      <c r="T106" s="150"/>
      <c r="U106" s="150"/>
      <c r="V106" s="150"/>
      <c r="W106" s="150"/>
      <c r="X106" s="150"/>
    </row>
    <row r="107" spans="1:24" ht="14.25" customHeight="1" x14ac:dyDescent="0.2">
      <c r="A107" s="632"/>
      <c r="B107" s="611"/>
      <c r="C107" s="2"/>
      <c r="D107" s="611"/>
      <c r="E107" s="611"/>
      <c r="F107" s="611"/>
      <c r="G107" s="611"/>
      <c r="H107" s="611"/>
      <c r="I107" s="157"/>
      <c r="J107" s="150"/>
      <c r="K107" s="150"/>
      <c r="L107" s="150"/>
      <c r="M107" s="150"/>
      <c r="N107" s="150"/>
      <c r="O107" s="150"/>
      <c r="P107" s="150"/>
      <c r="Q107" s="150"/>
      <c r="R107" s="150"/>
      <c r="S107" s="150"/>
      <c r="T107" s="150"/>
      <c r="U107" s="150"/>
      <c r="V107" s="150"/>
      <c r="W107" s="150"/>
      <c r="X107" s="150"/>
    </row>
    <row r="108" spans="1:24" ht="34.5" customHeight="1" x14ac:dyDescent="0.2">
      <c r="A108" s="632"/>
      <c r="B108" s="611"/>
      <c r="C108" s="2" t="s">
        <v>342</v>
      </c>
      <c r="D108" s="611"/>
      <c r="E108" s="611"/>
      <c r="F108" s="611"/>
      <c r="G108" s="611"/>
      <c r="H108" s="611"/>
      <c r="I108" s="157"/>
      <c r="J108" s="150"/>
      <c r="K108" s="150"/>
      <c r="L108" s="150"/>
      <c r="M108" s="150"/>
      <c r="N108" s="150"/>
      <c r="O108" s="150"/>
      <c r="P108" s="150"/>
      <c r="Q108" s="150"/>
      <c r="R108" s="150"/>
      <c r="S108" s="150"/>
      <c r="T108" s="150"/>
      <c r="U108" s="150"/>
      <c r="V108" s="150"/>
      <c r="W108" s="150"/>
      <c r="X108" s="150"/>
    </row>
    <row r="109" spans="1:24" ht="42" customHeight="1" x14ac:dyDescent="0.2">
      <c r="A109" s="632"/>
      <c r="B109" s="611"/>
      <c r="C109" s="2" t="s">
        <v>343</v>
      </c>
      <c r="D109" s="611"/>
      <c r="E109" s="611"/>
      <c r="F109" s="611"/>
      <c r="G109" s="611"/>
      <c r="H109" s="611"/>
      <c r="I109" s="157"/>
      <c r="J109" s="150"/>
      <c r="K109" s="150"/>
      <c r="L109" s="150"/>
      <c r="M109" s="150"/>
      <c r="N109" s="150"/>
      <c r="O109" s="150"/>
      <c r="P109" s="150"/>
      <c r="Q109" s="150"/>
      <c r="R109" s="150"/>
      <c r="S109" s="150"/>
      <c r="T109" s="150"/>
      <c r="U109" s="150"/>
      <c r="V109" s="150"/>
      <c r="W109" s="150"/>
      <c r="X109" s="150"/>
    </row>
    <row r="110" spans="1:24" ht="42.75" customHeight="1" x14ac:dyDescent="0.2">
      <c r="A110" s="632"/>
      <c r="B110" s="611"/>
      <c r="C110" s="2" t="s">
        <v>344</v>
      </c>
      <c r="D110" s="611"/>
      <c r="E110" s="611"/>
      <c r="F110" s="611"/>
      <c r="G110" s="611"/>
      <c r="H110" s="611"/>
      <c r="I110" s="157"/>
      <c r="J110" s="150"/>
      <c r="K110" s="150"/>
      <c r="L110" s="150"/>
      <c r="M110" s="150"/>
      <c r="N110" s="150"/>
      <c r="O110" s="150"/>
      <c r="P110" s="150"/>
      <c r="Q110" s="150"/>
      <c r="R110" s="150"/>
      <c r="S110" s="150"/>
      <c r="T110" s="150"/>
      <c r="U110" s="150"/>
      <c r="V110" s="150"/>
      <c r="W110" s="150"/>
      <c r="X110" s="150"/>
    </row>
    <row r="111" spans="1:24" ht="33.75" customHeight="1" x14ac:dyDescent="0.2">
      <c r="A111" s="632"/>
      <c r="B111" s="611"/>
      <c r="C111" s="2" t="s">
        <v>345</v>
      </c>
      <c r="D111" s="611"/>
      <c r="E111" s="611"/>
      <c r="F111" s="611"/>
      <c r="G111" s="611"/>
      <c r="H111" s="611"/>
      <c r="I111" s="157"/>
      <c r="J111" s="150"/>
      <c r="K111" s="150"/>
      <c r="L111" s="150"/>
      <c r="M111" s="150"/>
      <c r="N111" s="150"/>
      <c r="O111" s="150"/>
      <c r="P111" s="150"/>
      <c r="Q111" s="150"/>
      <c r="R111" s="150"/>
      <c r="S111" s="150"/>
      <c r="T111" s="150"/>
      <c r="U111" s="150"/>
      <c r="V111" s="150"/>
      <c r="W111" s="150"/>
      <c r="X111" s="150"/>
    </row>
    <row r="112" spans="1:24" ht="29.25" customHeight="1" x14ac:dyDescent="0.2">
      <c r="A112" s="632"/>
      <c r="B112" s="611"/>
      <c r="C112" s="2" t="s">
        <v>346</v>
      </c>
      <c r="D112" s="611"/>
      <c r="E112" s="611"/>
      <c r="F112" s="611"/>
      <c r="G112" s="611"/>
      <c r="H112" s="611"/>
      <c r="I112" s="157"/>
      <c r="J112" s="150"/>
      <c r="K112" s="150"/>
      <c r="L112" s="150"/>
      <c r="M112" s="150"/>
      <c r="N112" s="150"/>
      <c r="O112" s="150"/>
      <c r="P112" s="150"/>
      <c r="Q112" s="150"/>
      <c r="R112" s="150"/>
      <c r="S112" s="150"/>
      <c r="T112" s="150"/>
      <c r="U112" s="150"/>
      <c r="V112" s="150"/>
      <c r="W112" s="150"/>
      <c r="X112" s="150"/>
    </row>
    <row r="113" spans="1:24" ht="12.75" customHeight="1" x14ac:dyDescent="0.2">
      <c r="A113" s="632"/>
      <c r="B113" s="611"/>
      <c r="C113" s="179" t="s">
        <v>347</v>
      </c>
      <c r="D113" s="611"/>
      <c r="E113" s="611"/>
      <c r="F113" s="611"/>
      <c r="G113" s="611"/>
      <c r="H113" s="611"/>
      <c r="I113" s="157"/>
      <c r="J113" s="150"/>
      <c r="K113" s="150"/>
      <c r="L113" s="150"/>
      <c r="M113" s="150"/>
      <c r="N113" s="150"/>
      <c r="O113" s="150"/>
      <c r="P113" s="150"/>
      <c r="Q113" s="150"/>
      <c r="R113" s="150"/>
      <c r="S113" s="150"/>
      <c r="T113" s="150"/>
      <c r="U113" s="150"/>
      <c r="V113" s="150"/>
      <c r="W113" s="150"/>
      <c r="X113" s="150"/>
    </row>
    <row r="114" spans="1:24" ht="11.25" customHeight="1" thickBot="1" x14ac:dyDescent="0.25">
      <c r="A114" s="632"/>
      <c r="B114" s="612"/>
      <c r="C114" s="181"/>
      <c r="D114" s="612"/>
      <c r="E114" s="612"/>
      <c r="F114" s="612"/>
      <c r="G114" s="612"/>
      <c r="H114" s="612"/>
      <c r="I114" s="157"/>
      <c r="J114" s="150"/>
      <c r="K114" s="150"/>
      <c r="L114" s="150"/>
      <c r="M114" s="150"/>
      <c r="N114" s="150"/>
      <c r="O114" s="150"/>
      <c r="P114" s="150"/>
      <c r="Q114" s="150"/>
      <c r="R114" s="150"/>
      <c r="S114" s="150"/>
      <c r="T114" s="150"/>
      <c r="U114" s="150"/>
      <c r="V114" s="150"/>
      <c r="W114" s="150"/>
      <c r="X114" s="150"/>
    </row>
    <row r="115" spans="1:24" ht="18.75" customHeight="1" x14ac:dyDescent="0.2">
      <c r="A115" s="632"/>
      <c r="B115" s="742" t="s">
        <v>348</v>
      </c>
      <c r="C115" s="182" t="s">
        <v>349</v>
      </c>
      <c r="D115" s="793">
        <v>5</v>
      </c>
      <c r="E115" s="722"/>
      <c r="F115" s="722"/>
      <c r="G115" s="736"/>
      <c r="H115" s="736"/>
      <c r="I115" s="183"/>
      <c r="J115" s="184"/>
      <c r="K115" s="184"/>
      <c r="L115" s="184"/>
      <c r="M115" s="184"/>
      <c r="N115" s="184"/>
      <c r="O115" s="184"/>
      <c r="P115" s="184"/>
      <c r="Q115" s="184"/>
      <c r="R115" s="184"/>
      <c r="S115" s="184"/>
      <c r="T115" s="184"/>
      <c r="U115" s="184"/>
      <c r="V115" s="184"/>
      <c r="W115" s="184"/>
      <c r="X115" s="184"/>
    </row>
    <row r="116" spans="1:24" ht="11.25" customHeight="1" x14ac:dyDescent="0.2">
      <c r="A116" s="632"/>
      <c r="B116" s="611"/>
      <c r="C116" s="185"/>
      <c r="D116" s="611"/>
      <c r="E116" s="611"/>
      <c r="F116" s="611"/>
      <c r="G116" s="611"/>
      <c r="H116" s="611"/>
      <c r="I116" s="183"/>
      <c r="J116" s="184"/>
      <c r="K116" s="184"/>
      <c r="L116" s="184"/>
      <c r="M116" s="184"/>
      <c r="N116" s="184"/>
      <c r="O116" s="184"/>
      <c r="P116" s="184"/>
      <c r="Q116" s="184"/>
      <c r="R116" s="184"/>
      <c r="S116" s="184"/>
      <c r="T116" s="184"/>
      <c r="U116" s="184"/>
      <c r="V116" s="184"/>
      <c r="W116" s="184"/>
      <c r="X116" s="184"/>
    </row>
    <row r="117" spans="1:24" ht="30.75" customHeight="1" x14ac:dyDescent="0.2">
      <c r="A117" s="632"/>
      <c r="B117" s="611"/>
      <c r="C117" s="185" t="s">
        <v>350</v>
      </c>
      <c r="D117" s="611"/>
      <c r="E117" s="611"/>
      <c r="F117" s="611"/>
      <c r="G117" s="611"/>
      <c r="H117" s="611"/>
      <c r="I117" s="183"/>
      <c r="J117" s="184"/>
      <c r="K117" s="184"/>
      <c r="L117" s="184"/>
      <c r="M117" s="184"/>
      <c r="N117" s="184"/>
      <c r="O117" s="184"/>
      <c r="P117" s="184"/>
      <c r="Q117" s="184"/>
      <c r="R117" s="184"/>
      <c r="S117" s="184"/>
      <c r="T117" s="184"/>
      <c r="U117" s="184"/>
      <c r="V117" s="184"/>
      <c r="W117" s="184"/>
      <c r="X117" s="184"/>
    </row>
    <row r="118" spans="1:24" ht="27.75" customHeight="1" x14ac:dyDescent="0.2">
      <c r="A118" s="632"/>
      <c r="B118" s="611"/>
      <c r="C118" s="185" t="s">
        <v>351</v>
      </c>
      <c r="D118" s="611"/>
      <c r="E118" s="611"/>
      <c r="F118" s="611"/>
      <c r="G118" s="611"/>
      <c r="H118" s="611"/>
      <c r="I118" s="183"/>
      <c r="J118" s="184"/>
      <c r="K118" s="184"/>
      <c r="L118" s="184"/>
      <c r="M118" s="184"/>
      <c r="N118" s="184"/>
      <c r="O118" s="184"/>
      <c r="P118" s="184"/>
      <c r="Q118" s="184"/>
      <c r="R118" s="184"/>
      <c r="S118" s="184"/>
      <c r="T118" s="184"/>
      <c r="U118" s="184"/>
      <c r="V118" s="184"/>
      <c r="W118" s="184"/>
      <c r="X118" s="184"/>
    </row>
    <row r="119" spans="1:24" ht="30.75" customHeight="1" x14ac:dyDescent="0.2">
      <c r="A119" s="632"/>
      <c r="B119" s="611"/>
      <c r="C119" s="185" t="s">
        <v>352</v>
      </c>
      <c r="D119" s="611"/>
      <c r="E119" s="611"/>
      <c r="F119" s="611"/>
      <c r="G119" s="611"/>
      <c r="H119" s="611"/>
      <c r="I119" s="183"/>
      <c r="J119" s="184"/>
      <c r="K119" s="184"/>
      <c r="L119" s="184"/>
      <c r="M119" s="184"/>
      <c r="N119" s="184"/>
      <c r="O119" s="184"/>
      <c r="P119" s="184"/>
      <c r="Q119" s="184"/>
      <c r="R119" s="184"/>
      <c r="S119" s="184"/>
      <c r="T119" s="184"/>
      <c r="U119" s="184"/>
      <c r="V119" s="184"/>
      <c r="W119" s="184"/>
      <c r="X119" s="184"/>
    </row>
    <row r="120" spans="1:24" ht="16.5" customHeight="1" x14ac:dyDescent="0.2">
      <c r="A120" s="632"/>
      <c r="B120" s="611"/>
      <c r="C120" s="185" t="s">
        <v>353</v>
      </c>
      <c r="D120" s="611"/>
      <c r="E120" s="611"/>
      <c r="F120" s="611"/>
      <c r="G120" s="611"/>
      <c r="H120" s="611"/>
      <c r="I120" s="183"/>
      <c r="J120" s="184"/>
      <c r="K120" s="184"/>
      <c r="L120" s="184"/>
      <c r="M120" s="184"/>
      <c r="N120" s="184"/>
      <c r="O120" s="184"/>
      <c r="P120" s="184"/>
      <c r="Q120" s="184"/>
      <c r="R120" s="184"/>
      <c r="S120" s="184"/>
      <c r="T120" s="184"/>
      <c r="U120" s="184"/>
      <c r="V120" s="184"/>
      <c r="W120" s="184"/>
      <c r="X120" s="184"/>
    </row>
    <row r="121" spans="1:24" ht="28.5" customHeight="1" x14ac:dyDescent="0.2">
      <c r="A121" s="632"/>
      <c r="B121" s="611"/>
      <c r="C121" s="185" t="s">
        <v>354</v>
      </c>
      <c r="D121" s="611"/>
      <c r="E121" s="611"/>
      <c r="F121" s="611"/>
      <c r="G121" s="611"/>
      <c r="H121" s="611"/>
      <c r="I121" s="183"/>
      <c r="J121" s="184"/>
      <c r="K121" s="184"/>
      <c r="L121" s="184"/>
      <c r="M121" s="184"/>
      <c r="N121" s="184"/>
      <c r="O121" s="184"/>
      <c r="P121" s="184"/>
      <c r="Q121" s="184"/>
      <c r="R121" s="184"/>
      <c r="S121" s="184"/>
      <c r="T121" s="184"/>
      <c r="U121" s="184"/>
      <c r="V121" s="184"/>
      <c r="W121" s="184"/>
      <c r="X121" s="184"/>
    </row>
    <row r="122" spans="1:24" ht="12" customHeight="1" thickBot="1" x14ac:dyDescent="0.25">
      <c r="A122" s="632"/>
      <c r="B122" s="612"/>
      <c r="C122" s="186"/>
      <c r="D122" s="653"/>
      <c r="E122" s="612"/>
      <c r="F122" s="612"/>
      <c r="G122" s="612"/>
      <c r="H122" s="612"/>
      <c r="I122" s="157"/>
      <c r="J122" s="150"/>
      <c r="K122" s="150"/>
      <c r="L122" s="150"/>
      <c r="M122" s="150"/>
      <c r="N122" s="150"/>
      <c r="O122" s="150"/>
      <c r="P122" s="150"/>
      <c r="Q122" s="150"/>
      <c r="R122" s="150"/>
      <c r="S122" s="150"/>
      <c r="T122" s="150"/>
      <c r="U122" s="150"/>
      <c r="V122" s="150"/>
      <c r="W122" s="150"/>
      <c r="X122" s="150"/>
    </row>
    <row r="123" spans="1:24" ht="25.5" customHeight="1" x14ac:dyDescent="0.2">
      <c r="A123" s="632"/>
      <c r="B123" s="742" t="s">
        <v>355</v>
      </c>
      <c r="C123" s="187" t="s">
        <v>356</v>
      </c>
      <c r="D123" s="731">
        <v>5</v>
      </c>
      <c r="E123" s="722"/>
      <c r="F123" s="722"/>
      <c r="G123" s="792"/>
      <c r="H123" s="734"/>
      <c r="I123" s="733"/>
      <c r="J123" s="150"/>
      <c r="K123" s="150"/>
      <c r="L123" s="150"/>
      <c r="M123" s="150"/>
      <c r="N123" s="150"/>
      <c r="O123" s="150"/>
      <c r="P123" s="150"/>
      <c r="Q123" s="150"/>
      <c r="R123" s="150"/>
      <c r="S123" s="150"/>
      <c r="T123" s="150"/>
      <c r="U123" s="150"/>
      <c r="V123" s="150"/>
      <c r="W123" s="150"/>
      <c r="X123" s="150"/>
    </row>
    <row r="124" spans="1:24" ht="16.5" customHeight="1" x14ac:dyDescent="0.2">
      <c r="A124" s="632"/>
      <c r="B124" s="611"/>
      <c r="C124" s="2" t="s">
        <v>357</v>
      </c>
      <c r="D124" s="611"/>
      <c r="E124" s="611"/>
      <c r="F124" s="611"/>
      <c r="G124" s="611"/>
      <c r="H124" s="611"/>
      <c r="I124" s="484"/>
      <c r="J124" s="150"/>
      <c r="K124" s="150"/>
      <c r="L124" s="150"/>
      <c r="M124" s="150"/>
      <c r="N124" s="150"/>
      <c r="O124" s="150"/>
      <c r="P124" s="150"/>
      <c r="Q124" s="150"/>
      <c r="R124" s="150"/>
      <c r="S124" s="150"/>
      <c r="T124" s="150"/>
      <c r="U124" s="150"/>
      <c r="V124" s="150"/>
      <c r="W124" s="150"/>
      <c r="X124" s="150"/>
    </row>
    <row r="125" spans="1:24" ht="30" customHeight="1" x14ac:dyDescent="0.2">
      <c r="A125" s="632"/>
      <c r="B125" s="611"/>
      <c r="C125" s="2" t="s">
        <v>358</v>
      </c>
      <c r="D125" s="611"/>
      <c r="E125" s="611"/>
      <c r="F125" s="611"/>
      <c r="G125" s="611"/>
      <c r="H125" s="611"/>
      <c r="I125" s="484"/>
      <c r="J125" s="150"/>
      <c r="K125" s="150"/>
      <c r="L125" s="150"/>
      <c r="M125" s="150"/>
      <c r="N125" s="150"/>
      <c r="O125" s="150"/>
      <c r="P125" s="150"/>
      <c r="Q125" s="150"/>
      <c r="R125" s="150"/>
      <c r="S125" s="150"/>
      <c r="T125" s="150"/>
      <c r="U125" s="150"/>
      <c r="V125" s="150"/>
      <c r="W125" s="150"/>
      <c r="X125" s="150"/>
    </row>
    <row r="126" spans="1:24" ht="27" customHeight="1" x14ac:dyDescent="0.2">
      <c r="A126" s="632"/>
      <c r="B126" s="611"/>
      <c r="C126" s="2" t="s">
        <v>359</v>
      </c>
      <c r="D126" s="611"/>
      <c r="E126" s="611"/>
      <c r="F126" s="611"/>
      <c r="G126" s="611"/>
      <c r="H126" s="611"/>
      <c r="I126" s="484"/>
      <c r="J126" s="150"/>
      <c r="K126" s="150"/>
      <c r="L126" s="150"/>
      <c r="M126" s="150"/>
      <c r="N126" s="150"/>
      <c r="O126" s="150"/>
      <c r="P126" s="150"/>
      <c r="Q126" s="150"/>
      <c r="R126" s="150"/>
      <c r="S126" s="150"/>
      <c r="T126" s="150"/>
      <c r="U126" s="150"/>
      <c r="V126" s="150"/>
      <c r="W126" s="150"/>
      <c r="X126" s="150"/>
    </row>
    <row r="127" spans="1:24" ht="21" customHeight="1" x14ac:dyDescent="0.2">
      <c r="A127" s="632"/>
      <c r="B127" s="611"/>
      <c r="C127" s="2" t="s">
        <v>360</v>
      </c>
      <c r="D127" s="611"/>
      <c r="E127" s="611"/>
      <c r="F127" s="611"/>
      <c r="G127" s="611"/>
      <c r="H127" s="611"/>
      <c r="I127" s="484"/>
      <c r="J127" s="150"/>
      <c r="K127" s="150"/>
      <c r="L127" s="150"/>
      <c r="M127" s="150"/>
      <c r="N127" s="150"/>
      <c r="O127" s="150"/>
      <c r="P127" s="150"/>
      <c r="Q127" s="150"/>
      <c r="R127" s="150"/>
      <c r="S127" s="150"/>
      <c r="T127" s="150"/>
      <c r="U127" s="150"/>
      <c r="V127" s="150"/>
      <c r="W127" s="150"/>
      <c r="X127" s="150"/>
    </row>
    <row r="128" spans="1:24" ht="39" customHeight="1" x14ac:dyDescent="0.2">
      <c r="A128" s="632"/>
      <c r="B128" s="611"/>
      <c r="C128" s="2" t="s">
        <v>361</v>
      </c>
      <c r="D128" s="611"/>
      <c r="E128" s="611"/>
      <c r="F128" s="611"/>
      <c r="G128" s="611"/>
      <c r="H128" s="611"/>
      <c r="I128" s="484"/>
      <c r="J128" s="150"/>
      <c r="K128" s="150"/>
      <c r="L128" s="150"/>
      <c r="M128" s="150"/>
      <c r="N128" s="150"/>
      <c r="O128" s="150"/>
      <c r="P128" s="150"/>
      <c r="Q128" s="150"/>
      <c r="R128" s="150"/>
      <c r="S128" s="150"/>
      <c r="T128" s="150"/>
      <c r="U128" s="150"/>
      <c r="V128" s="150"/>
      <c r="W128" s="150"/>
      <c r="X128" s="150"/>
    </row>
    <row r="129" spans="1:24" ht="15.75" customHeight="1" thickBot="1" x14ac:dyDescent="0.25">
      <c r="A129" s="632"/>
      <c r="B129" s="612"/>
      <c r="C129" s="179"/>
      <c r="D129" s="612"/>
      <c r="E129" s="612"/>
      <c r="F129" s="612"/>
      <c r="G129" s="612"/>
      <c r="H129" s="612"/>
      <c r="I129" s="484"/>
      <c r="J129" s="150"/>
      <c r="K129" s="150"/>
      <c r="L129" s="150"/>
      <c r="M129" s="150"/>
      <c r="N129" s="150"/>
      <c r="O129" s="150"/>
      <c r="P129" s="150"/>
      <c r="Q129" s="150"/>
      <c r="R129" s="150"/>
      <c r="S129" s="150"/>
      <c r="T129" s="150"/>
      <c r="U129" s="150"/>
      <c r="V129" s="150"/>
      <c r="W129" s="150"/>
      <c r="X129" s="150"/>
    </row>
    <row r="130" spans="1:24" ht="14.25" customHeight="1" thickBot="1" x14ac:dyDescent="0.25">
      <c r="A130" s="188"/>
      <c r="B130" s="189"/>
      <c r="C130" s="190" t="s">
        <v>362</v>
      </c>
      <c r="D130" s="191">
        <f>SUM(D11:D129)</f>
        <v>70</v>
      </c>
      <c r="E130" s="191">
        <f>SUM(E11:E129)</f>
        <v>0</v>
      </c>
      <c r="F130" s="191">
        <f>SUM(F11:F129)</f>
        <v>0</v>
      </c>
      <c r="G130" s="739"/>
      <c r="H130" s="741"/>
      <c r="I130" s="157"/>
      <c r="J130" s="150"/>
      <c r="K130" s="150"/>
      <c r="L130" s="150"/>
      <c r="M130" s="150"/>
      <c r="N130" s="150"/>
      <c r="O130" s="150"/>
      <c r="P130" s="150"/>
      <c r="Q130" s="150"/>
      <c r="R130" s="150"/>
      <c r="S130" s="150"/>
      <c r="T130" s="150"/>
      <c r="U130" s="150"/>
      <c r="V130" s="150"/>
      <c r="W130" s="150"/>
      <c r="X130" s="150"/>
    </row>
    <row r="131" spans="1:24" ht="12.75" customHeight="1" thickBot="1" x14ac:dyDescent="0.25">
      <c r="A131" s="188"/>
      <c r="B131" s="189"/>
      <c r="C131" s="193" t="s">
        <v>363</v>
      </c>
      <c r="D131" s="194"/>
      <c r="E131" s="194">
        <f>E130/D130*100</f>
        <v>0</v>
      </c>
      <c r="F131" s="194">
        <f>F130/D130*100</f>
        <v>0</v>
      </c>
      <c r="G131" s="632"/>
      <c r="H131" s="611"/>
      <c r="I131" s="157"/>
      <c r="J131" s="150"/>
      <c r="K131" s="150"/>
      <c r="L131" s="150"/>
      <c r="M131" s="150"/>
      <c r="N131" s="150"/>
      <c r="O131" s="150"/>
      <c r="P131" s="150"/>
      <c r="Q131" s="150"/>
      <c r="R131" s="150"/>
      <c r="S131" s="150"/>
      <c r="T131" s="150"/>
      <c r="U131" s="150"/>
      <c r="V131" s="150"/>
      <c r="W131" s="150"/>
      <c r="X131" s="150"/>
    </row>
    <row r="132" spans="1:24" ht="12.75" customHeight="1" thickBot="1" x14ac:dyDescent="0.25">
      <c r="A132" s="195"/>
      <c r="B132" s="192"/>
      <c r="C132" s="193" t="s">
        <v>364</v>
      </c>
      <c r="D132" s="194"/>
      <c r="E132" s="194">
        <f>E130/D130*20</f>
        <v>0</v>
      </c>
      <c r="F132" s="194">
        <f>F130/D130*20</f>
        <v>0</v>
      </c>
      <c r="G132" s="740"/>
      <c r="H132" s="612"/>
      <c r="I132" s="157"/>
      <c r="J132" s="150"/>
      <c r="K132" s="150"/>
      <c r="L132" s="150"/>
      <c r="M132" s="150"/>
      <c r="N132" s="150"/>
      <c r="O132" s="150"/>
      <c r="P132" s="150"/>
      <c r="Q132" s="150"/>
      <c r="R132" s="150"/>
      <c r="S132" s="150"/>
      <c r="T132" s="150"/>
      <c r="U132" s="150"/>
      <c r="V132" s="150"/>
      <c r="W132" s="150"/>
      <c r="X132" s="150"/>
    </row>
    <row r="133" spans="1:24" ht="15.75" customHeight="1" thickBot="1" x14ac:dyDescent="0.25">
      <c r="A133" s="767" t="s">
        <v>149</v>
      </c>
      <c r="B133" s="166" t="s">
        <v>365</v>
      </c>
      <c r="C133" s="791" t="s">
        <v>150</v>
      </c>
      <c r="D133" s="687"/>
      <c r="E133" s="687"/>
      <c r="F133" s="687"/>
      <c r="G133" s="687"/>
      <c r="H133" s="714"/>
      <c r="I133" s="196"/>
      <c r="J133" s="150"/>
      <c r="K133" s="150"/>
      <c r="L133" s="150"/>
      <c r="M133" s="150"/>
      <c r="N133" s="150"/>
      <c r="O133" s="150"/>
      <c r="P133" s="150"/>
      <c r="Q133" s="150"/>
      <c r="R133" s="150"/>
      <c r="S133" s="150"/>
      <c r="T133" s="150"/>
      <c r="U133" s="150"/>
      <c r="V133" s="150"/>
      <c r="W133" s="150"/>
      <c r="X133" s="150"/>
    </row>
    <row r="134" spans="1:24" ht="53.25" customHeight="1" x14ac:dyDescent="0.2">
      <c r="A134" s="611"/>
      <c r="B134" s="742" t="s">
        <v>366</v>
      </c>
      <c r="C134" s="131" t="s">
        <v>367</v>
      </c>
      <c r="D134" s="794">
        <v>5</v>
      </c>
      <c r="E134" s="790"/>
      <c r="F134" s="790"/>
      <c r="G134" s="735"/>
      <c r="H134" s="735"/>
      <c r="I134" s="157"/>
      <c r="J134" s="150"/>
      <c r="K134" s="150"/>
      <c r="L134" s="150"/>
      <c r="M134" s="150"/>
      <c r="N134" s="150"/>
      <c r="O134" s="150"/>
      <c r="P134" s="150"/>
      <c r="Q134" s="150"/>
      <c r="R134" s="150"/>
      <c r="S134" s="150"/>
      <c r="T134" s="150"/>
      <c r="U134" s="150"/>
      <c r="V134" s="150"/>
      <c r="W134" s="150"/>
      <c r="X134" s="150"/>
    </row>
    <row r="135" spans="1:24" ht="12.75" customHeight="1" x14ac:dyDescent="0.2">
      <c r="A135" s="611"/>
      <c r="B135" s="611"/>
      <c r="C135" s="173"/>
      <c r="D135" s="611"/>
      <c r="E135" s="611"/>
      <c r="F135" s="611"/>
      <c r="G135" s="611"/>
      <c r="H135" s="611"/>
      <c r="I135" s="157"/>
      <c r="J135" s="150"/>
      <c r="K135" s="150"/>
      <c r="L135" s="150"/>
      <c r="M135" s="150"/>
      <c r="N135" s="150"/>
      <c r="O135" s="150"/>
      <c r="P135" s="150"/>
      <c r="Q135" s="150"/>
      <c r="R135" s="150"/>
      <c r="S135" s="150"/>
      <c r="T135" s="150"/>
      <c r="U135" s="150"/>
      <c r="V135" s="150"/>
      <c r="W135" s="150"/>
      <c r="X135" s="150"/>
    </row>
    <row r="136" spans="1:24" ht="30.75" customHeight="1" x14ac:dyDescent="0.2">
      <c r="A136" s="611"/>
      <c r="B136" s="611"/>
      <c r="C136" s="173" t="s">
        <v>368</v>
      </c>
      <c r="D136" s="611"/>
      <c r="E136" s="611"/>
      <c r="F136" s="611"/>
      <c r="G136" s="611"/>
      <c r="H136" s="611"/>
      <c r="I136" s="157"/>
      <c r="J136" s="150"/>
      <c r="K136" s="150"/>
      <c r="L136" s="150"/>
      <c r="M136" s="150"/>
      <c r="N136" s="150"/>
      <c r="O136" s="150"/>
      <c r="P136" s="150"/>
      <c r="Q136" s="150"/>
      <c r="R136" s="150"/>
      <c r="S136" s="150"/>
      <c r="T136" s="150"/>
      <c r="U136" s="150"/>
      <c r="V136" s="150"/>
      <c r="W136" s="150"/>
      <c r="X136" s="150"/>
    </row>
    <row r="137" spans="1:24" ht="32.25" customHeight="1" x14ac:dyDescent="0.2">
      <c r="A137" s="611"/>
      <c r="B137" s="611"/>
      <c r="C137" s="3" t="s">
        <v>369</v>
      </c>
      <c r="D137" s="611"/>
      <c r="E137" s="611"/>
      <c r="F137" s="611"/>
      <c r="G137" s="611"/>
      <c r="H137" s="611"/>
      <c r="I137" s="157"/>
      <c r="J137" s="150"/>
      <c r="K137" s="150"/>
      <c r="L137" s="150"/>
      <c r="M137" s="150"/>
      <c r="N137" s="150"/>
      <c r="O137" s="150"/>
      <c r="P137" s="150"/>
      <c r="Q137" s="150"/>
      <c r="R137" s="150"/>
      <c r="S137" s="150"/>
      <c r="T137" s="150"/>
      <c r="U137" s="150"/>
      <c r="V137" s="150"/>
      <c r="W137" s="150"/>
      <c r="X137" s="150"/>
    </row>
    <row r="138" spans="1:24" ht="34.5" customHeight="1" x14ac:dyDescent="0.2">
      <c r="A138" s="611"/>
      <c r="B138" s="611"/>
      <c r="C138" s="173" t="s">
        <v>370</v>
      </c>
      <c r="D138" s="611"/>
      <c r="E138" s="611"/>
      <c r="F138" s="611"/>
      <c r="G138" s="611"/>
      <c r="H138" s="611"/>
      <c r="I138" s="157"/>
      <c r="J138" s="150"/>
      <c r="K138" s="150"/>
      <c r="L138" s="150"/>
      <c r="M138" s="150"/>
      <c r="N138" s="150"/>
      <c r="O138" s="150"/>
      <c r="P138" s="150"/>
      <c r="Q138" s="150"/>
      <c r="R138" s="150"/>
      <c r="S138" s="150"/>
      <c r="T138" s="150"/>
      <c r="U138" s="150"/>
      <c r="V138" s="150"/>
      <c r="W138" s="150"/>
      <c r="X138" s="150"/>
    </row>
    <row r="139" spans="1:24" ht="33" customHeight="1" x14ac:dyDescent="0.2">
      <c r="A139" s="611"/>
      <c r="B139" s="611"/>
      <c r="C139" s="173" t="s">
        <v>371</v>
      </c>
      <c r="D139" s="611"/>
      <c r="E139" s="611"/>
      <c r="F139" s="611"/>
      <c r="G139" s="611"/>
      <c r="H139" s="611"/>
      <c r="I139" s="157"/>
      <c r="J139" s="150"/>
      <c r="K139" s="150"/>
      <c r="L139" s="150"/>
      <c r="M139" s="150"/>
      <c r="N139" s="150"/>
      <c r="O139" s="150"/>
      <c r="P139" s="150"/>
      <c r="Q139" s="150"/>
      <c r="R139" s="150"/>
      <c r="S139" s="150"/>
      <c r="T139" s="150"/>
      <c r="U139" s="150"/>
      <c r="V139" s="150"/>
      <c r="W139" s="150"/>
      <c r="X139" s="150"/>
    </row>
    <row r="140" spans="1:24" ht="48.75" customHeight="1" x14ac:dyDescent="0.2">
      <c r="A140" s="611"/>
      <c r="B140" s="611"/>
      <c r="C140" s="173" t="s">
        <v>372</v>
      </c>
      <c r="D140" s="611"/>
      <c r="E140" s="611"/>
      <c r="F140" s="611"/>
      <c r="G140" s="611"/>
      <c r="H140" s="611"/>
      <c r="I140" s="157"/>
      <c r="J140" s="150"/>
      <c r="K140" s="150"/>
      <c r="L140" s="150"/>
      <c r="M140" s="150"/>
      <c r="N140" s="150"/>
      <c r="O140" s="150"/>
      <c r="P140" s="150"/>
      <c r="Q140" s="150"/>
      <c r="R140" s="150"/>
      <c r="S140" s="150"/>
      <c r="T140" s="150"/>
      <c r="U140" s="150"/>
      <c r="V140" s="150"/>
      <c r="W140" s="150"/>
      <c r="X140" s="150"/>
    </row>
    <row r="141" spans="1:24" ht="12" customHeight="1" thickBot="1" x14ac:dyDescent="0.25">
      <c r="A141" s="611"/>
      <c r="B141" s="612"/>
      <c r="C141" s="175"/>
      <c r="D141" s="612"/>
      <c r="E141" s="612"/>
      <c r="F141" s="612"/>
      <c r="G141" s="612"/>
      <c r="H141" s="612"/>
      <c r="I141" s="157"/>
      <c r="J141" s="150"/>
      <c r="K141" s="150"/>
      <c r="L141" s="150"/>
      <c r="M141" s="150"/>
      <c r="N141" s="150"/>
      <c r="O141" s="150"/>
      <c r="P141" s="150"/>
      <c r="Q141" s="150"/>
      <c r="R141" s="150"/>
      <c r="S141" s="150"/>
      <c r="T141" s="150"/>
      <c r="U141" s="150"/>
      <c r="V141" s="150"/>
      <c r="W141" s="150"/>
      <c r="X141" s="150"/>
    </row>
    <row r="142" spans="1:24" ht="30" customHeight="1" x14ac:dyDescent="0.2">
      <c r="A142" s="611"/>
      <c r="B142" s="742" t="s">
        <v>373</v>
      </c>
      <c r="C142" s="197" t="s">
        <v>374</v>
      </c>
      <c r="D142" s="794">
        <v>5</v>
      </c>
      <c r="E142" s="722"/>
      <c r="F142" s="722"/>
      <c r="G142" s="741"/>
      <c r="H142" s="741"/>
      <c r="I142" s="157"/>
      <c r="J142" s="150"/>
      <c r="K142" s="150"/>
      <c r="L142" s="150"/>
      <c r="M142" s="150"/>
      <c r="N142" s="150"/>
      <c r="O142" s="150"/>
      <c r="P142" s="150"/>
      <c r="Q142" s="150"/>
      <c r="R142" s="150"/>
      <c r="S142" s="150"/>
      <c r="T142" s="150"/>
      <c r="U142" s="150"/>
      <c r="V142" s="150"/>
      <c r="W142" s="150"/>
      <c r="X142" s="150"/>
    </row>
    <row r="143" spans="1:24" ht="12.75" customHeight="1" x14ac:dyDescent="0.2">
      <c r="A143" s="611"/>
      <c r="B143" s="611"/>
      <c r="C143" s="198"/>
      <c r="D143" s="611"/>
      <c r="E143" s="611"/>
      <c r="F143" s="611"/>
      <c r="G143" s="611"/>
      <c r="H143" s="611"/>
      <c r="I143" s="157"/>
      <c r="J143" s="150"/>
      <c r="K143" s="150"/>
      <c r="L143" s="150"/>
      <c r="M143" s="150"/>
      <c r="N143" s="150"/>
      <c r="O143" s="150"/>
      <c r="P143" s="150"/>
      <c r="Q143" s="150"/>
      <c r="R143" s="150"/>
      <c r="S143" s="150"/>
      <c r="T143" s="150"/>
      <c r="U143" s="150"/>
      <c r="V143" s="150"/>
      <c r="W143" s="150"/>
      <c r="X143" s="150"/>
    </row>
    <row r="144" spans="1:24" ht="30" customHeight="1" x14ac:dyDescent="0.2">
      <c r="A144" s="611"/>
      <c r="B144" s="611"/>
      <c r="C144" s="2" t="s">
        <v>375</v>
      </c>
      <c r="D144" s="611"/>
      <c r="E144" s="611"/>
      <c r="F144" s="611"/>
      <c r="G144" s="611"/>
      <c r="H144" s="611"/>
      <c r="I144" s="199"/>
      <c r="J144" s="150"/>
      <c r="K144" s="150"/>
      <c r="L144" s="150"/>
      <c r="M144" s="150"/>
      <c r="N144" s="150"/>
      <c r="O144" s="150"/>
      <c r="P144" s="150"/>
      <c r="Q144" s="150"/>
      <c r="R144" s="150"/>
      <c r="S144" s="150"/>
      <c r="T144" s="150"/>
      <c r="U144" s="150"/>
      <c r="V144" s="150"/>
      <c r="W144" s="150"/>
      <c r="X144" s="150"/>
    </row>
    <row r="145" spans="1:24" ht="44.25" customHeight="1" x14ac:dyDescent="0.2">
      <c r="A145" s="611"/>
      <c r="B145" s="611"/>
      <c r="C145" s="2" t="s">
        <v>376</v>
      </c>
      <c r="D145" s="611"/>
      <c r="E145" s="611"/>
      <c r="F145" s="611"/>
      <c r="G145" s="611"/>
      <c r="H145" s="611"/>
      <c r="I145" s="199"/>
      <c r="J145" s="150"/>
      <c r="K145" s="150"/>
      <c r="L145" s="150"/>
      <c r="M145" s="150"/>
      <c r="N145" s="150"/>
      <c r="O145" s="150"/>
      <c r="P145" s="150"/>
      <c r="Q145" s="150"/>
      <c r="R145" s="150"/>
      <c r="S145" s="150"/>
      <c r="T145" s="150"/>
      <c r="U145" s="150"/>
      <c r="V145" s="150"/>
      <c r="W145" s="150"/>
      <c r="X145" s="150"/>
    </row>
    <row r="146" spans="1:24" ht="33.75" customHeight="1" x14ac:dyDescent="0.2">
      <c r="A146" s="611"/>
      <c r="B146" s="611"/>
      <c r="C146" s="2" t="s">
        <v>377</v>
      </c>
      <c r="D146" s="611"/>
      <c r="E146" s="611"/>
      <c r="F146" s="611"/>
      <c r="G146" s="611"/>
      <c r="H146" s="611"/>
      <c r="I146" s="199"/>
      <c r="J146" s="150"/>
      <c r="K146" s="150"/>
      <c r="L146" s="150"/>
      <c r="M146" s="150"/>
      <c r="N146" s="150"/>
      <c r="O146" s="150"/>
      <c r="P146" s="150"/>
      <c r="Q146" s="150"/>
      <c r="R146" s="150"/>
      <c r="S146" s="150"/>
      <c r="T146" s="150"/>
      <c r="U146" s="150"/>
      <c r="V146" s="150"/>
      <c r="W146" s="150"/>
      <c r="X146" s="150"/>
    </row>
    <row r="147" spans="1:24" ht="33.75" customHeight="1" x14ac:dyDescent="0.2">
      <c r="A147" s="611"/>
      <c r="B147" s="611"/>
      <c r="C147" s="162" t="s">
        <v>378</v>
      </c>
      <c r="D147" s="611"/>
      <c r="E147" s="611"/>
      <c r="F147" s="611"/>
      <c r="G147" s="611"/>
      <c r="H147" s="611"/>
      <c r="J147" s="150"/>
      <c r="K147" s="150"/>
      <c r="L147" s="150"/>
      <c r="M147" s="150"/>
      <c r="N147" s="150"/>
      <c r="O147" s="150"/>
      <c r="P147" s="150"/>
      <c r="Q147" s="150"/>
      <c r="R147" s="150"/>
      <c r="S147" s="150"/>
      <c r="T147" s="150"/>
      <c r="U147" s="150"/>
      <c r="V147" s="150"/>
      <c r="W147" s="150"/>
      <c r="X147" s="150"/>
    </row>
    <row r="148" spans="1:24" ht="40.5" customHeight="1" x14ac:dyDescent="0.2">
      <c r="A148" s="611"/>
      <c r="B148" s="611"/>
      <c r="C148" s="162" t="s">
        <v>379</v>
      </c>
      <c r="D148" s="611"/>
      <c r="E148" s="611"/>
      <c r="F148" s="611"/>
      <c r="G148" s="611"/>
      <c r="H148" s="611"/>
      <c r="J148" s="150"/>
      <c r="K148" s="150"/>
      <c r="L148" s="150"/>
      <c r="M148" s="150"/>
      <c r="N148" s="150"/>
      <c r="O148" s="150"/>
      <c r="P148" s="150"/>
      <c r="Q148" s="150"/>
      <c r="R148" s="150"/>
      <c r="S148" s="150"/>
      <c r="T148" s="150"/>
      <c r="U148" s="150"/>
      <c r="V148" s="150"/>
      <c r="W148" s="150"/>
      <c r="X148" s="150"/>
    </row>
    <row r="149" spans="1:24" ht="25.5" customHeight="1" thickBot="1" x14ac:dyDescent="0.25">
      <c r="A149" s="611"/>
      <c r="B149" s="612"/>
      <c r="C149" s="200"/>
      <c r="D149" s="612"/>
      <c r="E149" s="612"/>
      <c r="F149" s="612"/>
      <c r="G149" s="611"/>
      <c r="H149" s="612"/>
      <c r="I149" s="157"/>
      <c r="J149" s="150"/>
      <c r="K149" s="150"/>
      <c r="L149" s="150"/>
      <c r="M149" s="150"/>
      <c r="N149" s="150"/>
      <c r="O149" s="150"/>
      <c r="P149" s="150"/>
      <c r="Q149" s="150"/>
      <c r="R149" s="150"/>
      <c r="S149" s="150"/>
      <c r="T149" s="150"/>
      <c r="U149" s="150"/>
      <c r="V149" s="150"/>
      <c r="W149" s="150"/>
      <c r="X149" s="150"/>
    </row>
    <row r="150" spans="1:24" ht="31.5" customHeight="1" x14ac:dyDescent="0.2">
      <c r="A150" s="611"/>
      <c r="B150" s="834" t="s">
        <v>879</v>
      </c>
      <c r="C150" s="187" t="s">
        <v>880</v>
      </c>
      <c r="D150" s="794">
        <v>5</v>
      </c>
      <c r="E150" s="722"/>
      <c r="F150" s="722"/>
      <c r="G150" s="735"/>
      <c r="H150" s="735"/>
      <c r="I150" s="157"/>
      <c r="J150" s="150"/>
      <c r="K150" s="150"/>
      <c r="L150" s="150"/>
      <c r="M150" s="150"/>
      <c r="N150" s="150"/>
      <c r="O150" s="150"/>
      <c r="P150" s="150"/>
      <c r="Q150" s="150"/>
      <c r="R150" s="150"/>
      <c r="S150" s="150"/>
      <c r="T150" s="150"/>
      <c r="U150" s="150"/>
      <c r="V150" s="150"/>
      <c r="W150" s="150"/>
      <c r="X150" s="150"/>
    </row>
    <row r="151" spans="1:24" ht="31.5" customHeight="1" x14ac:dyDescent="0.2">
      <c r="A151" s="611"/>
      <c r="B151" s="643"/>
      <c r="C151" s="3" t="s">
        <v>881</v>
      </c>
      <c r="D151" s="611"/>
      <c r="E151" s="611"/>
      <c r="F151" s="611"/>
      <c r="G151" s="611"/>
      <c r="H151" s="611"/>
      <c r="I151" s="157"/>
      <c r="J151" s="150"/>
      <c r="K151" s="150"/>
      <c r="L151" s="150"/>
      <c r="M151" s="150"/>
      <c r="N151" s="150"/>
      <c r="O151" s="150"/>
      <c r="P151" s="150"/>
      <c r="Q151" s="150"/>
      <c r="R151" s="150"/>
      <c r="S151" s="150"/>
      <c r="T151" s="150"/>
      <c r="U151" s="150"/>
      <c r="V151" s="150"/>
      <c r="W151" s="150"/>
      <c r="X151" s="150"/>
    </row>
    <row r="152" spans="1:24" ht="46.5" customHeight="1" x14ac:dyDescent="0.2">
      <c r="A152" s="611"/>
      <c r="B152" s="643"/>
      <c r="C152" s="3" t="s">
        <v>882</v>
      </c>
      <c r="D152" s="611"/>
      <c r="E152" s="611"/>
      <c r="F152" s="611"/>
      <c r="G152" s="611"/>
      <c r="H152" s="611"/>
      <c r="I152" s="157"/>
      <c r="J152" s="150"/>
      <c r="K152" s="150"/>
      <c r="L152" s="150"/>
      <c r="M152" s="150"/>
      <c r="N152" s="150"/>
      <c r="O152" s="150"/>
      <c r="P152" s="150"/>
      <c r="Q152" s="150"/>
      <c r="R152" s="150"/>
      <c r="S152" s="150"/>
      <c r="T152" s="150"/>
      <c r="U152" s="150"/>
      <c r="V152" s="150"/>
      <c r="W152" s="150"/>
      <c r="X152" s="150"/>
    </row>
    <row r="153" spans="1:24" ht="60" customHeight="1" x14ac:dyDescent="0.2">
      <c r="A153" s="611"/>
      <c r="B153" s="643"/>
      <c r="C153" s="3" t="s">
        <v>883</v>
      </c>
      <c r="D153" s="611"/>
      <c r="E153" s="611"/>
      <c r="F153" s="611"/>
      <c r="G153" s="611"/>
      <c r="H153" s="611"/>
      <c r="I153" s="157"/>
      <c r="J153" s="150"/>
      <c r="K153" s="150"/>
      <c r="L153" s="150"/>
      <c r="M153" s="150"/>
      <c r="N153" s="150"/>
      <c r="O153" s="150"/>
      <c r="P153" s="150"/>
      <c r="Q153" s="150"/>
      <c r="R153" s="150"/>
      <c r="S153" s="150"/>
      <c r="T153" s="150"/>
      <c r="U153" s="150"/>
      <c r="V153" s="150"/>
      <c r="W153" s="150"/>
      <c r="X153" s="150"/>
    </row>
    <row r="154" spans="1:24" ht="31.5" customHeight="1" x14ac:dyDescent="0.2">
      <c r="A154" s="611"/>
      <c r="B154" s="643"/>
      <c r="C154" s="3" t="s">
        <v>884</v>
      </c>
      <c r="D154" s="611"/>
      <c r="E154" s="611"/>
      <c r="F154" s="611"/>
      <c r="G154" s="611"/>
      <c r="H154" s="611"/>
      <c r="I154" s="157"/>
      <c r="J154" s="150"/>
      <c r="K154" s="150"/>
      <c r="L154" s="150"/>
      <c r="M154" s="150"/>
      <c r="N154" s="150"/>
      <c r="O154" s="150"/>
      <c r="P154" s="150"/>
      <c r="Q154" s="150"/>
      <c r="R154" s="150"/>
      <c r="S154" s="150"/>
      <c r="T154" s="150"/>
      <c r="U154" s="150"/>
      <c r="V154" s="150"/>
      <c r="W154" s="150"/>
      <c r="X154" s="150"/>
    </row>
    <row r="155" spans="1:24" ht="54.75" customHeight="1" x14ac:dyDescent="0.2">
      <c r="A155" s="611"/>
      <c r="B155" s="643"/>
      <c r="C155" s="3" t="s">
        <v>885</v>
      </c>
      <c r="D155" s="611"/>
      <c r="E155" s="611"/>
      <c r="F155" s="611"/>
      <c r="G155" s="611"/>
      <c r="H155" s="611"/>
      <c r="I155" s="157"/>
      <c r="J155" s="150"/>
      <c r="K155" s="150"/>
      <c r="L155" s="150"/>
      <c r="M155" s="150"/>
      <c r="N155" s="150"/>
      <c r="O155" s="150"/>
      <c r="P155" s="150"/>
      <c r="Q155" s="150"/>
      <c r="R155" s="150"/>
      <c r="S155" s="150"/>
      <c r="T155" s="150"/>
      <c r="U155" s="150"/>
      <c r="V155" s="150"/>
      <c r="W155" s="150"/>
      <c r="X155" s="150"/>
    </row>
    <row r="156" spans="1:24" ht="12.75" customHeight="1" thickBot="1" x14ac:dyDescent="0.25">
      <c r="A156" s="611"/>
      <c r="B156" s="699"/>
      <c r="C156" s="177"/>
      <c r="D156" s="612"/>
      <c r="E156" s="612"/>
      <c r="F156" s="612"/>
      <c r="G156" s="611"/>
      <c r="H156" s="612"/>
      <c r="I156" s="157"/>
      <c r="J156" s="150"/>
      <c r="K156" s="150"/>
      <c r="L156" s="150"/>
      <c r="M156" s="150"/>
      <c r="N156" s="150"/>
      <c r="O156" s="150"/>
      <c r="P156" s="150"/>
      <c r="Q156" s="150"/>
      <c r="R156" s="150"/>
      <c r="S156" s="150"/>
      <c r="T156" s="150"/>
      <c r="U156" s="150"/>
      <c r="V156" s="150"/>
      <c r="W156" s="150"/>
      <c r="X156" s="150"/>
    </row>
    <row r="157" spans="1:24" ht="33" customHeight="1" x14ac:dyDescent="0.2">
      <c r="A157" s="611"/>
      <c r="B157" s="743" t="s">
        <v>380</v>
      </c>
      <c r="C157" s="18" t="s">
        <v>381</v>
      </c>
      <c r="D157" s="794">
        <v>5</v>
      </c>
      <c r="E157" s="790"/>
      <c r="F157" s="790"/>
      <c r="G157" s="735"/>
      <c r="H157" s="735"/>
      <c r="I157" s="157"/>
      <c r="J157" s="150"/>
      <c r="K157" s="150"/>
      <c r="L157" s="150"/>
      <c r="M157" s="150"/>
      <c r="N157" s="150"/>
      <c r="O157" s="150"/>
      <c r="P157" s="150"/>
      <c r="Q157" s="150"/>
      <c r="R157" s="150"/>
      <c r="S157" s="150"/>
      <c r="T157" s="150"/>
      <c r="U157" s="150"/>
      <c r="V157" s="150"/>
      <c r="W157" s="150"/>
      <c r="X157" s="150"/>
    </row>
    <row r="158" spans="1:24" ht="16.5" customHeight="1" x14ac:dyDescent="0.2">
      <c r="A158" s="611"/>
      <c r="B158" s="632"/>
      <c r="C158" s="179"/>
      <c r="D158" s="611"/>
      <c r="E158" s="611"/>
      <c r="F158" s="611"/>
      <c r="G158" s="611"/>
      <c r="H158" s="611"/>
      <c r="I158" s="157"/>
      <c r="J158" s="150"/>
      <c r="K158" s="150"/>
      <c r="L158" s="150"/>
      <c r="M158" s="150"/>
      <c r="N158" s="150"/>
      <c r="O158" s="150"/>
      <c r="P158" s="150"/>
      <c r="Q158" s="150"/>
      <c r="R158" s="150"/>
      <c r="S158" s="150"/>
      <c r="T158" s="150"/>
      <c r="U158" s="150"/>
      <c r="V158" s="150"/>
      <c r="W158" s="150"/>
      <c r="X158" s="150"/>
    </row>
    <row r="159" spans="1:24" ht="42.75" customHeight="1" x14ac:dyDescent="0.2">
      <c r="A159" s="611"/>
      <c r="B159" s="632"/>
      <c r="C159" s="201" t="s">
        <v>382</v>
      </c>
      <c r="D159" s="611"/>
      <c r="E159" s="611"/>
      <c r="F159" s="611"/>
      <c r="G159" s="611"/>
      <c r="H159" s="611"/>
      <c r="I159" s="157"/>
      <c r="J159" s="150"/>
      <c r="K159" s="150"/>
      <c r="L159" s="150"/>
      <c r="M159" s="150"/>
      <c r="N159" s="150"/>
      <c r="O159" s="150"/>
      <c r="P159" s="150"/>
      <c r="Q159" s="150"/>
      <c r="R159" s="150"/>
      <c r="S159" s="150"/>
      <c r="T159" s="150"/>
      <c r="U159" s="150"/>
      <c r="V159" s="150"/>
      <c r="W159" s="150"/>
      <c r="X159" s="150"/>
    </row>
    <row r="160" spans="1:24" ht="38.25" customHeight="1" x14ac:dyDescent="0.2">
      <c r="A160" s="611"/>
      <c r="B160" s="632"/>
      <c r="C160" s="3" t="s">
        <v>383</v>
      </c>
      <c r="D160" s="611"/>
      <c r="E160" s="611"/>
      <c r="F160" s="611"/>
      <c r="G160" s="611"/>
      <c r="H160" s="611"/>
      <c r="I160" s="157"/>
      <c r="J160" s="150"/>
      <c r="K160" s="150"/>
      <c r="L160" s="150"/>
      <c r="M160" s="150"/>
      <c r="N160" s="150"/>
      <c r="O160" s="150"/>
      <c r="P160" s="150"/>
      <c r="Q160" s="150"/>
      <c r="R160" s="150"/>
      <c r="S160" s="150"/>
      <c r="T160" s="150"/>
      <c r="U160" s="150"/>
      <c r="V160" s="150"/>
      <c r="W160" s="150"/>
      <c r="X160" s="150"/>
    </row>
    <row r="161" spans="1:24" ht="42" customHeight="1" x14ac:dyDescent="0.2">
      <c r="A161" s="611"/>
      <c r="B161" s="632"/>
      <c r="C161" s="3" t="s">
        <v>384</v>
      </c>
      <c r="D161" s="611"/>
      <c r="E161" s="611"/>
      <c r="F161" s="611"/>
      <c r="G161" s="611"/>
      <c r="H161" s="611"/>
      <c r="I161" s="157"/>
      <c r="J161" s="150"/>
      <c r="K161" s="150"/>
      <c r="L161" s="150"/>
      <c r="M161" s="150"/>
      <c r="N161" s="150"/>
      <c r="O161" s="150"/>
      <c r="P161" s="150"/>
      <c r="Q161" s="150"/>
      <c r="R161" s="150"/>
      <c r="S161" s="150"/>
      <c r="T161" s="150"/>
      <c r="U161" s="150"/>
      <c r="V161" s="150"/>
      <c r="W161" s="150"/>
      <c r="X161" s="150"/>
    </row>
    <row r="162" spans="1:24" ht="32.25" customHeight="1" x14ac:dyDescent="0.2">
      <c r="A162" s="611"/>
      <c r="B162" s="632"/>
      <c r="C162" s="3" t="s">
        <v>385</v>
      </c>
      <c r="D162" s="611"/>
      <c r="E162" s="611"/>
      <c r="F162" s="611"/>
      <c r="G162" s="611"/>
      <c r="H162" s="611"/>
      <c r="I162" s="157"/>
      <c r="J162" s="150"/>
      <c r="K162" s="150"/>
      <c r="L162" s="150"/>
      <c r="M162" s="150"/>
      <c r="N162" s="150"/>
      <c r="O162" s="150"/>
      <c r="P162" s="150"/>
      <c r="Q162" s="150"/>
      <c r="R162" s="150"/>
      <c r="S162" s="150"/>
      <c r="T162" s="150"/>
      <c r="U162" s="150"/>
      <c r="V162" s="150"/>
      <c r="W162" s="150"/>
      <c r="X162" s="150"/>
    </row>
    <row r="163" spans="1:24" ht="42.75" customHeight="1" x14ac:dyDescent="0.2">
      <c r="A163" s="611"/>
      <c r="B163" s="632"/>
      <c r="C163" s="3" t="s">
        <v>386</v>
      </c>
      <c r="D163" s="611"/>
      <c r="E163" s="611"/>
      <c r="F163" s="611"/>
      <c r="G163" s="611"/>
      <c r="H163" s="611"/>
      <c r="I163" s="157"/>
      <c r="J163" s="150"/>
      <c r="K163" s="150"/>
      <c r="L163" s="150"/>
      <c r="M163" s="150"/>
      <c r="N163" s="150"/>
      <c r="O163" s="150"/>
      <c r="P163" s="150"/>
      <c r="Q163" s="150"/>
      <c r="R163" s="150"/>
      <c r="S163" s="150"/>
      <c r="T163" s="150"/>
      <c r="U163" s="150"/>
      <c r="V163" s="150"/>
      <c r="W163" s="150"/>
      <c r="X163" s="150"/>
    </row>
    <row r="164" spans="1:24" ht="11.25" customHeight="1" x14ac:dyDescent="0.2">
      <c r="A164" s="611"/>
      <c r="B164" s="632"/>
      <c r="C164" s="3"/>
      <c r="D164" s="611"/>
      <c r="E164" s="611"/>
      <c r="F164" s="611"/>
      <c r="G164" s="611"/>
      <c r="H164" s="611"/>
      <c r="I164" s="157"/>
      <c r="J164" s="150"/>
      <c r="K164" s="150"/>
      <c r="L164" s="150"/>
      <c r="M164" s="150"/>
      <c r="N164" s="150"/>
      <c r="O164" s="150"/>
      <c r="P164" s="150"/>
      <c r="Q164" s="150"/>
      <c r="R164" s="150"/>
      <c r="S164" s="150"/>
      <c r="T164" s="150"/>
      <c r="U164" s="150"/>
      <c r="V164" s="150"/>
      <c r="W164" s="150"/>
      <c r="X164" s="150"/>
    </row>
    <row r="165" spans="1:24" ht="20.25" customHeight="1" thickBot="1" x14ac:dyDescent="0.25">
      <c r="A165" s="611"/>
      <c r="B165" s="637"/>
      <c r="C165" s="177"/>
      <c r="D165" s="612"/>
      <c r="E165" s="612"/>
      <c r="F165" s="612"/>
      <c r="G165" s="611"/>
      <c r="H165" s="612"/>
      <c r="I165" s="157"/>
      <c r="J165" s="150"/>
      <c r="K165" s="150"/>
      <c r="L165" s="150"/>
      <c r="M165" s="150"/>
      <c r="N165" s="150"/>
      <c r="O165" s="150"/>
      <c r="P165" s="150"/>
      <c r="Q165" s="150"/>
      <c r="R165" s="150"/>
      <c r="S165" s="150"/>
      <c r="T165" s="150"/>
      <c r="U165" s="150"/>
      <c r="V165" s="150"/>
      <c r="W165" s="150"/>
      <c r="X165" s="150"/>
    </row>
    <row r="166" spans="1:24" ht="22.5" customHeight="1" thickBot="1" x14ac:dyDescent="0.25">
      <c r="A166" s="768" t="s">
        <v>149</v>
      </c>
      <c r="B166" s="166">
        <v>2.2000000000000002</v>
      </c>
      <c r="C166" s="791" t="s">
        <v>387</v>
      </c>
      <c r="D166" s="687"/>
      <c r="E166" s="687"/>
      <c r="F166" s="687"/>
      <c r="G166" s="687"/>
      <c r="H166" s="688"/>
      <c r="I166" s="157"/>
      <c r="J166" s="150"/>
      <c r="K166" s="150"/>
      <c r="L166" s="150"/>
      <c r="M166" s="150"/>
      <c r="N166" s="150"/>
      <c r="O166" s="150"/>
      <c r="P166" s="150"/>
      <c r="Q166" s="150"/>
      <c r="R166" s="150"/>
      <c r="S166" s="150"/>
      <c r="T166" s="150"/>
      <c r="U166" s="150"/>
      <c r="V166" s="150"/>
      <c r="W166" s="150"/>
      <c r="X166" s="150"/>
    </row>
    <row r="167" spans="1:24" ht="43.5" customHeight="1" x14ac:dyDescent="0.2">
      <c r="A167" s="611"/>
      <c r="B167" s="743" t="s">
        <v>388</v>
      </c>
      <c r="C167" s="171" t="s">
        <v>389</v>
      </c>
      <c r="D167" s="794">
        <v>5</v>
      </c>
      <c r="E167" s="790"/>
      <c r="F167" s="790"/>
      <c r="G167" s="735"/>
      <c r="H167" s="735"/>
      <c r="I167" s="157"/>
      <c r="J167" s="150"/>
      <c r="K167" s="150"/>
      <c r="L167" s="150"/>
      <c r="M167" s="150"/>
      <c r="N167" s="150"/>
      <c r="O167" s="150"/>
      <c r="P167" s="150"/>
      <c r="Q167" s="150"/>
      <c r="R167" s="150"/>
      <c r="S167" s="150"/>
      <c r="T167" s="150"/>
      <c r="U167" s="150"/>
      <c r="V167" s="150"/>
      <c r="W167" s="150"/>
      <c r="X167" s="150"/>
    </row>
    <row r="168" spans="1:24" ht="12.75" customHeight="1" x14ac:dyDescent="0.2">
      <c r="A168" s="611"/>
      <c r="B168" s="632"/>
      <c r="C168" s="173"/>
      <c r="D168" s="611"/>
      <c r="E168" s="611"/>
      <c r="F168" s="611"/>
      <c r="G168" s="611"/>
      <c r="H168" s="611"/>
      <c r="I168" s="157"/>
      <c r="J168" s="150"/>
      <c r="K168" s="150"/>
      <c r="L168" s="150"/>
      <c r="M168" s="150"/>
      <c r="N168" s="150"/>
      <c r="O168" s="150"/>
      <c r="P168" s="150"/>
      <c r="Q168" s="150"/>
      <c r="R168" s="150"/>
      <c r="S168" s="150"/>
      <c r="T168" s="150"/>
      <c r="U168" s="150"/>
      <c r="V168" s="150"/>
      <c r="W168" s="150"/>
      <c r="X168" s="150"/>
    </row>
    <row r="169" spans="1:24" ht="45.75" customHeight="1" x14ac:dyDescent="0.2">
      <c r="A169" s="611"/>
      <c r="B169" s="632"/>
      <c r="C169" s="162" t="s">
        <v>390</v>
      </c>
      <c r="D169" s="611"/>
      <c r="E169" s="611"/>
      <c r="F169" s="611"/>
      <c r="G169" s="611"/>
      <c r="H169" s="611"/>
      <c r="I169" s="157"/>
      <c r="J169" s="150"/>
      <c r="K169" s="150"/>
      <c r="L169" s="150"/>
      <c r="M169" s="150"/>
      <c r="N169" s="150"/>
      <c r="O169" s="150"/>
      <c r="P169" s="150"/>
      <c r="Q169" s="150"/>
      <c r="R169" s="150"/>
      <c r="S169" s="150"/>
      <c r="T169" s="150"/>
      <c r="U169" s="150"/>
      <c r="V169" s="150"/>
      <c r="W169" s="150"/>
      <c r="X169" s="150"/>
    </row>
    <row r="170" spans="1:24" ht="42.75" customHeight="1" x14ac:dyDescent="0.2">
      <c r="A170" s="611"/>
      <c r="B170" s="632"/>
      <c r="C170" s="162" t="s">
        <v>391</v>
      </c>
      <c r="D170" s="611"/>
      <c r="E170" s="611"/>
      <c r="F170" s="611"/>
      <c r="G170" s="611"/>
      <c r="H170" s="611"/>
      <c r="I170" s="157"/>
      <c r="J170" s="150"/>
      <c r="K170" s="150"/>
      <c r="L170" s="150"/>
      <c r="M170" s="150"/>
      <c r="N170" s="150"/>
      <c r="O170" s="150"/>
      <c r="P170" s="150"/>
      <c r="Q170" s="150"/>
      <c r="R170" s="150"/>
      <c r="S170" s="150"/>
      <c r="T170" s="150"/>
      <c r="U170" s="150"/>
      <c r="V170" s="150"/>
      <c r="W170" s="150"/>
      <c r="X170" s="150"/>
    </row>
    <row r="171" spans="1:24" ht="45.75" customHeight="1" x14ac:dyDescent="0.2">
      <c r="A171" s="611"/>
      <c r="B171" s="632"/>
      <c r="C171" s="162" t="s">
        <v>392</v>
      </c>
      <c r="D171" s="611"/>
      <c r="E171" s="611"/>
      <c r="F171" s="611"/>
      <c r="G171" s="611"/>
      <c r="H171" s="611"/>
      <c r="I171" s="157"/>
      <c r="J171" s="150"/>
      <c r="K171" s="150"/>
      <c r="L171" s="150"/>
      <c r="M171" s="150"/>
      <c r="N171" s="150"/>
      <c r="O171" s="150"/>
      <c r="P171" s="150"/>
      <c r="Q171" s="150"/>
      <c r="R171" s="150"/>
      <c r="S171" s="150"/>
      <c r="T171" s="150"/>
      <c r="U171" s="150"/>
      <c r="V171" s="150"/>
      <c r="W171" s="150"/>
      <c r="X171" s="150"/>
    </row>
    <row r="172" spans="1:24" ht="43.5" customHeight="1" x14ac:dyDescent="0.2">
      <c r="A172" s="611"/>
      <c r="B172" s="632"/>
      <c r="C172" s="162" t="s">
        <v>393</v>
      </c>
      <c r="D172" s="611"/>
      <c r="E172" s="611"/>
      <c r="F172" s="611"/>
      <c r="G172" s="611"/>
      <c r="H172" s="611"/>
      <c r="I172" s="157"/>
      <c r="J172" s="150"/>
      <c r="K172" s="150"/>
      <c r="L172" s="150"/>
      <c r="M172" s="150"/>
      <c r="N172" s="150"/>
      <c r="O172" s="150"/>
      <c r="P172" s="150"/>
      <c r="Q172" s="150"/>
      <c r="R172" s="150"/>
      <c r="S172" s="150"/>
      <c r="T172" s="150"/>
      <c r="U172" s="150"/>
      <c r="V172" s="150"/>
      <c r="W172" s="150"/>
      <c r="X172" s="150"/>
    </row>
    <row r="173" spans="1:24" ht="60" customHeight="1" x14ac:dyDescent="0.2">
      <c r="A173" s="611"/>
      <c r="B173" s="632"/>
      <c r="C173" s="202" t="s">
        <v>394</v>
      </c>
      <c r="D173" s="611"/>
      <c r="E173" s="611"/>
      <c r="F173" s="611"/>
      <c r="G173" s="611"/>
      <c r="H173" s="611"/>
      <c r="I173" s="157"/>
      <c r="J173" s="150"/>
      <c r="K173" s="150"/>
      <c r="L173" s="150"/>
      <c r="M173" s="150"/>
      <c r="N173" s="150"/>
      <c r="O173" s="150"/>
      <c r="P173" s="150"/>
      <c r="Q173" s="150"/>
      <c r="R173" s="150"/>
      <c r="S173" s="150"/>
      <c r="T173" s="150"/>
      <c r="U173" s="150"/>
      <c r="V173" s="150"/>
      <c r="W173" s="150"/>
      <c r="X173" s="150"/>
    </row>
    <row r="174" spans="1:24" ht="12.75" customHeight="1" x14ac:dyDescent="0.2">
      <c r="A174" s="611"/>
      <c r="B174" s="632"/>
      <c r="C174" s="203" t="s">
        <v>395</v>
      </c>
      <c r="D174" s="611"/>
      <c r="E174" s="611"/>
      <c r="F174" s="611"/>
      <c r="G174" s="611"/>
      <c r="H174" s="611"/>
      <c r="I174" s="157"/>
      <c r="J174" s="150"/>
      <c r="K174" s="150"/>
      <c r="L174" s="150"/>
      <c r="M174" s="150"/>
      <c r="N174" s="150"/>
      <c r="O174" s="150"/>
      <c r="P174" s="150"/>
      <c r="Q174" s="150"/>
      <c r="R174" s="150"/>
      <c r="S174" s="150"/>
      <c r="T174" s="150"/>
      <c r="U174" s="150"/>
      <c r="V174" s="150"/>
      <c r="W174" s="150"/>
      <c r="X174" s="150"/>
    </row>
    <row r="175" spans="1:24" ht="12.75" customHeight="1" thickBot="1" x14ac:dyDescent="0.25">
      <c r="A175" s="611"/>
      <c r="B175" s="632"/>
      <c r="C175" s="175"/>
      <c r="D175" s="612"/>
      <c r="E175" s="612"/>
      <c r="F175" s="612"/>
      <c r="G175" s="611"/>
      <c r="H175" s="612"/>
      <c r="I175" s="157"/>
      <c r="J175" s="150"/>
      <c r="K175" s="150"/>
      <c r="L175" s="150"/>
      <c r="M175" s="150"/>
      <c r="N175" s="150"/>
      <c r="O175" s="150"/>
      <c r="P175" s="150"/>
      <c r="Q175" s="150"/>
      <c r="R175" s="150"/>
      <c r="S175" s="150"/>
      <c r="T175" s="150"/>
      <c r="U175" s="150"/>
      <c r="V175" s="150"/>
      <c r="W175" s="150"/>
      <c r="X175" s="150"/>
    </row>
    <row r="176" spans="1:24" ht="20.25" customHeight="1" thickBot="1" x14ac:dyDescent="0.25">
      <c r="A176" s="767" t="s">
        <v>149</v>
      </c>
      <c r="B176" s="155">
        <v>2.2999999999999998</v>
      </c>
      <c r="C176" s="787" t="s">
        <v>403</v>
      </c>
      <c r="D176" s="687"/>
      <c r="E176" s="687"/>
      <c r="F176" s="687"/>
      <c r="G176" s="687"/>
      <c r="H176" s="714"/>
      <c r="I176" s="157"/>
      <c r="J176" s="150"/>
      <c r="K176" s="150"/>
      <c r="L176" s="150"/>
      <c r="M176" s="150"/>
      <c r="N176" s="150"/>
      <c r="O176" s="150"/>
      <c r="P176" s="150"/>
      <c r="Q176" s="150"/>
      <c r="R176" s="150"/>
      <c r="S176" s="150"/>
      <c r="T176" s="150"/>
      <c r="U176" s="150"/>
      <c r="V176" s="150"/>
      <c r="W176" s="150"/>
      <c r="X176" s="150"/>
    </row>
    <row r="177" spans="1:24" ht="36.75" customHeight="1" x14ac:dyDescent="0.2">
      <c r="A177" s="611"/>
      <c r="B177" s="755" t="s">
        <v>404</v>
      </c>
      <c r="C177" s="182" t="s">
        <v>405</v>
      </c>
      <c r="D177" s="795">
        <v>5</v>
      </c>
      <c r="E177" s="790"/>
      <c r="F177" s="790"/>
      <c r="G177" s="735"/>
      <c r="H177" s="735"/>
      <c r="I177" s="157"/>
      <c r="J177" s="150"/>
      <c r="K177" s="150"/>
      <c r="L177" s="150"/>
      <c r="M177" s="150"/>
      <c r="N177" s="150"/>
      <c r="O177" s="150"/>
      <c r="P177" s="150"/>
      <c r="Q177" s="150"/>
      <c r="R177" s="150"/>
      <c r="S177" s="150"/>
      <c r="T177" s="150"/>
      <c r="U177" s="150"/>
      <c r="V177" s="150"/>
      <c r="W177" s="150"/>
      <c r="X177" s="150"/>
    </row>
    <row r="178" spans="1:24" ht="9.75" customHeight="1" x14ac:dyDescent="0.2">
      <c r="A178" s="611"/>
      <c r="B178" s="632"/>
      <c r="C178" s="185"/>
      <c r="D178" s="611"/>
      <c r="E178" s="611"/>
      <c r="F178" s="611"/>
      <c r="G178" s="611"/>
      <c r="H178" s="611"/>
      <c r="I178" s="157"/>
      <c r="J178" s="150"/>
      <c r="K178" s="150"/>
      <c r="L178" s="150"/>
      <c r="M178" s="150"/>
      <c r="N178" s="150"/>
      <c r="O178" s="150"/>
      <c r="P178" s="150"/>
      <c r="Q178" s="150"/>
      <c r="R178" s="150"/>
      <c r="S178" s="150"/>
      <c r="T178" s="150"/>
      <c r="U178" s="150"/>
      <c r="V178" s="150"/>
      <c r="W178" s="150"/>
      <c r="X178" s="150"/>
    </row>
    <row r="179" spans="1:24" ht="30.75" customHeight="1" x14ac:dyDescent="0.2">
      <c r="A179" s="611"/>
      <c r="B179" s="632"/>
      <c r="C179" s="162" t="s">
        <v>406</v>
      </c>
      <c r="D179" s="611"/>
      <c r="E179" s="611"/>
      <c r="F179" s="611"/>
      <c r="G179" s="611"/>
      <c r="H179" s="611"/>
      <c r="I179" s="157"/>
      <c r="J179" s="150"/>
      <c r="K179" s="150"/>
      <c r="L179" s="150"/>
      <c r="M179" s="150"/>
      <c r="N179" s="150"/>
      <c r="O179" s="150"/>
      <c r="P179" s="150"/>
      <c r="Q179" s="150"/>
      <c r="R179" s="150"/>
      <c r="S179" s="150"/>
      <c r="T179" s="150"/>
      <c r="U179" s="150"/>
      <c r="V179" s="150"/>
      <c r="W179" s="150"/>
      <c r="X179" s="150"/>
    </row>
    <row r="180" spans="1:24" ht="25.5" customHeight="1" x14ac:dyDescent="0.2">
      <c r="A180" s="611"/>
      <c r="B180" s="632"/>
      <c r="C180" s="162" t="s">
        <v>407</v>
      </c>
      <c r="D180" s="611"/>
      <c r="E180" s="611"/>
      <c r="F180" s="611"/>
      <c r="G180" s="611"/>
      <c r="H180" s="611"/>
      <c r="I180" s="157"/>
      <c r="J180" s="150"/>
      <c r="K180" s="150"/>
      <c r="L180" s="150"/>
      <c r="M180" s="150"/>
      <c r="N180" s="150"/>
      <c r="O180" s="150"/>
      <c r="P180" s="150"/>
      <c r="Q180" s="150"/>
      <c r="R180" s="150"/>
      <c r="S180" s="150"/>
      <c r="T180" s="150"/>
      <c r="U180" s="150"/>
      <c r="V180" s="150"/>
      <c r="W180" s="150"/>
      <c r="X180" s="150"/>
    </row>
    <row r="181" spans="1:24" ht="31.5" customHeight="1" x14ac:dyDescent="0.2">
      <c r="A181" s="611"/>
      <c r="B181" s="632"/>
      <c r="C181" s="162" t="s">
        <v>408</v>
      </c>
      <c r="D181" s="611"/>
      <c r="E181" s="611"/>
      <c r="F181" s="611"/>
      <c r="G181" s="611"/>
      <c r="H181" s="611"/>
      <c r="I181" s="157"/>
      <c r="J181" s="150"/>
      <c r="K181" s="150"/>
      <c r="L181" s="150"/>
      <c r="M181" s="150"/>
      <c r="N181" s="150"/>
      <c r="O181" s="150"/>
      <c r="P181" s="150"/>
      <c r="Q181" s="150"/>
      <c r="R181" s="150"/>
      <c r="S181" s="150"/>
      <c r="T181" s="150"/>
      <c r="U181" s="150"/>
      <c r="V181" s="150"/>
      <c r="W181" s="150"/>
      <c r="X181" s="150"/>
    </row>
    <row r="182" spans="1:24" ht="30" customHeight="1" x14ac:dyDescent="0.2">
      <c r="A182" s="611"/>
      <c r="B182" s="632"/>
      <c r="C182" s="162" t="s">
        <v>409</v>
      </c>
      <c r="D182" s="611"/>
      <c r="E182" s="611"/>
      <c r="F182" s="611"/>
      <c r="G182" s="611"/>
      <c r="H182" s="611"/>
      <c r="I182" s="157"/>
      <c r="J182" s="150"/>
      <c r="K182" s="150"/>
      <c r="L182" s="150"/>
      <c r="M182" s="150"/>
      <c r="N182" s="150"/>
      <c r="O182" s="150"/>
      <c r="P182" s="150"/>
      <c r="Q182" s="150"/>
      <c r="R182" s="150"/>
      <c r="S182" s="150"/>
      <c r="T182" s="150"/>
      <c r="U182" s="150"/>
      <c r="V182" s="150"/>
      <c r="W182" s="150"/>
      <c r="X182" s="150"/>
    </row>
    <row r="183" spans="1:24" ht="32.25" customHeight="1" x14ac:dyDescent="0.2">
      <c r="A183" s="611"/>
      <c r="B183" s="632"/>
      <c r="C183" s="162" t="s">
        <v>410</v>
      </c>
      <c r="D183" s="611"/>
      <c r="E183" s="611"/>
      <c r="F183" s="611"/>
      <c r="G183" s="611"/>
      <c r="H183" s="611"/>
      <c r="I183" s="157"/>
      <c r="J183" s="150"/>
      <c r="K183" s="150"/>
      <c r="L183" s="150"/>
      <c r="M183" s="150"/>
      <c r="N183" s="150"/>
      <c r="O183" s="150"/>
      <c r="P183" s="150"/>
      <c r="Q183" s="150"/>
      <c r="R183" s="150"/>
      <c r="S183" s="150"/>
      <c r="T183" s="150"/>
      <c r="U183" s="150"/>
      <c r="V183" s="150"/>
      <c r="W183" s="150"/>
      <c r="X183" s="150"/>
    </row>
    <row r="184" spans="1:24" ht="12.75" customHeight="1" thickBot="1" x14ac:dyDescent="0.25">
      <c r="A184" s="611"/>
      <c r="B184" s="632"/>
      <c r="C184" s="186"/>
      <c r="D184" s="612"/>
      <c r="E184" s="612"/>
      <c r="F184" s="612"/>
      <c r="G184" s="611"/>
      <c r="H184" s="612"/>
      <c r="I184" s="157"/>
      <c r="J184" s="150"/>
      <c r="K184" s="150"/>
      <c r="L184" s="150"/>
      <c r="M184" s="150"/>
      <c r="N184" s="150"/>
      <c r="O184" s="150"/>
      <c r="P184" s="150"/>
      <c r="Q184" s="150"/>
      <c r="R184" s="150"/>
      <c r="S184" s="150"/>
      <c r="T184" s="150"/>
      <c r="U184" s="150"/>
      <c r="V184" s="150"/>
      <c r="W184" s="150"/>
      <c r="X184" s="150"/>
    </row>
    <row r="185" spans="1:24" ht="34.5" customHeight="1" x14ac:dyDescent="0.2">
      <c r="A185" s="611"/>
      <c r="B185" s="743" t="s">
        <v>411</v>
      </c>
      <c r="C185" s="182" t="s">
        <v>412</v>
      </c>
      <c r="D185" s="794">
        <v>5</v>
      </c>
      <c r="E185" s="790"/>
      <c r="F185" s="790"/>
      <c r="G185" s="735"/>
      <c r="H185" s="735"/>
      <c r="I185" s="157"/>
      <c r="J185" s="150"/>
      <c r="K185" s="150"/>
      <c r="L185" s="150"/>
      <c r="M185" s="150"/>
      <c r="N185" s="150"/>
      <c r="O185" s="150"/>
      <c r="P185" s="150"/>
      <c r="Q185" s="150"/>
      <c r="R185" s="150"/>
      <c r="S185" s="150"/>
      <c r="T185" s="150"/>
      <c r="U185" s="150"/>
      <c r="V185" s="150"/>
      <c r="W185" s="150"/>
      <c r="X185" s="150"/>
    </row>
    <row r="186" spans="1:24" ht="12.75" customHeight="1" x14ac:dyDescent="0.2">
      <c r="A186" s="611"/>
      <c r="B186" s="632"/>
      <c r="C186" s="185"/>
      <c r="D186" s="611"/>
      <c r="E186" s="611"/>
      <c r="F186" s="611"/>
      <c r="G186" s="611"/>
      <c r="H186" s="611"/>
      <c r="I186" s="157"/>
      <c r="J186" s="150"/>
      <c r="K186" s="150"/>
      <c r="L186" s="150"/>
      <c r="M186" s="150"/>
      <c r="N186" s="150"/>
      <c r="O186" s="150"/>
      <c r="P186" s="150"/>
      <c r="Q186" s="150"/>
      <c r="R186" s="150"/>
      <c r="S186" s="150"/>
      <c r="T186" s="150"/>
      <c r="U186" s="150"/>
      <c r="V186" s="150"/>
      <c r="W186" s="150"/>
      <c r="X186" s="150"/>
    </row>
    <row r="187" spans="1:24" ht="27.75" customHeight="1" x14ac:dyDescent="0.2">
      <c r="A187" s="611"/>
      <c r="B187" s="632"/>
      <c r="C187" s="185" t="s">
        <v>413</v>
      </c>
      <c r="D187" s="611"/>
      <c r="E187" s="611"/>
      <c r="F187" s="611"/>
      <c r="G187" s="611"/>
      <c r="H187" s="611"/>
      <c r="I187" s="157"/>
      <c r="J187" s="150"/>
      <c r="K187" s="150"/>
      <c r="L187" s="150"/>
      <c r="M187" s="150"/>
      <c r="N187" s="150"/>
      <c r="O187" s="150"/>
      <c r="P187" s="150"/>
      <c r="Q187" s="150"/>
      <c r="R187" s="150"/>
      <c r="S187" s="150"/>
      <c r="T187" s="150"/>
      <c r="U187" s="150"/>
      <c r="V187" s="150"/>
      <c r="W187" s="150"/>
      <c r="X187" s="150"/>
    </row>
    <row r="188" spans="1:24" ht="29.25" customHeight="1" x14ac:dyDescent="0.2">
      <c r="A188" s="611"/>
      <c r="B188" s="632"/>
      <c r="C188" s="185" t="s">
        <v>414</v>
      </c>
      <c r="D188" s="611"/>
      <c r="E188" s="611"/>
      <c r="F188" s="611"/>
      <c r="G188" s="611"/>
      <c r="H188" s="611"/>
      <c r="I188" s="157"/>
      <c r="J188" s="150"/>
      <c r="K188" s="150"/>
      <c r="L188" s="150"/>
      <c r="M188" s="150"/>
      <c r="N188" s="150"/>
      <c r="O188" s="150"/>
      <c r="P188" s="150"/>
      <c r="Q188" s="150"/>
      <c r="R188" s="150"/>
      <c r="S188" s="150"/>
      <c r="T188" s="150"/>
      <c r="U188" s="150"/>
      <c r="V188" s="150"/>
      <c r="W188" s="150"/>
      <c r="X188" s="150"/>
    </row>
    <row r="189" spans="1:24" ht="31.5" customHeight="1" x14ac:dyDescent="0.2">
      <c r="A189" s="611"/>
      <c r="B189" s="632"/>
      <c r="C189" s="185" t="s">
        <v>415</v>
      </c>
      <c r="D189" s="611"/>
      <c r="E189" s="611"/>
      <c r="F189" s="611"/>
      <c r="G189" s="611"/>
      <c r="H189" s="611"/>
      <c r="I189" s="157"/>
      <c r="J189" s="150"/>
      <c r="K189" s="150"/>
      <c r="L189" s="150"/>
      <c r="M189" s="150"/>
      <c r="N189" s="150"/>
      <c r="O189" s="150"/>
      <c r="P189" s="150"/>
      <c r="Q189" s="150"/>
      <c r="R189" s="150"/>
      <c r="S189" s="150"/>
      <c r="T189" s="150"/>
      <c r="U189" s="150"/>
      <c r="V189" s="150"/>
      <c r="W189" s="150"/>
      <c r="X189" s="150"/>
    </row>
    <row r="190" spans="1:24" ht="35.25" customHeight="1" x14ac:dyDescent="0.2">
      <c r="A190" s="611"/>
      <c r="B190" s="632"/>
      <c r="C190" s="185" t="s">
        <v>416</v>
      </c>
      <c r="D190" s="611"/>
      <c r="E190" s="611"/>
      <c r="F190" s="611"/>
      <c r="G190" s="611"/>
      <c r="H190" s="611"/>
      <c r="I190" s="157"/>
      <c r="J190" s="150"/>
      <c r="K190" s="150"/>
      <c r="L190" s="150"/>
      <c r="M190" s="150"/>
      <c r="N190" s="150"/>
      <c r="O190" s="150"/>
      <c r="P190" s="150"/>
      <c r="Q190" s="150"/>
      <c r="R190" s="150"/>
      <c r="S190" s="150"/>
      <c r="T190" s="150"/>
      <c r="U190" s="150"/>
      <c r="V190" s="150"/>
      <c r="W190" s="150"/>
      <c r="X190" s="150"/>
    </row>
    <row r="191" spans="1:24" ht="44.25" customHeight="1" x14ac:dyDescent="0.2">
      <c r="A191" s="611"/>
      <c r="B191" s="632"/>
      <c r="C191" s="185" t="s">
        <v>417</v>
      </c>
      <c r="D191" s="611"/>
      <c r="E191" s="611"/>
      <c r="F191" s="611"/>
      <c r="G191" s="611"/>
      <c r="H191" s="611"/>
      <c r="I191" s="157"/>
      <c r="J191" s="150"/>
      <c r="K191" s="150"/>
      <c r="L191" s="150"/>
      <c r="M191" s="150"/>
      <c r="N191" s="150"/>
      <c r="O191" s="150"/>
      <c r="P191" s="150"/>
      <c r="Q191" s="150"/>
      <c r="R191" s="150"/>
      <c r="S191" s="150"/>
      <c r="T191" s="150"/>
      <c r="U191" s="150"/>
      <c r="V191" s="150"/>
      <c r="W191" s="150"/>
      <c r="X191" s="150"/>
    </row>
    <row r="192" spans="1:24" ht="29.25" customHeight="1" thickBot="1" x14ac:dyDescent="0.25">
      <c r="A192" s="611"/>
      <c r="B192" s="637"/>
      <c r="C192" s="205" t="s">
        <v>418</v>
      </c>
      <c r="D192" s="612"/>
      <c r="E192" s="612"/>
      <c r="F192" s="612"/>
      <c r="G192" s="611"/>
      <c r="H192" s="612"/>
      <c r="I192" s="157"/>
      <c r="J192" s="150"/>
      <c r="K192" s="150"/>
      <c r="L192" s="150"/>
      <c r="M192" s="150"/>
      <c r="N192" s="150"/>
      <c r="O192" s="150"/>
      <c r="P192" s="150"/>
      <c r="Q192" s="150"/>
      <c r="R192" s="150"/>
      <c r="S192" s="150"/>
      <c r="T192" s="150"/>
      <c r="U192" s="150"/>
      <c r="V192" s="150"/>
      <c r="W192" s="150"/>
      <c r="X192" s="150"/>
    </row>
    <row r="193" spans="1:24" ht="36" customHeight="1" x14ac:dyDescent="0.2">
      <c r="A193" s="611"/>
      <c r="B193" s="755" t="s">
        <v>419</v>
      </c>
      <c r="C193" s="131" t="s">
        <v>886</v>
      </c>
      <c r="D193" s="794">
        <v>5</v>
      </c>
      <c r="E193" s="790"/>
      <c r="F193" s="790"/>
      <c r="G193" s="735"/>
      <c r="H193" s="735"/>
      <c r="I193" s="157"/>
      <c r="J193" s="150"/>
      <c r="K193" s="150"/>
      <c r="L193" s="150"/>
      <c r="M193" s="150"/>
      <c r="N193" s="150"/>
      <c r="O193" s="150"/>
      <c r="P193" s="150"/>
      <c r="Q193" s="150"/>
      <c r="R193" s="150"/>
      <c r="S193" s="150"/>
      <c r="T193" s="150"/>
      <c r="U193" s="150"/>
      <c r="V193" s="150"/>
      <c r="W193" s="150"/>
      <c r="X193" s="150"/>
    </row>
    <row r="194" spans="1:24" ht="12.75" customHeight="1" x14ac:dyDescent="0.2">
      <c r="A194" s="611"/>
      <c r="B194" s="632"/>
      <c r="C194" s="173"/>
      <c r="D194" s="611"/>
      <c r="E194" s="611"/>
      <c r="F194" s="611"/>
      <c r="G194" s="611"/>
      <c r="H194" s="611"/>
      <c r="I194" s="157"/>
      <c r="J194" s="150"/>
      <c r="K194" s="150"/>
      <c r="L194" s="150"/>
      <c r="M194" s="150"/>
      <c r="N194" s="150"/>
      <c r="O194" s="150"/>
      <c r="P194" s="150"/>
      <c r="Q194" s="150"/>
      <c r="R194" s="150"/>
      <c r="S194" s="150"/>
      <c r="T194" s="150"/>
      <c r="U194" s="150"/>
      <c r="V194" s="150"/>
      <c r="W194" s="150"/>
      <c r="X194" s="150"/>
    </row>
    <row r="195" spans="1:24" ht="34.5" customHeight="1" x14ac:dyDescent="0.2">
      <c r="A195" s="611"/>
      <c r="B195" s="632"/>
      <c r="C195" s="206" t="s">
        <v>421</v>
      </c>
      <c r="D195" s="611"/>
      <c r="E195" s="611"/>
      <c r="F195" s="611"/>
      <c r="G195" s="611"/>
      <c r="H195" s="611"/>
      <c r="I195" s="157"/>
      <c r="J195" s="150"/>
      <c r="K195" s="150"/>
      <c r="L195" s="150"/>
      <c r="M195" s="150"/>
      <c r="N195" s="150"/>
      <c r="O195" s="150"/>
      <c r="P195" s="150"/>
      <c r="Q195" s="150"/>
      <c r="R195" s="150"/>
      <c r="S195" s="150"/>
      <c r="T195" s="150"/>
      <c r="U195" s="150"/>
      <c r="V195" s="150"/>
      <c r="W195" s="150"/>
      <c r="X195" s="150"/>
    </row>
    <row r="196" spans="1:24" ht="33" customHeight="1" x14ac:dyDescent="0.2">
      <c r="A196" s="611"/>
      <c r="B196" s="632"/>
      <c r="C196" s="206" t="s">
        <v>422</v>
      </c>
      <c r="D196" s="611"/>
      <c r="E196" s="611"/>
      <c r="F196" s="611"/>
      <c r="G196" s="611"/>
      <c r="H196" s="611"/>
      <c r="I196" s="157"/>
      <c r="J196" s="150"/>
      <c r="K196" s="150"/>
      <c r="L196" s="150"/>
      <c r="M196" s="150"/>
      <c r="N196" s="150"/>
      <c r="O196" s="150"/>
      <c r="P196" s="150"/>
      <c r="Q196" s="150"/>
      <c r="R196" s="150"/>
      <c r="S196" s="150"/>
      <c r="T196" s="150"/>
      <c r="U196" s="150"/>
      <c r="V196" s="150"/>
      <c r="W196" s="150"/>
      <c r="X196" s="150"/>
    </row>
    <row r="197" spans="1:24" ht="34.5" customHeight="1" x14ac:dyDescent="0.2">
      <c r="A197" s="611"/>
      <c r="B197" s="632"/>
      <c r="C197" s="173" t="s">
        <v>423</v>
      </c>
      <c r="D197" s="611"/>
      <c r="E197" s="611"/>
      <c r="F197" s="611"/>
      <c r="G197" s="611"/>
      <c r="H197" s="611"/>
      <c r="I197" s="157"/>
      <c r="J197" s="150"/>
      <c r="K197" s="150"/>
      <c r="L197" s="150"/>
      <c r="M197" s="150"/>
      <c r="N197" s="150"/>
      <c r="O197" s="150"/>
      <c r="P197" s="150"/>
      <c r="Q197" s="150"/>
      <c r="R197" s="150"/>
      <c r="S197" s="150"/>
      <c r="T197" s="150"/>
      <c r="U197" s="150"/>
      <c r="V197" s="150"/>
      <c r="W197" s="150"/>
      <c r="X197" s="150"/>
    </row>
    <row r="198" spans="1:24" ht="32.25" customHeight="1" x14ac:dyDescent="0.2">
      <c r="A198" s="611"/>
      <c r="B198" s="632"/>
      <c r="C198" s="173" t="s">
        <v>424</v>
      </c>
      <c r="D198" s="611"/>
      <c r="E198" s="611"/>
      <c r="F198" s="611"/>
      <c r="G198" s="611"/>
      <c r="H198" s="611"/>
      <c r="I198" s="157"/>
      <c r="J198" s="150"/>
      <c r="K198" s="150"/>
      <c r="L198" s="150"/>
      <c r="M198" s="150"/>
      <c r="N198" s="150"/>
      <c r="O198" s="150"/>
      <c r="P198" s="150"/>
      <c r="Q198" s="150"/>
      <c r="R198" s="150"/>
      <c r="S198" s="150"/>
      <c r="T198" s="150"/>
      <c r="U198" s="150"/>
      <c r="V198" s="150"/>
      <c r="W198" s="150"/>
      <c r="X198" s="150"/>
    </row>
    <row r="199" spans="1:24" ht="33" customHeight="1" x14ac:dyDescent="0.2">
      <c r="A199" s="611"/>
      <c r="B199" s="632"/>
      <c r="C199" s="173" t="s">
        <v>425</v>
      </c>
      <c r="D199" s="611"/>
      <c r="E199" s="611"/>
      <c r="F199" s="611"/>
      <c r="G199" s="611"/>
      <c r="H199" s="611"/>
      <c r="I199" s="157"/>
      <c r="J199" s="150"/>
      <c r="K199" s="150"/>
      <c r="L199" s="150"/>
      <c r="M199" s="150"/>
      <c r="N199" s="150"/>
      <c r="O199" s="150"/>
      <c r="P199" s="150"/>
      <c r="Q199" s="150"/>
      <c r="R199" s="150"/>
      <c r="S199" s="150"/>
      <c r="T199" s="150"/>
      <c r="U199" s="150"/>
      <c r="V199" s="150"/>
      <c r="W199" s="150"/>
      <c r="X199" s="150"/>
    </row>
    <row r="200" spans="1:24" ht="19.5" customHeight="1" thickBot="1" x14ac:dyDescent="0.25">
      <c r="A200" s="611"/>
      <c r="B200" s="632"/>
      <c r="C200" s="175" t="s">
        <v>887</v>
      </c>
      <c r="D200" s="612"/>
      <c r="E200" s="612"/>
      <c r="F200" s="612"/>
      <c r="G200" s="611"/>
      <c r="H200" s="612"/>
      <c r="I200" s="157"/>
      <c r="J200" s="150"/>
      <c r="K200" s="150"/>
      <c r="L200" s="150"/>
      <c r="M200" s="150"/>
      <c r="N200" s="150"/>
      <c r="O200" s="150"/>
      <c r="P200" s="150"/>
      <c r="Q200" s="150"/>
      <c r="R200" s="150"/>
      <c r="S200" s="150"/>
      <c r="T200" s="150"/>
      <c r="U200" s="150"/>
      <c r="V200" s="150"/>
      <c r="W200" s="150"/>
      <c r="X200" s="150"/>
    </row>
    <row r="201" spans="1:24" ht="32.25" customHeight="1" x14ac:dyDescent="0.2">
      <c r="A201" s="611"/>
      <c r="B201" s="743" t="s">
        <v>426</v>
      </c>
      <c r="C201" s="70" t="s">
        <v>427</v>
      </c>
      <c r="D201" s="794">
        <v>5</v>
      </c>
      <c r="E201" s="790"/>
      <c r="F201" s="790"/>
      <c r="G201" s="735"/>
      <c r="H201" s="735"/>
      <c r="I201" s="157"/>
      <c r="J201" s="150"/>
      <c r="K201" s="150"/>
      <c r="L201" s="150"/>
      <c r="M201" s="150"/>
      <c r="N201" s="150"/>
      <c r="O201" s="150"/>
      <c r="P201" s="150"/>
      <c r="Q201" s="150"/>
      <c r="R201" s="150"/>
      <c r="S201" s="150"/>
      <c r="T201" s="150"/>
      <c r="U201" s="150"/>
      <c r="V201" s="150"/>
      <c r="W201" s="150"/>
      <c r="X201" s="150"/>
    </row>
    <row r="202" spans="1:24" ht="12.75" customHeight="1" x14ac:dyDescent="0.2">
      <c r="A202" s="611"/>
      <c r="B202" s="632"/>
      <c r="C202" s="162"/>
      <c r="D202" s="611"/>
      <c r="E202" s="611"/>
      <c r="F202" s="611"/>
      <c r="G202" s="611"/>
      <c r="H202" s="611"/>
      <c r="I202" s="157"/>
      <c r="J202" s="150"/>
      <c r="K202" s="150"/>
      <c r="L202" s="150"/>
      <c r="M202" s="150"/>
      <c r="N202" s="150"/>
      <c r="O202" s="150"/>
      <c r="P202" s="150"/>
      <c r="Q202" s="150"/>
      <c r="R202" s="150"/>
      <c r="S202" s="150"/>
      <c r="T202" s="150"/>
      <c r="U202" s="150"/>
      <c r="V202" s="150"/>
      <c r="W202" s="150"/>
      <c r="X202" s="150"/>
    </row>
    <row r="203" spans="1:24" ht="24" customHeight="1" x14ac:dyDescent="0.2">
      <c r="A203" s="611"/>
      <c r="B203" s="632"/>
      <c r="C203" s="173" t="s">
        <v>428</v>
      </c>
      <c r="D203" s="611"/>
      <c r="E203" s="611"/>
      <c r="F203" s="611"/>
      <c r="G203" s="611"/>
      <c r="H203" s="611"/>
      <c r="I203" s="157"/>
      <c r="J203" s="150"/>
      <c r="K203" s="150"/>
      <c r="L203" s="150"/>
      <c r="M203" s="150"/>
      <c r="N203" s="150"/>
      <c r="O203" s="150"/>
      <c r="P203" s="150"/>
      <c r="Q203" s="150"/>
      <c r="R203" s="150"/>
      <c r="S203" s="150"/>
      <c r="T203" s="150"/>
      <c r="U203" s="150"/>
      <c r="V203" s="150"/>
      <c r="W203" s="150"/>
      <c r="X203" s="150"/>
    </row>
    <row r="204" spans="1:24" ht="28.5" customHeight="1" x14ac:dyDescent="0.2">
      <c r="A204" s="611"/>
      <c r="B204" s="632"/>
      <c r="C204" s="173" t="s">
        <v>429</v>
      </c>
      <c r="D204" s="611"/>
      <c r="E204" s="611"/>
      <c r="F204" s="611"/>
      <c r="G204" s="611"/>
      <c r="H204" s="611"/>
      <c r="I204" s="157"/>
      <c r="J204" s="150"/>
      <c r="K204" s="150"/>
      <c r="L204" s="150"/>
      <c r="M204" s="150"/>
      <c r="N204" s="150"/>
      <c r="O204" s="150"/>
      <c r="P204" s="150"/>
      <c r="Q204" s="150"/>
      <c r="R204" s="150"/>
      <c r="S204" s="150"/>
      <c r="T204" s="150"/>
      <c r="U204" s="150"/>
      <c r="V204" s="150"/>
      <c r="W204" s="150"/>
      <c r="X204" s="150"/>
    </row>
    <row r="205" spans="1:24" ht="27" customHeight="1" x14ac:dyDescent="0.2">
      <c r="A205" s="611"/>
      <c r="B205" s="632"/>
      <c r="C205" s="173" t="s">
        <v>430</v>
      </c>
      <c r="D205" s="611"/>
      <c r="E205" s="611"/>
      <c r="F205" s="611"/>
      <c r="G205" s="611"/>
      <c r="H205" s="611"/>
      <c r="I205" s="157"/>
      <c r="J205" s="150"/>
      <c r="K205" s="150"/>
      <c r="L205" s="150"/>
      <c r="M205" s="150"/>
      <c r="N205" s="150"/>
      <c r="O205" s="150"/>
      <c r="P205" s="150"/>
      <c r="Q205" s="150"/>
      <c r="R205" s="150"/>
      <c r="S205" s="150"/>
      <c r="T205" s="150"/>
      <c r="U205" s="150"/>
      <c r="V205" s="150"/>
      <c r="W205" s="150"/>
      <c r="X205" s="150"/>
    </row>
    <row r="206" spans="1:24" ht="19.5" customHeight="1" x14ac:dyDescent="0.2">
      <c r="A206" s="611"/>
      <c r="B206" s="632"/>
      <c r="C206" s="173" t="s">
        <v>431</v>
      </c>
      <c r="D206" s="611"/>
      <c r="E206" s="611"/>
      <c r="F206" s="611"/>
      <c r="G206" s="611"/>
      <c r="H206" s="611"/>
      <c r="I206" s="157"/>
      <c r="J206" s="150"/>
      <c r="K206" s="150"/>
      <c r="L206" s="150"/>
      <c r="M206" s="150"/>
      <c r="N206" s="150"/>
      <c r="O206" s="150"/>
      <c r="P206" s="150"/>
      <c r="Q206" s="150"/>
      <c r="R206" s="150"/>
      <c r="S206" s="150"/>
      <c r="T206" s="150"/>
      <c r="U206" s="150"/>
      <c r="V206" s="150"/>
      <c r="W206" s="150"/>
      <c r="X206" s="150"/>
    </row>
    <row r="207" spans="1:24" ht="27.75" customHeight="1" x14ac:dyDescent="0.2">
      <c r="A207" s="611"/>
      <c r="B207" s="632"/>
      <c r="C207" s="173" t="s">
        <v>432</v>
      </c>
      <c r="D207" s="611"/>
      <c r="E207" s="611"/>
      <c r="F207" s="611"/>
      <c r="G207" s="611"/>
      <c r="H207" s="611"/>
      <c r="I207" s="157"/>
      <c r="J207" s="150"/>
      <c r="K207" s="150"/>
      <c r="L207" s="150"/>
      <c r="M207" s="150"/>
      <c r="N207" s="150"/>
      <c r="O207" s="150"/>
      <c r="P207" s="150"/>
      <c r="Q207" s="150"/>
      <c r="R207" s="150"/>
      <c r="S207" s="150"/>
      <c r="T207" s="150"/>
      <c r="U207" s="150"/>
      <c r="V207" s="150"/>
      <c r="W207" s="150"/>
      <c r="X207" s="150"/>
    </row>
    <row r="208" spans="1:24" ht="12.75" customHeight="1" thickBot="1" x14ac:dyDescent="0.25">
      <c r="A208" s="611"/>
      <c r="B208" s="637"/>
      <c r="C208" s="72"/>
      <c r="D208" s="612"/>
      <c r="E208" s="612"/>
      <c r="F208" s="612"/>
      <c r="G208" s="611"/>
      <c r="H208" s="612"/>
      <c r="I208" s="157"/>
      <c r="J208" s="150"/>
      <c r="K208" s="150"/>
      <c r="L208" s="150"/>
      <c r="M208" s="150"/>
      <c r="N208" s="150"/>
      <c r="O208" s="150"/>
      <c r="P208" s="150"/>
      <c r="Q208" s="150"/>
      <c r="R208" s="150"/>
      <c r="S208" s="150"/>
      <c r="T208" s="150"/>
      <c r="U208" s="150"/>
      <c r="V208" s="150"/>
      <c r="W208" s="150"/>
      <c r="X208" s="150"/>
    </row>
    <row r="209" spans="1:24" ht="36" customHeight="1" x14ac:dyDescent="0.2">
      <c r="A209" s="611"/>
      <c r="B209" s="742" t="s">
        <v>433</v>
      </c>
      <c r="C209" s="207" t="s">
        <v>434</v>
      </c>
      <c r="D209" s="794">
        <v>5</v>
      </c>
      <c r="E209" s="790"/>
      <c r="F209" s="790"/>
      <c r="G209" s="735"/>
      <c r="H209" s="735"/>
      <c r="I209" s="157"/>
      <c r="J209" s="150"/>
      <c r="K209" s="150"/>
      <c r="L209" s="150"/>
      <c r="M209" s="150"/>
      <c r="N209" s="150"/>
      <c r="O209" s="150"/>
      <c r="P209" s="150"/>
      <c r="Q209" s="150"/>
      <c r="R209" s="150"/>
      <c r="S209" s="150"/>
      <c r="T209" s="150"/>
      <c r="U209" s="150"/>
      <c r="V209" s="150"/>
      <c r="W209" s="150"/>
      <c r="X209" s="150"/>
    </row>
    <row r="210" spans="1:24" ht="12.75" customHeight="1" x14ac:dyDescent="0.2">
      <c r="A210" s="611"/>
      <c r="B210" s="611"/>
      <c r="C210" s="162"/>
      <c r="D210" s="611"/>
      <c r="E210" s="611"/>
      <c r="F210" s="611"/>
      <c r="G210" s="611"/>
      <c r="H210" s="611"/>
      <c r="I210" s="157"/>
      <c r="J210" s="150"/>
      <c r="K210" s="150"/>
      <c r="L210" s="150"/>
      <c r="M210" s="150"/>
      <c r="N210" s="150"/>
      <c r="O210" s="150"/>
      <c r="P210" s="150"/>
      <c r="Q210" s="150"/>
      <c r="R210" s="150"/>
      <c r="S210" s="150"/>
      <c r="T210" s="150"/>
      <c r="U210" s="150"/>
      <c r="V210" s="150"/>
      <c r="W210" s="150"/>
      <c r="X210" s="150"/>
    </row>
    <row r="211" spans="1:24" ht="29.25" customHeight="1" x14ac:dyDescent="0.2">
      <c r="A211" s="611"/>
      <c r="B211" s="611"/>
      <c r="C211" s="162" t="s">
        <v>435</v>
      </c>
      <c r="D211" s="611"/>
      <c r="E211" s="611"/>
      <c r="F211" s="611"/>
      <c r="G211" s="611"/>
      <c r="H211" s="611"/>
      <c r="I211" s="157"/>
      <c r="J211" s="150"/>
      <c r="K211" s="150"/>
      <c r="L211" s="150"/>
      <c r="M211" s="150"/>
      <c r="N211" s="150"/>
      <c r="O211" s="150"/>
      <c r="P211" s="150"/>
      <c r="Q211" s="150"/>
      <c r="R211" s="150"/>
      <c r="S211" s="150"/>
      <c r="T211" s="150"/>
      <c r="U211" s="150"/>
      <c r="V211" s="150"/>
      <c r="W211" s="150"/>
      <c r="X211" s="150"/>
    </row>
    <row r="212" spans="1:24" ht="36" customHeight="1" x14ac:dyDescent="0.2">
      <c r="A212" s="611"/>
      <c r="B212" s="611"/>
      <c r="C212" s="162" t="s">
        <v>436</v>
      </c>
      <c r="D212" s="611"/>
      <c r="E212" s="611"/>
      <c r="F212" s="611"/>
      <c r="G212" s="611"/>
      <c r="H212" s="611"/>
      <c r="I212" s="157"/>
      <c r="J212" s="150"/>
      <c r="K212" s="150"/>
      <c r="L212" s="150"/>
      <c r="M212" s="150"/>
      <c r="N212" s="150"/>
      <c r="O212" s="150"/>
      <c r="P212" s="150"/>
      <c r="Q212" s="150"/>
      <c r="R212" s="150"/>
      <c r="S212" s="150"/>
      <c r="T212" s="150"/>
      <c r="U212" s="150"/>
      <c r="V212" s="150"/>
      <c r="W212" s="150"/>
      <c r="X212" s="150"/>
    </row>
    <row r="213" spans="1:24" ht="35.25" customHeight="1" x14ac:dyDescent="0.2">
      <c r="A213" s="611"/>
      <c r="B213" s="611"/>
      <c r="C213" s="162" t="s">
        <v>437</v>
      </c>
      <c r="D213" s="611"/>
      <c r="E213" s="611"/>
      <c r="F213" s="611"/>
      <c r="G213" s="611"/>
      <c r="H213" s="611"/>
      <c r="I213" s="157"/>
      <c r="J213" s="150"/>
      <c r="K213" s="150"/>
      <c r="L213" s="150"/>
      <c r="M213" s="150"/>
      <c r="N213" s="150"/>
      <c r="O213" s="150"/>
      <c r="P213" s="150"/>
      <c r="Q213" s="150"/>
      <c r="R213" s="150"/>
      <c r="S213" s="150"/>
      <c r="T213" s="150"/>
      <c r="U213" s="150"/>
      <c r="V213" s="150"/>
      <c r="W213" s="150"/>
      <c r="X213" s="150"/>
    </row>
    <row r="214" spans="1:24" ht="34.5" customHeight="1" x14ac:dyDescent="0.2">
      <c r="A214" s="611"/>
      <c r="B214" s="611"/>
      <c r="C214" s="162" t="s">
        <v>438</v>
      </c>
      <c r="D214" s="611"/>
      <c r="E214" s="611"/>
      <c r="F214" s="611"/>
      <c r="G214" s="611"/>
      <c r="H214" s="611"/>
      <c r="I214" s="157"/>
      <c r="J214" s="150"/>
      <c r="K214" s="150"/>
      <c r="L214" s="150"/>
      <c r="M214" s="150"/>
      <c r="N214" s="150"/>
      <c r="O214" s="150"/>
      <c r="P214" s="150"/>
      <c r="Q214" s="150"/>
      <c r="R214" s="150"/>
      <c r="S214" s="150"/>
      <c r="T214" s="150"/>
      <c r="U214" s="150"/>
      <c r="V214" s="150"/>
      <c r="W214" s="150"/>
      <c r="X214" s="150"/>
    </row>
    <row r="215" spans="1:24" ht="43.5" customHeight="1" x14ac:dyDescent="0.2">
      <c r="A215" s="611"/>
      <c r="B215" s="611"/>
      <c r="C215" s="162" t="s">
        <v>439</v>
      </c>
      <c r="D215" s="611"/>
      <c r="E215" s="611"/>
      <c r="F215" s="611"/>
      <c r="G215" s="611"/>
      <c r="H215" s="611"/>
      <c r="I215" s="157"/>
      <c r="J215" s="150"/>
      <c r="K215" s="150"/>
      <c r="L215" s="150"/>
      <c r="M215" s="150"/>
      <c r="N215" s="150"/>
      <c r="O215" s="150"/>
      <c r="P215" s="150"/>
      <c r="Q215" s="150"/>
      <c r="R215" s="150"/>
      <c r="S215" s="150"/>
      <c r="T215" s="150"/>
      <c r="U215" s="150"/>
      <c r="V215" s="150"/>
      <c r="W215" s="150"/>
      <c r="X215" s="150"/>
    </row>
    <row r="216" spans="1:24" ht="12.75" customHeight="1" thickBot="1" x14ac:dyDescent="0.25">
      <c r="A216" s="611"/>
      <c r="B216" s="612"/>
      <c r="C216" s="162"/>
      <c r="D216" s="612"/>
      <c r="E216" s="612"/>
      <c r="F216" s="612"/>
      <c r="G216" s="611"/>
      <c r="H216" s="612"/>
      <c r="I216" s="157"/>
      <c r="J216" s="150"/>
      <c r="K216" s="150"/>
      <c r="L216" s="150"/>
      <c r="M216" s="150"/>
      <c r="N216" s="150"/>
      <c r="O216" s="150"/>
      <c r="P216" s="150"/>
      <c r="Q216" s="150"/>
      <c r="R216" s="150"/>
      <c r="S216" s="150"/>
      <c r="T216" s="150"/>
      <c r="U216" s="150"/>
      <c r="V216" s="150"/>
      <c r="W216" s="150"/>
      <c r="X216" s="150"/>
    </row>
    <row r="217" spans="1:24" ht="12.75" customHeight="1" thickBot="1" x14ac:dyDescent="0.25">
      <c r="A217" s="188"/>
      <c r="B217" s="208"/>
      <c r="C217" s="190" t="s">
        <v>440</v>
      </c>
      <c r="D217" s="191">
        <f t="shared" ref="D217:F217" si="0">SUM(D134:D216)</f>
        <v>50</v>
      </c>
      <c r="E217" s="191">
        <f t="shared" si="0"/>
        <v>0</v>
      </c>
      <c r="F217" s="191">
        <f t="shared" si="0"/>
        <v>0</v>
      </c>
      <c r="G217" s="796"/>
      <c r="H217" s="741"/>
      <c r="I217" s="157"/>
      <c r="J217" s="150"/>
      <c r="K217" s="150"/>
      <c r="L217" s="150"/>
      <c r="M217" s="150"/>
      <c r="N217" s="150"/>
      <c r="O217" s="150"/>
      <c r="P217" s="150"/>
      <c r="Q217" s="150"/>
      <c r="R217" s="150"/>
      <c r="S217" s="150"/>
      <c r="T217" s="150"/>
      <c r="U217" s="150"/>
      <c r="V217" s="150"/>
      <c r="W217" s="150"/>
      <c r="X217" s="150"/>
    </row>
    <row r="218" spans="1:24" ht="12.75" customHeight="1" thickBot="1" x14ac:dyDescent="0.25">
      <c r="A218" s="188"/>
      <c r="B218" s="209"/>
      <c r="C218" s="193" t="s">
        <v>441</v>
      </c>
      <c r="D218" s="191"/>
      <c r="E218" s="210">
        <f>E217/D217*100</f>
        <v>0</v>
      </c>
      <c r="F218" s="210">
        <f>F217/D217*100</f>
        <v>0</v>
      </c>
      <c r="G218" s="751"/>
      <c r="H218" s="611"/>
      <c r="I218" s="157"/>
      <c r="J218" s="150"/>
      <c r="K218" s="150"/>
      <c r="L218" s="150"/>
      <c r="M218" s="150"/>
      <c r="N218" s="150"/>
      <c r="O218" s="150"/>
      <c r="P218" s="150"/>
      <c r="Q218" s="150"/>
      <c r="R218" s="150"/>
      <c r="S218" s="150"/>
      <c r="T218" s="150"/>
      <c r="U218" s="150"/>
      <c r="V218" s="150"/>
      <c r="W218" s="150"/>
      <c r="X218" s="150"/>
    </row>
    <row r="219" spans="1:24" ht="12.75" customHeight="1" thickBot="1" x14ac:dyDescent="0.25">
      <c r="A219" s="188"/>
      <c r="B219" s="209"/>
      <c r="C219" s="193" t="s">
        <v>442</v>
      </c>
      <c r="D219" s="191"/>
      <c r="E219" s="210">
        <f>E217/D217*15</f>
        <v>0</v>
      </c>
      <c r="F219" s="210">
        <f>F217/D217*15</f>
        <v>0</v>
      </c>
      <c r="G219" s="751"/>
      <c r="H219" s="611"/>
      <c r="I219" s="157"/>
      <c r="J219" s="150"/>
      <c r="K219" s="150"/>
      <c r="L219" s="150"/>
      <c r="M219" s="150"/>
      <c r="N219" s="150"/>
      <c r="O219" s="150"/>
      <c r="P219" s="150"/>
      <c r="Q219" s="150"/>
      <c r="R219" s="150"/>
      <c r="S219" s="150"/>
      <c r="T219" s="150"/>
      <c r="U219" s="150"/>
      <c r="V219" s="150"/>
      <c r="W219" s="150"/>
      <c r="X219" s="150"/>
    </row>
    <row r="220" spans="1:24" ht="12.75" customHeight="1" thickBot="1" x14ac:dyDescent="0.25">
      <c r="A220" s="211"/>
      <c r="B220" s="212"/>
      <c r="C220" s="213"/>
      <c r="D220" s="214"/>
      <c r="E220" s="214"/>
      <c r="F220" s="215"/>
      <c r="G220" s="789"/>
      <c r="H220" s="612"/>
      <c r="I220" s="149"/>
      <c r="J220" s="150"/>
      <c r="K220" s="150"/>
      <c r="L220" s="150"/>
      <c r="M220" s="150"/>
      <c r="N220" s="150"/>
      <c r="O220" s="150"/>
      <c r="P220" s="150"/>
      <c r="Q220" s="150"/>
      <c r="R220" s="150"/>
      <c r="S220" s="150"/>
      <c r="T220" s="150"/>
      <c r="U220" s="150"/>
      <c r="V220" s="150"/>
      <c r="W220" s="150"/>
      <c r="X220" s="150"/>
    </row>
    <row r="221" spans="1:24" ht="15.75" customHeight="1" thickBot="1" x14ac:dyDescent="0.25">
      <c r="A221" s="664" t="s">
        <v>153</v>
      </c>
      <c r="B221" s="79">
        <v>3.1</v>
      </c>
      <c r="C221" s="686" t="s">
        <v>154</v>
      </c>
      <c r="D221" s="687"/>
      <c r="E221" s="687"/>
      <c r="F221" s="687"/>
      <c r="G221" s="687"/>
      <c r="H221" s="714"/>
      <c r="I221" s="149"/>
      <c r="J221" s="150"/>
      <c r="K221" s="150"/>
      <c r="L221" s="150"/>
      <c r="M221" s="150"/>
      <c r="N221" s="150"/>
      <c r="O221" s="150"/>
      <c r="P221" s="150"/>
      <c r="Q221" s="150"/>
      <c r="R221" s="150"/>
      <c r="S221" s="150"/>
      <c r="T221" s="150"/>
      <c r="U221" s="150"/>
      <c r="V221" s="150"/>
      <c r="W221" s="150"/>
      <c r="X221" s="150"/>
    </row>
    <row r="222" spans="1:24" ht="26.25" customHeight="1" x14ac:dyDescent="0.2">
      <c r="A222" s="611"/>
      <c r="B222" s="760" t="s">
        <v>443</v>
      </c>
      <c r="C222" s="216" t="s">
        <v>444</v>
      </c>
      <c r="D222" s="797">
        <v>5</v>
      </c>
      <c r="E222" s="689"/>
      <c r="F222" s="689"/>
      <c r="G222" s="820"/>
      <c r="H222" s="821"/>
      <c r="I222" s="149"/>
      <c r="J222" s="150"/>
      <c r="K222" s="150"/>
      <c r="L222" s="150"/>
      <c r="M222" s="150"/>
      <c r="N222" s="150"/>
      <c r="O222" s="150"/>
      <c r="P222" s="150"/>
      <c r="Q222" s="150"/>
      <c r="R222" s="150"/>
      <c r="S222" s="150"/>
      <c r="T222" s="150"/>
      <c r="U222" s="150"/>
      <c r="V222" s="150"/>
      <c r="W222" s="150"/>
      <c r="X222" s="150"/>
    </row>
    <row r="223" spans="1:24" ht="12.75" customHeight="1" x14ac:dyDescent="0.2">
      <c r="A223" s="611"/>
      <c r="B223" s="632"/>
      <c r="C223" s="165"/>
      <c r="D223" s="643"/>
      <c r="E223" s="643"/>
      <c r="F223" s="643"/>
      <c r="G223" s="632"/>
      <c r="H223" s="611"/>
      <c r="I223" s="149"/>
      <c r="J223" s="150"/>
      <c r="K223" s="150"/>
      <c r="L223" s="150"/>
      <c r="M223" s="150"/>
      <c r="N223" s="150"/>
      <c r="O223" s="150"/>
      <c r="P223" s="150"/>
      <c r="Q223" s="150"/>
      <c r="R223" s="150"/>
      <c r="S223" s="150"/>
      <c r="T223" s="150"/>
      <c r="U223" s="150"/>
      <c r="V223" s="150"/>
      <c r="W223" s="150"/>
      <c r="X223" s="150"/>
    </row>
    <row r="224" spans="1:24" ht="15.75" customHeight="1" x14ac:dyDescent="0.2">
      <c r="A224" s="611"/>
      <c r="B224" s="632"/>
      <c r="C224" s="165" t="s">
        <v>445</v>
      </c>
      <c r="D224" s="643"/>
      <c r="E224" s="643"/>
      <c r="F224" s="643"/>
      <c r="G224" s="632"/>
      <c r="H224" s="611"/>
      <c r="I224" s="149"/>
      <c r="J224" s="150"/>
      <c r="K224" s="150"/>
      <c r="L224" s="150"/>
      <c r="M224" s="150"/>
      <c r="N224" s="150"/>
      <c r="O224" s="150"/>
      <c r="P224" s="150"/>
      <c r="Q224" s="150"/>
      <c r="R224" s="150"/>
      <c r="S224" s="150"/>
      <c r="T224" s="150"/>
      <c r="U224" s="150"/>
      <c r="V224" s="150"/>
      <c r="W224" s="150"/>
      <c r="X224" s="150"/>
    </row>
    <row r="225" spans="1:24" ht="26.25" customHeight="1" x14ac:dyDescent="0.2">
      <c r="A225" s="611"/>
      <c r="B225" s="632"/>
      <c r="C225" s="165" t="s">
        <v>446</v>
      </c>
      <c r="D225" s="643"/>
      <c r="E225" s="643"/>
      <c r="F225" s="643"/>
      <c r="G225" s="632"/>
      <c r="H225" s="611"/>
      <c r="I225" s="149"/>
      <c r="J225" s="150"/>
      <c r="K225" s="150"/>
      <c r="L225" s="150"/>
      <c r="M225" s="150"/>
      <c r="N225" s="150"/>
      <c r="O225" s="150"/>
      <c r="P225" s="150"/>
      <c r="Q225" s="150"/>
      <c r="R225" s="150"/>
      <c r="S225" s="150"/>
      <c r="T225" s="150"/>
      <c r="U225" s="150"/>
      <c r="V225" s="150"/>
      <c r="W225" s="150"/>
      <c r="X225" s="150"/>
    </row>
    <row r="226" spans="1:24" ht="30" customHeight="1" x14ac:dyDescent="0.2">
      <c r="A226" s="611"/>
      <c r="B226" s="632"/>
      <c r="C226" s="165" t="s">
        <v>447</v>
      </c>
      <c r="D226" s="643"/>
      <c r="E226" s="643"/>
      <c r="F226" s="643"/>
      <c r="G226" s="632"/>
      <c r="H226" s="611"/>
      <c r="I226" s="149"/>
      <c r="J226" s="150"/>
      <c r="K226" s="150"/>
      <c r="L226" s="150"/>
      <c r="M226" s="150"/>
      <c r="N226" s="150"/>
      <c r="O226" s="150"/>
      <c r="P226" s="150"/>
      <c r="Q226" s="150"/>
      <c r="R226" s="150"/>
      <c r="S226" s="150"/>
      <c r="T226" s="150"/>
      <c r="U226" s="150"/>
      <c r="V226" s="150"/>
      <c r="W226" s="150"/>
      <c r="X226" s="150"/>
    </row>
    <row r="227" spans="1:24" ht="27" customHeight="1" x14ac:dyDescent="0.2">
      <c r="A227" s="611"/>
      <c r="B227" s="632"/>
      <c r="C227" s="165" t="s">
        <v>448</v>
      </c>
      <c r="D227" s="643"/>
      <c r="E227" s="643"/>
      <c r="F227" s="643"/>
      <c r="G227" s="632"/>
      <c r="H227" s="611"/>
      <c r="I227" s="149"/>
      <c r="J227" s="150"/>
      <c r="K227" s="150"/>
      <c r="L227" s="150"/>
      <c r="M227" s="150"/>
      <c r="N227" s="150"/>
      <c r="O227" s="150"/>
      <c r="P227" s="150"/>
      <c r="Q227" s="150"/>
      <c r="R227" s="150"/>
      <c r="S227" s="150"/>
      <c r="T227" s="150"/>
      <c r="U227" s="150"/>
      <c r="V227" s="150"/>
      <c r="W227" s="150"/>
      <c r="X227" s="150"/>
    </row>
    <row r="228" spans="1:24" ht="28.5" customHeight="1" x14ac:dyDescent="0.2">
      <c r="A228" s="611"/>
      <c r="B228" s="632"/>
      <c r="C228" s="165" t="s">
        <v>449</v>
      </c>
      <c r="D228" s="643"/>
      <c r="E228" s="643"/>
      <c r="F228" s="643"/>
      <c r="G228" s="632"/>
      <c r="H228" s="611"/>
      <c r="I228" s="149"/>
      <c r="J228" s="150"/>
      <c r="K228" s="150"/>
      <c r="L228" s="150"/>
      <c r="M228" s="150"/>
      <c r="N228" s="150"/>
      <c r="O228" s="150"/>
      <c r="P228" s="150"/>
      <c r="Q228" s="150"/>
      <c r="R228" s="150"/>
      <c r="S228" s="150"/>
      <c r="T228" s="150"/>
      <c r="U228" s="150"/>
      <c r="V228" s="150"/>
      <c r="W228" s="150"/>
      <c r="X228" s="150"/>
    </row>
    <row r="229" spans="1:24" ht="12.75" customHeight="1" thickBot="1" x14ac:dyDescent="0.25">
      <c r="A229" s="611"/>
      <c r="B229" s="637"/>
      <c r="C229" s="306"/>
      <c r="D229" s="644"/>
      <c r="E229" s="644"/>
      <c r="F229" s="644"/>
      <c r="G229" s="637"/>
      <c r="H229" s="612"/>
      <c r="I229" s="149"/>
      <c r="J229" s="150"/>
      <c r="K229" s="150"/>
      <c r="L229" s="150"/>
      <c r="M229" s="150"/>
      <c r="N229" s="150"/>
      <c r="O229" s="150"/>
      <c r="P229" s="150"/>
      <c r="Q229" s="150"/>
      <c r="R229" s="150"/>
      <c r="S229" s="150"/>
      <c r="T229" s="150"/>
      <c r="U229" s="150"/>
      <c r="V229" s="150"/>
      <c r="W229" s="150"/>
      <c r="X229" s="150"/>
    </row>
    <row r="230" spans="1:24" ht="18.75" customHeight="1" x14ac:dyDescent="0.2">
      <c r="A230" s="611"/>
      <c r="B230" s="762" t="s">
        <v>450</v>
      </c>
      <c r="C230" s="219" t="s">
        <v>451</v>
      </c>
      <c r="D230" s="797">
        <v>5</v>
      </c>
      <c r="E230" s="689"/>
      <c r="F230" s="689"/>
      <c r="G230" s="820"/>
      <c r="H230" s="821"/>
      <c r="I230" s="149"/>
      <c r="J230" s="150"/>
      <c r="K230" s="150"/>
      <c r="L230" s="150"/>
      <c r="M230" s="150"/>
      <c r="N230" s="150"/>
      <c r="O230" s="150"/>
      <c r="P230" s="150"/>
      <c r="Q230" s="150"/>
      <c r="R230" s="150"/>
      <c r="S230" s="150"/>
      <c r="T230" s="150"/>
      <c r="U230" s="150"/>
      <c r="V230" s="150"/>
      <c r="W230" s="150"/>
      <c r="X230" s="150"/>
    </row>
    <row r="231" spans="1:24" ht="12.75" customHeight="1" x14ac:dyDescent="0.2">
      <c r="A231" s="611"/>
      <c r="B231" s="632"/>
      <c r="C231" s="165"/>
      <c r="D231" s="643"/>
      <c r="E231" s="643"/>
      <c r="F231" s="643"/>
      <c r="G231" s="632"/>
      <c r="H231" s="611"/>
      <c r="I231" s="149"/>
      <c r="J231" s="150"/>
      <c r="K231" s="150"/>
      <c r="L231" s="150"/>
      <c r="M231" s="150"/>
      <c r="N231" s="150"/>
      <c r="O231" s="150"/>
      <c r="P231" s="150"/>
      <c r="Q231" s="150"/>
      <c r="R231" s="150"/>
      <c r="S231" s="150"/>
      <c r="T231" s="150"/>
      <c r="U231" s="150"/>
      <c r="V231" s="150"/>
      <c r="W231" s="150"/>
      <c r="X231" s="150"/>
    </row>
    <row r="232" spans="1:24" ht="16.5" customHeight="1" x14ac:dyDescent="0.2">
      <c r="A232" s="611"/>
      <c r="B232" s="632"/>
      <c r="C232" s="165" t="s">
        <v>452</v>
      </c>
      <c r="D232" s="643"/>
      <c r="E232" s="643"/>
      <c r="F232" s="643"/>
      <c r="G232" s="632"/>
      <c r="H232" s="611"/>
      <c r="I232" s="149"/>
      <c r="J232" s="150"/>
      <c r="K232" s="150"/>
      <c r="L232" s="150"/>
      <c r="M232" s="150"/>
      <c r="N232" s="150"/>
      <c r="O232" s="150"/>
      <c r="P232" s="150"/>
      <c r="Q232" s="150"/>
      <c r="R232" s="150"/>
      <c r="S232" s="150"/>
      <c r="T232" s="150"/>
      <c r="U232" s="150"/>
      <c r="V232" s="150"/>
      <c r="W232" s="150"/>
      <c r="X232" s="150"/>
    </row>
    <row r="233" spans="1:24" ht="16.5" customHeight="1" x14ac:dyDescent="0.2">
      <c r="A233" s="611"/>
      <c r="B233" s="632"/>
      <c r="C233" s="165" t="s">
        <v>453</v>
      </c>
      <c r="D233" s="643"/>
      <c r="E233" s="643"/>
      <c r="F233" s="643"/>
      <c r="G233" s="632"/>
      <c r="H233" s="611"/>
      <c r="I233" s="149"/>
      <c r="J233" s="150"/>
      <c r="K233" s="150"/>
      <c r="L233" s="150"/>
      <c r="M233" s="150"/>
      <c r="N233" s="150"/>
      <c r="O233" s="150"/>
      <c r="P233" s="150"/>
      <c r="Q233" s="150"/>
      <c r="R233" s="150"/>
      <c r="S233" s="150"/>
      <c r="T233" s="150"/>
      <c r="U233" s="150"/>
      <c r="V233" s="150"/>
      <c r="W233" s="150"/>
      <c r="X233" s="150"/>
    </row>
    <row r="234" spans="1:24" ht="29.25" customHeight="1" x14ac:dyDescent="0.2">
      <c r="A234" s="611"/>
      <c r="B234" s="632"/>
      <c r="C234" s="165" t="s">
        <v>454</v>
      </c>
      <c r="D234" s="643"/>
      <c r="E234" s="643"/>
      <c r="F234" s="643"/>
      <c r="G234" s="632"/>
      <c r="H234" s="611"/>
      <c r="I234" s="149"/>
      <c r="J234" s="150"/>
      <c r="K234" s="150"/>
      <c r="L234" s="150"/>
      <c r="M234" s="150"/>
      <c r="N234" s="150"/>
      <c r="O234" s="150"/>
      <c r="P234" s="150"/>
      <c r="Q234" s="150"/>
      <c r="R234" s="150"/>
      <c r="S234" s="150"/>
      <c r="T234" s="150"/>
      <c r="U234" s="150"/>
      <c r="V234" s="150"/>
      <c r="W234" s="150"/>
      <c r="X234" s="150"/>
    </row>
    <row r="235" spans="1:24" ht="18.75" customHeight="1" x14ac:dyDescent="0.2">
      <c r="A235" s="611"/>
      <c r="B235" s="632"/>
      <c r="C235" s="165" t="s">
        <v>455</v>
      </c>
      <c r="D235" s="643"/>
      <c r="E235" s="643"/>
      <c r="F235" s="643"/>
      <c r="G235" s="632"/>
      <c r="H235" s="611"/>
      <c r="I235" s="149"/>
      <c r="J235" s="150"/>
      <c r="K235" s="150"/>
      <c r="L235" s="150"/>
      <c r="M235" s="150"/>
      <c r="N235" s="150"/>
      <c r="O235" s="150"/>
      <c r="P235" s="150"/>
      <c r="Q235" s="150"/>
      <c r="R235" s="150"/>
      <c r="S235" s="150"/>
      <c r="T235" s="150"/>
      <c r="U235" s="150"/>
      <c r="V235" s="150"/>
      <c r="W235" s="150"/>
      <c r="X235" s="150"/>
    </row>
    <row r="236" spans="1:24" ht="25.5" customHeight="1" x14ac:dyDescent="0.2">
      <c r="A236" s="611"/>
      <c r="B236" s="632"/>
      <c r="C236" s="165" t="s">
        <v>456</v>
      </c>
      <c r="D236" s="643"/>
      <c r="E236" s="643"/>
      <c r="F236" s="643"/>
      <c r="G236" s="632"/>
      <c r="H236" s="611"/>
      <c r="I236" s="149"/>
      <c r="J236" s="150"/>
      <c r="K236" s="150"/>
      <c r="L236" s="150"/>
      <c r="M236" s="150"/>
      <c r="N236" s="150"/>
      <c r="O236" s="150"/>
      <c r="P236" s="150"/>
      <c r="Q236" s="150"/>
      <c r="R236" s="150"/>
      <c r="S236" s="150"/>
      <c r="T236" s="150"/>
      <c r="U236" s="150"/>
      <c r="V236" s="150"/>
      <c r="W236" s="150"/>
      <c r="X236" s="150"/>
    </row>
    <row r="237" spans="1:24" ht="12.75" customHeight="1" thickBot="1" x14ac:dyDescent="0.25">
      <c r="A237" s="611"/>
      <c r="B237" s="637"/>
      <c r="C237" s="306"/>
      <c r="D237" s="644"/>
      <c r="E237" s="644"/>
      <c r="F237" s="644"/>
      <c r="G237" s="637"/>
      <c r="H237" s="612"/>
      <c r="I237" s="149"/>
      <c r="J237" s="150"/>
      <c r="K237" s="150"/>
      <c r="L237" s="150"/>
      <c r="M237" s="150"/>
      <c r="N237" s="150"/>
      <c r="O237" s="150"/>
      <c r="P237" s="150"/>
      <c r="Q237" s="150"/>
      <c r="R237" s="150"/>
      <c r="S237" s="150"/>
      <c r="T237" s="150"/>
      <c r="U237" s="150"/>
      <c r="V237" s="150"/>
      <c r="W237" s="150"/>
      <c r="X237" s="150"/>
    </row>
    <row r="238" spans="1:24" ht="19.5" customHeight="1" thickBot="1" x14ac:dyDescent="0.25">
      <c r="A238" s="664" t="s">
        <v>153</v>
      </c>
      <c r="B238" s="79">
        <v>3.2</v>
      </c>
      <c r="C238" s="686">
        <v>3</v>
      </c>
      <c r="D238" s="687"/>
      <c r="E238" s="687"/>
      <c r="F238" s="687"/>
      <c r="G238" s="687"/>
      <c r="H238" s="714"/>
      <c r="I238" s="149"/>
      <c r="J238" s="150"/>
      <c r="K238" s="150"/>
      <c r="L238" s="150"/>
      <c r="M238" s="150"/>
      <c r="N238" s="150"/>
      <c r="O238" s="150"/>
      <c r="P238" s="150"/>
      <c r="Q238" s="150"/>
      <c r="R238" s="150"/>
      <c r="S238" s="150"/>
      <c r="T238" s="150"/>
      <c r="U238" s="150"/>
      <c r="V238" s="150"/>
      <c r="W238" s="150"/>
      <c r="X238" s="150"/>
    </row>
    <row r="239" spans="1:24" ht="25.5" customHeight="1" x14ac:dyDescent="0.2">
      <c r="A239" s="611"/>
      <c r="B239" s="762" t="s">
        <v>458</v>
      </c>
      <c r="C239" s="216" t="s">
        <v>459</v>
      </c>
      <c r="D239" s="777">
        <v>5</v>
      </c>
      <c r="E239" s="689"/>
      <c r="F239" s="689"/>
      <c r="G239" s="820"/>
      <c r="H239" s="821"/>
      <c r="I239" s="149"/>
      <c r="J239" s="150"/>
      <c r="K239" s="150"/>
      <c r="L239" s="150"/>
      <c r="M239" s="150"/>
      <c r="N239" s="150"/>
      <c r="O239" s="150"/>
      <c r="P239" s="150"/>
      <c r="Q239" s="150"/>
      <c r="R239" s="150"/>
      <c r="S239" s="150"/>
      <c r="T239" s="150"/>
      <c r="U239" s="150"/>
      <c r="V239" s="150"/>
      <c r="W239" s="150"/>
      <c r="X239" s="150"/>
    </row>
    <row r="240" spans="1:24" ht="17.25" customHeight="1" x14ac:dyDescent="0.2">
      <c r="A240" s="611"/>
      <c r="B240" s="632"/>
      <c r="C240" s="165" t="s">
        <v>460</v>
      </c>
      <c r="D240" s="611"/>
      <c r="E240" s="643"/>
      <c r="F240" s="643"/>
      <c r="G240" s="632"/>
      <c r="H240" s="611"/>
      <c r="I240" s="149"/>
      <c r="J240" s="150"/>
      <c r="K240" s="150"/>
      <c r="L240" s="150"/>
      <c r="M240" s="150"/>
      <c r="N240" s="150"/>
      <c r="O240" s="150"/>
      <c r="P240" s="150"/>
      <c r="Q240" s="150"/>
      <c r="R240" s="150"/>
      <c r="S240" s="150"/>
      <c r="T240" s="150"/>
      <c r="U240" s="150"/>
      <c r="V240" s="150"/>
      <c r="W240" s="150"/>
      <c r="X240" s="150"/>
    </row>
    <row r="241" spans="1:24" ht="16.5" customHeight="1" x14ac:dyDescent="0.2">
      <c r="A241" s="611"/>
      <c r="B241" s="632"/>
      <c r="C241" s="165" t="s">
        <v>461</v>
      </c>
      <c r="D241" s="611"/>
      <c r="E241" s="643"/>
      <c r="F241" s="643"/>
      <c r="G241" s="632"/>
      <c r="H241" s="611"/>
      <c r="I241" s="149"/>
      <c r="J241" s="150"/>
      <c r="K241" s="150"/>
      <c r="L241" s="150"/>
      <c r="M241" s="150"/>
      <c r="N241" s="150"/>
      <c r="O241" s="150"/>
      <c r="P241" s="150"/>
      <c r="Q241" s="150"/>
      <c r="R241" s="150"/>
      <c r="S241" s="150"/>
      <c r="T241" s="150"/>
      <c r="U241" s="150"/>
      <c r="V241" s="150"/>
      <c r="W241" s="150"/>
      <c r="X241" s="150"/>
    </row>
    <row r="242" spans="1:24" ht="19.5" customHeight="1" x14ac:dyDescent="0.2">
      <c r="A242" s="611"/>
      <c r="B242" s="632"/>
      <c r="C242" s="165" t="s">
        <v>462</v>
      </c>
      <c r="D242" s="611"/>
      <c r="E242" s="643"/>
      <c r="F242" s="643"/>
      <c r="G242" s="632"/>
      <c r="H242" s="611"/>
      <c r="I242" s="149"/>
      <c r="J242" s="150"/>
      <c r="K242" s="150"/>
      <c r="L242" s="150"/>
      <c r="M242" s="150"/>
      <c r="N242" s="150"/>
      <c r="O242" s="150"/>
      <c r="P242" s="150"/>
      <c r="Q242" s="150"/>
      <c r="R242" s="150"/>
      <c r="S242" s="150"/>
      <c r="T242" s="150"/>
      <c r="U242" s="150"/>
      <c r="V242" s="150"/>
      <c r="W242" s="150"/>
      <c r="X242" s="150"/>
    </row>
    <row r="243" spans="1:24" ht="19.5" customHeight="1" x14ac:dyDescent="0.2">
      <c r="A243" s="611"/>
      <c r="B243" s="632"/>
      <c r="C243" s="165" t="s">
        <v>463</v>
      </c>
      <c r="D243" s="611"/>
      <c r="E243" s="643"/>
      <c r="F243" s="643"/>
      <c r="G243" s="632"/>
      <c r="H243" s="611"/>
      <c r="I243" s="149"/>
      <c r="J243" s="150"/>
      <c r="K243" s="150"/>
      <c r="L243" s="150"/>
      <c r="M243" s="150"/>
      <c r="N243" s="150"/>
      <c r="O243" s="150"/>
      <c r="P243" s="150"/>
      <c r="Q243" s="150"/>
      <c r="R243" s="150"/>
      <c r="S243" s="150"/>
      <c r="T243" s="150"/>
      <c r="U243" s="150"/>
      <c r="V243" s="150"/>
      <c r="W243" s="150"/>
      <c r="X243" s="150"/>
    </row>
    <row r="244" spans="1:24" ht="18.75" customHeight="1" x14ac:dyDescent="0.2">
      <c r="A244" s="611"/>
      <c r="B244" s="632"/>
      <c r="C244" s="165" t="s">
        <v>464</v>
      </c>
      <c r="D244" s="611"/>
      <c r="E244" s="643"/>
      <c r="F244" s="643"/>
      <c r="G244" s="632"/>
      <c r="H244" s="611"/>
      <c r="I244" s="149"/>
      <c r="J244" s="150"/>
      <c r="K244" s="150"/>
      <c r="L244" s="150"/>
      <c r="M244" s="150"/>
      <c r="N244" s="150"/>
      <c r="O244" s="150"/>
      <c r="P244" s="150"/>
      <c r="Q244" s="150"/>
      <c r="R244" s="150"/>
      <c r="S244" s="150"/>
      <c r="T244" s="150"/>
      <c r="U244" s="150"/>
      <c r="V244" s="150"/>
      <c r="W244" s="150"/>
      <c r="X244" s="150"/>
    </row>
    <row r="245" spans="1:24" ht="12.75" customHeight="1" x14ac:dyDescent="0.2">
      <c r="A245" s="611"/>
      <c r="B245" s="632"/>
      <c r="C245" s="305"/>
      <c r="D245" s="611"/>
      <c r="E245" s="643"/>
      <c r="F245" s="643"/>
      <c r="G245" s="632"/>
      <c r="H245" s="611"/>
      <c r="I245" s="149"/>
      <c r="J245" s="150"/>
      <c r="K245" s="150"/>
      <c r="L245" s="150"/>
      <c r="M245" s="150"/>
      <c r="N245" s="150"/>
      <c r="O245" s="150"/>
      <c r="P245" s="150"/>
      <c r="Q245" s="150"/>
      <c r="R245" s="150"/>
      <c r="S245" s="150"/>
      <c r="T245" s="150"/>
      <c r="U245" s="150"/>
      <c r="V245" s="150"/>
      <c r="W245" s="150"/>
      <c r="X245" s="150"/>
    </row>
    <row r="246" spans="1:24" ht="34.5" customHeight="1" thickBot="1" x14ac:dyDescent="0.25">
      <c r="A246" s="611"/>
      <c r="B246" s="637"/>
      <c r="C246" s="220" t="s">
        <v>888</v>
      </c>
      <c r="D246" s="612"/>
      <c r="E246" s="644"/>
      <c r="F246" s="644"/>
      <c r="G246" s="637"/>
      <c r="H246" s="612"/>
      <c r="I246" s="149"/>
      <c r="J246" s="150"/>
      <c r="K246" s="150"/>
      <c r="L246" s="150"/>
      <c r="M246" s="150"/>
      <c r="N246" s="150"/>
      <c r="O246" s="150"/>
      <c r="P246" s="150"/>
      <c r="Q246" s="150"/>
      <c r="R246" s="150"/>
      <c r="S246" s="150"/>
      <c r="T246" s="150"/>
      <c r="U246" s="150"/>
      <c r="V246" s="150"/>
      <c r="W246" s="150"/>
      <c r="X246" s="150"/>
    </row>
    <row r="247" spans="1:24" ht="33" customHeight="1" x14ac:dyDescent="0.2">
      <c r="A247" s="611"/>
      <c r="B247" s="762" t="s">
        <v>466</v>
      </c>
      <c r="C247" s="216" t="s">
        <v>467</v>
      </c>
      <c r="D247" s="756">
        <v>5</v>
      </c>
      <c r="E247" s="689"/>
      <c r="F247" s="689"/>
      <c r="G247" s="820"/>
      <c r="H247" s="821"/>
      <c r="I247" s="149"/>
      <c r="J247" s="150"/>
      <c r="K247" s="150"/>
      <c r="L247" s="150"/>
      <c r="M247" s="150"/>
      <c r="N247" s="150"/>
      <c r="O247" s="150"/>
      <c r="P247" s="150"/>
      <c r="Q247" s="150"/>
      <c r="R247" s="150"/>
      <c r="S247" s="150"/>
      <c r="T247" s="150"/>
      <c r="U247" s="150"/>
      <c r="V247" s="150"/>
      <c r="W247" s="150"/>
      <c r="X247" s="150"/>
    </row>
    <row r="248" spans="1:24" ht="12.75" customHeight="1" x14ac:dyDescent="0.2">
      <c r="A248" s="611"/>
      <c r="B248" s="632"/>
      <c r="C248" s="305"/>
      <c r="D248" s="632"/>
      <c r="E248" s="643"/>
      <c r="F248" s="643"/>
      <c r="G248" s="632"/>
      <c r="H248" s="611"/>
      <c r="I248" s="149"/>
      <c r="J248" s="150"/>
      <c r="K248" s="150"/>
      <c r="L248" s="150"/>
      <c r="M248" s="150"/>
      <c r="N248" s="150"/>
      <c r="O248" s="150"/>
      <c r="P248" s="150"/>
      <c r="Q248" s="150"/>
      <c r="R248" s="150"/>
      <c r="S248" s="150"/>
      <c r="T248" s="150"/>
      <c r="U248" s="150"/>
      <c r="V248" s="150"/>
      <c r="W248" s="150"/>
      <c r="X248" s="150"/>
    </row>
    <row r="249" spans="1:24" ht="27.75" customHeight="1" x14ac:dyDescent="0.2">
      <c r="A249" s="611"/>
      <c r="B249" s="632"/>
      <c r="C249" s="165" t="s">
        <v>468</v>
      </c>
      <c r="D249" s="632"/>
      <c r="E249" s="643"/>
      <c r="F249" s="643"/>
      <c r="G249" s="632"/>
      <c r="H249" s="611"/>
      <c r="I249" s="149"/>
      <c r="J249" s="150"/>
      <c r="K249" s="150"/>
      <c r="L249" s="150"/>
      <c r="M249" s="150"/>
      <c r="N249" s="150"/>
      <c r="O249" s="150"/>
      <c r="P249" s="150"/>
      <c r="Q249" s="150"/>
      <c r="R249" s="150"/>
      <c r="S249" s="150"/>
      <c r="T249" s="150"/>
      <c r="U249" s="150"/>
      <c r="V249" s="150"/>
      <c r="W249" s="150"/>
      <c r="X249" s="150"/>
    </row>
    <row r="250" spans="1:24" ht="33" customHeight="1" x14ac:dyDescent="0.2">
      <c r="A250" s="611"/>
      <c r="B250" s="632"/>
      <c r="C250" s="165" t="s">
        <v>469</v>
      </c>
      <c r="D250" s="632"/>
      <c r="E250" s="643"/>
      <c r="F250" s="643"/>
      <c r="G250" s="632"/>
      <c r="H250" s="611"/>
      <c r="I250" s="149"/>
      <c r="J250" s="150"/>
      <c r="K250" s="150"/>
      <c r="L250" s="150"/>
      <c r="M250" s="150"/>
      <c r="N250" s="150"/>
      <c r="O250" s="150"/>
      <c r="P250" s="150"/>
      <c r="Q250" s="150"/>
      <c r="R250" s="150"/>
      <c r="S250" s="150"/>
      <c r="T250" s="150"/>
      <c r="U250" s="150"/>
      <c r="V250" s="150"/>
      <c r="W250" s="150"/>
      <c r="X250" s="150"/>
    </row>
    <row r="251" spans="1:24" ht="30.75" customHeight="1" x14ac:dyDescent="0.2">
      <c r="A251" s="611"/>
      <c r="B251" s="632"/>
      <c r="C251" s="165" t="s">
        <v>470</v>
      </c>
      <c r="D251" s="632"/>
      <c r="E251" s="643"/>
      <c r="F251" s="643"/>
      <c r="G251" s="632"/>
      <c r="H251" s="611"/>
      <c r="I251" s="157"/>
      <c r="J251" s="150"/>
      <c r="K251" s="150"/>
      <c r="L251" s="150"/>
      <c r="M251" s="150"/>
      <c r="N251" s="150"/>
      <c r="O251" s="150"/>
      <c r="P251" s="150"/>
      <c r="Q251" s="150"/>
      <c r="R251" s="150"/>
      <c r="S251" s="150"/>
      <c r="T251" s="150"/>
      <c r="U251" s="150"/>
      <c r="V251" s="150"/>
      <c r="W251" s="150"/>
      <c r="X251" s="150"/>
    </row>
    <row r="252" spans="1:24" ht="27.75" customHeight="1" x14ac:dyDescent="0.2">
      <c r="A252" s="611"/>
      <c r="B252" s="632"/>
      <c r="C252" s="165" t="s">
        <v>471</v>
      </c>
      <c r="D252" s="632"/>
      <c r="E252" s="643"/>
      <c r="F252" s="643"/>
      <c r="G252" s="632"/>
      <c r="H252" s="611"/>
      <c r="I252" s="149"/>
      <c r="J252" s="150"/>
      <c r="K252" s="150"/>
      <c r="L252" s="150"/>
      <c r="M252" s="150"/>
      <c r="N252" s="150"/>
      <c r="O252" s="150"/>
      <c r="P252" s="150"/>
      <c r="Q252" s="150"/>
      <c r="R252" s="150"/>
      <c r="S252" s="150"/>
      <c r="T252" s="150"/>
      <c r="U252" s="150"/>
      <c r="V252" s="150"/>
      <c r="W252" s="150"/>
      <c r="X252" s="150"/>
    </row>
    <row r="253" spans="1:24" ht="34.5" customHeight="1" x14ac:dyDescent="0.2">
      <c r="A253" s="611"/>
      <c r="B253" s="632"/>
      <c r="C253" s="165" t="s">
        <v>472</v>
      </c>
      <c r="D253" s="632"/>
      <c r="E253" s="643"/>
      <c r="F253" s="643"/>
      <c r="G253" s="632"/>
      <c r="H253" s="611"/>
      <c r="I253" s="149"/>
      <c r="J253" s="150"/>
      <c r="K253" s="150"/>
      <c r="L253" s="150"/>
      <c r="M253" s="150"/>
      <c r="N253" s="150"/>
      <c r="O253" s="150"/>
      <c r="P253" s="150"/>
      <c r="Q253" s="150"/>
      <c r="R253" s="150"/>
      <c r="S253" s="150"/>
      <c r="T253" s="150"/>
      <c r="U253" s="150"/>
      <c r="V253" s="150"/>
      <c r="W253" s="150"/>
      <c r="X253" s="150"/>
    </row>
    <row r="254" spans="1:24" ht="12.75" customHeight="1" thickBot="1" x14ac:dyDescent="0.25">
      <c r="A254" s="611"/>
      <c r="B254" s="637"/>
      <c r="C254" s="306"/>
      <c r="D254" s="637"/>
      <c r="E254" s="644"/>
      <c r="F254" s="644"/>
      <c r="G254" s="637"/>
      <c r="H254" s="612"/>
      <c r="I254" s="149"/>
      <c r="J254" s="150"/>
      <c r="K254" s="150"/>
      <c r="L254" s="150"/>
      <c r="M254" s="150"/>
      <c r="N254" s="150"/>
      <c r="O254" s="150"/>
      <c r="P254" s="150"/>
      <c r="Q254" s="150"/>
      <c r="R254" s="150"/>
      <c r="S254" s="150"/>
      <c r="T254" s="150"/>
      <c r="U254" s="150"/>
      <c r="V254" s="150"/>
      <c r="W254" s="150"/>
      <c r="X254" s="150"/>
    </row>
    <row r="255" spans="1:24" ht="21" customHeight="1" x14ac:dyDescent="0.2">
      <c r="A255" s="611"/>
      <c r="B255" s="762" t="s">
        <v>473</v>
      </c>
      <c r="C255" s="216" t="s">
        <v>474</v>
      </c>
      <c r="D255" s="756">
        <v>5</v>
      </c>
      <c r="E255" s="689"/>
      <c r="F255" s="689"/>
      <c r="G255" s="820"/>
      <c r="H255" s="821"/>
      <c r="I255" s="149"/>
      <c r="J255" s="150"/>
      <c r="K255" s="150"/>
      <c r="L255" s="150"/>
      <c r="M255" s="150"/>
      <c r="N255" s="150"/>
      <c r="O255" s="150"/>
      <c r="P255" s="150"/>
      <c r="Q255" s="150"/>
      <c r="R255" s="150"/>
      <c r="S255" s="150"/>
      <c r="T255" s="150"/>
      <c r="U255" s="150"/>
      <c r="V255" s="150"/>
      <c r="W255" s="150"/>
      <c r="X255" s="150"/>
    </row>
    <row r="256" spans="1:24" ht="12.75" customHeight="1" x14ac:dyDescent="0.2">
      <c r="A256" s="611"/>
      <c r="B256" s="632"/>
      <c r="C256" s="165"/>
      <c r="D256" s="632"/>
      <c r="E256" s="643"/>
      <c r="F256" s="643"/>
      <c r="G256" s="632"/>
      <c r="H256" s="611"/>
      <c r="I256" s="149"/>
      <c r="J256" s="150"/>
      <c r="K256" s="150"/>
      <c r="L256" s="150"/>
      <c r="M256" s="150"/>
      <c r="N256" s="150"/>
      <c r="O256" s="150"/>
      <c r="P256" s="150"/>
      <c r="Q256" s="150"/>
      <c r="R256" s="150"/>
      <c r="S256" s="150"/>
      <c r="T256" s="150"/>
      <c r="U256" s="150"/>
      <c r="V256" s="150"/>
      <c r="W256" s="150"/>
      <c r="X256" s="150"/>
    </row>
    <row r="257" spans="1:24" ht="20.25" customHeight="1" x14ac:dyDescent="0.2">
      <c r="A257" s="611"/>
      <c r="B257" s="632"/>
      <c r="C257" s="165" t="s">
        <v>475</v>
      </c>
      <c r="D257" s="632"/>
      <c r="E257" s="643"/>
      <c r="F257" s="643"/>
      <c r="G257" s="632"/>
      <c r="H257" s="611"/>
      <c r="I257" s="149"/>
      <c r="J257" s="150"/>
      <c r="K257" s="150"/>
      <c r="L257" s="150"/>
      <c r="M257" s="150"/>
      <c r="N257" s="150"/>
      <c r="O257" s="150"/>
      <c r="P257" s="150"/>
      <c r="Q257" s="150"/>
      <c r="R257" s="150"/>
      <c r="S257" s="150"/>
      <c r="T257" s="150"/>
      <c r="U257" s="150"/>
      <c r="V257" s="150"/>
      <c r="W257" s="150"/>
      <c r="X257" s="150"/>
    </row>
    <row r="258" spans="1:24" ht="28.5" customHeight="1" x14ac:dyDescent="0.2">
      <c r="A258" s="611"/>
      <c r="B258" s="632"/>
      <c r="C258" s="165" t="s">
        <v>476</v>
      </c>
      <c r="D258" s="632"/>
      <c r="E258" s="643"/>
      <c r="F258" s="643"/>
      <c r="G258" s="632"/>
      <c r="H258" s="611"/>
      <c r="I258" s="149"/>
      <c r="J258" s="150"/>
      <c r="K258" s="150"/>
      <c r="L258" s="150"/>
      <c r="M258" s="150"/>
      <c r="N258" s="150"/>
      <c r="O258" s="150"/>
      <c r="P258" s="150"/>
      <c r="Q258" s="150"/>
      <c r="R258" s="150"/>
      <c r="S258" s="150"/>
      <c r="T258" s="150"/>
      <c r="U258" s="150"/>
      <c r="V258" s="150"/>
      <c r="W258" s="150"/>
      <c r="X258" s="150"/>
    </row>
    <row r="259" spans="1:24" ht="20.25" customHeight="1" x14ac:dyDescent="0.2">
      <c r="A259" s="611"/>
      <c r="B259" s="632"/>
      <c r="C259" s="165" t="s">
        <v>477</v>
      </c>
      <c r="D259" s="632"/>
      <c r="E259" s="643"/>
      <c r="F259" s="643"/>
      <c r="G259" s="632"/>
      <c r="H259" s="611"/>
      <c r="I259" s="149"/>
      <c r="J259" s="150"/>
      <c r="K259" s="150"/>
      <c r="L259" s="150"/>
      <c r="M259" s="150"/>
      <c r="N259" s="150"/>
      <c r="O259" s="150"/>
      <c r="P259" s="150"/>
      <c r="Q259" s="150"/>
      <c r="R259" s="150"/>
      <c r="S259" s="150"/>
      <c r="T259" s="150"/>
      <c r="U259" s="150"/>
      <c r="V259" s="150"/>
      <c r="W259" s="150"/>
      <c r="X259" s="150"/>
    </row>
    <row r="260" spans="1:24" ht="21.75" customHeight="1" x14ac:dyDescent="0.2">
      <c r="A260" s="611"/>
      <c r="B260" s="632"/>
      <c r="C260" s="165" t="s">
        <v>478</v>
      </c>
      <c r="D260" s="632"/>
      <c r="E260" s="643"/>
      <c r="F260" s="643"/>
      <c r="G260" s="632"/>
      <c r="H260" s="611"/>
      <c r="I260" s="149"/>
      <c r="J260" s="150"/>
      <c r="K260" s="150"/>
      <c r="L260" s="150"/>
      <c r="M260" s="150"/>
      <c r="N260" s="150"/>
      <c r="O260" s="150"/>
      <c r="P260" s="150"/>
      <c r="Q260" s="150"/>
      <c r="R260" s="150"/>
      <c r="S260" s="150"/>
      <c r="T260" s="150"/>
      <c r="U260" s="150"/>
      <c r="V260" s="150"/>
      <c r="W260" s="150"/>
      <c r="X260" s="150"/>
    </row>
    <row r="261" spans="1:24" ht="30" customHeight="1" x14ac:dyDescent="0.2">
      <c r="A261" s="611"/>
      <c r="B261" s="632"/>
      <c r="C261" s="165" t="s">
        <v>479</v>
      </c>
      <c r="D261" s="632"/>
      <c r="E261" s="643"/>
      <c r="F261" s="643"/>
      <c r="G261" s="632"/>
      <c r="H261" s="611"/>
      <c r="I261" s="149"/>
      <c r="J261" s="150"/>
      <c r="K261" s="150"/>
      <c r="L261" s="150"/>
      <c r="M261" s="150"/>
      <c r="N261" s="150"/>
      <c r="O261" s="150"/>
      <c r="P261" s="150"/>
      <c r="Q261" s="150"/>
      <c r="R261" s="150"/>
      <c r="S261" s="150"/>
      <c r="T261" s="150"/>
      <c r="U261" s="150"/>
      <c r="V261" s="150"/>
      <c r="W261" s="150"/>
      <c r="X261" s="150"/>
    </row>
    <row r="262" spans="1:24" ht="9.75" customHeight="1" thickBot="1" x14ac:dyDescent="0.25">
      <c r="A262" s="611"/>
      <c r="B262" s="637"/>
      <c r="C262" s="306"/>
      <c r="D262" s="637"/>
      <c r="E262" s="644"/>
      <c r="F262" s="644"/>
      <c r="G262" s="637"/>
      <c r="H262" s="612"/>
      <c r="I262" s="149"/>
      <c r="J262" s="150"/>
      <c r="K262" s="150"/>
      <c r="L262" s="150"/>
      <c r="M262" s="150"/>
      <c r="N262" s="150"/>
      <c r="O262" s="150"/>
      <c r="P262" s="150"/>
      <c r="Q262" s="150"/>
      <c r="R262" s="150"/>
      <c r="S262" s="150"/>
      <c r="T262" s="150"/>
      <c r="U262" s="150"/>
      <c r="V262" s="150"/>
      <c r="W262" s="150"/>
      <c r="X262" s="150"/>
    </row>
    <row r="263" spans="1:24" ht="31.5" customHeight="1" x14ac:dyDescent="0.2">
      <c r="A263" s="611"/>
      <c r="B263" s="762" t="s">
        <v>480</v>
      </c>
      <c r="C263" s="216" t="s">
        <v>481</v>
      </c>
      <c r="D263" s="756">
        <v>5</v>
      </c>
      <c r="E263" s="689"/>
      <c r="F263" s="689"/>
      <c r="G263" s="820"/>
      <c r="H263" s="821"/>
      <c r="I263" s="149"/>
      <c r="J263" s="150"/>
      <c r="K263" s="150"/>
      <c r="L263" s="150"/>
      <c r="M263" s="150"/>
      <c r="N263" s="150"/>
      <c r="O263" s="150"/>
      <c r="P263" s="150"/>
      <c r="Q263" s="150"/>
      <c r="R263" s="150"/>
      <c r="S263" s="150"/>
      <c r="T263" s="150"/>
      <c r="U263" s="150"/>
      <c r="V263" s="150"/>
      <c r="W263" s="150"/>
      <c r="X263" s="150"/>
    </row>
    <row r="264" spans="1:24" ht="33" customHeight="1" x14ac:dyDescent="0.2">
      <c r="A264" s="611"/>
      <c r="B264" s="632"/>
      <c r="C264" s="165" t="s">
        <v>482</v>
      </c>
      <c r="D264" s="632"/>
      <c r="E264" s="643"/>
      <c r="F264" s="643"/>
      <c r="G264" s="632"/>
      <c r="H264" s="611"/>
      <c r="I264" s="149"/>
      <c r="J264" s="150"/>
      <c r="K264" s="150"/>
      <c r="L264" s="150"/>
      <c r="M264" s="150"/>
      <c r="N264" s="150"/>
      <c r="O264" s="150"/>
      <c r="P264" s="150"/>
      <c r="Q264" s="150"/>
      <c r="R264" s="150"/>
      <c r="S264" s="150"/>
      <c r="T264" s="150"/>
      <c r="U264" s="150"/>
      <c r="V264" s="150"/>
      <c r="W264" s="150"/>
      <c r="X264" s="150"/>
    </row>
    <row r="265" spans="1:24" ht="20.25" customHeight="1" x14ac:dyDescent="0.2">
      <c r="A265" s="611"/>
      <c r="B265" s="632"/>
      <c r="C265" s="165" t="s">
        <v>483</v>
      </c>
      <c r="D265" s="632"/>
      <c r="E265" s="643"/>
      <c r="F265" s="643"/>
      <c r="G265" s="632"/>
      <c r="H265" s="611"/>
      <c r="I265" s="149"/>
      <c r="J265" s="150"/>
      <c r="K265" s="150"/>
      <c r="L265" s="150"/>
      <c r="M265" s="150"/>
      <c r="N265" s="150"/>
      <c r="O265" s="150"/>
      <c r="P265" s="150"/>
      <c r="Q265" s="150"/>
      <c r="R265" s="150"/>
      <c r="S265" s="150"/>
      <c r="T265" s="150"/>
      <c r="U265" s="150"/>
      <c r="V265" s="150"/>
      <c r="W265" s="150"/>
      <c r="X265" s="150"/>
    </row>
    <row r="266" spans="1:24" ht="28.5" customHeight="1" x14ac:dyDescent="0.2">
      <c r="A266" s="611"/>
      <c r="B266" s="632"/>
      <c r="C266" s="165" t="s">
        <v>484</v>
      </c>
      <c r="D266" s="632"/>
      <c r="E266" s="643"/>
      <c r="F266" s="643"/>
      <c r="G266" s="632"/>
      <c r="H266" s="611"/>
      <c r="I266" s="149"/>
      <c r="J266" s="150"/>
      <c r="K266" s="150"/>
      <c r="L266" s="150"/>
      <c r="M266" s="150"/>
      <c r="N266" s="150"/>
      <c r="O266" s="150"/>
      <c r="P266" s="150"/>
      <c r="Q266" s="150"/>
      <c r="R266" s="150"/>
      <c r="S266" s="150"/>
      <c r="T266" s="150"/>
      <c r="U266" s="150"/>
      <c r="V266" s="150"/>
      <c r="W266" s="150"/>
      <c r="X266" s="150"/>
    </row>
    <row r="267" spans="1:24" ht="36" customHeight="1" x14ac:dyDescent="0.2">
      <c r="A267" s="611"/>
      <c r="B267" s="632"/>
      <c r="C267" s="165" t="s">
        <v>485</v>
      </c>
      <c r="D267" s="632"/>
      <c r="E267" s="643"/>
      <c r="F267" s="643"/>
      <c r="G267" s="632"/>
      <c r="H267" s="611"/>
      <c r="I267" s="149"/>
      <c r="J267" s="150"/>
      <c r="K267" s="150"/>
      <c r="L267" s="150"/>
      <c r="M267" s="150"/>
      <c r="N267" s="150"/>
      <c r="O267" s="150"/>
      <c r="P267" s="150"/>
      <c r="Q267" s="150"/>
      <c r="R267" s="150"/>
      <c r="S267" s="150"/>
      <c r="T267" s="150"/>
      <c r="U267" s="150"/>
      <c r="V267" s="150"/>
      <c r="W267" s="150"/>
      <c r="X267" s="150"/>
    </row>
    <row r="268" spans="1:24" ht="45" customHeight="1" x14ac:dyDescent="0.2">
      <c r="A268" s="611"/>
      <c r="B268" s="632"/>
      <c r="C268" s="165" t="s">
        <v>486</v>
      </c>
      <c r="D268" s="632"/>
      <c r="E268" s="643"/>
      <c r="F268" s="643"/>
      <c r="G268" s="632"/>
      <c r="H268" s="611"/>
      <c r="I268" s="149"/>
      <c r="J268" s="150"/>
      <c r="K268" s="150"/>
      <c r="L268" s="150"/>
      <c r="M268" s="150"/>
      <c r="N268" s="150"/>
      <c r="O268" s="150"/>
      <c r="P268" s="150"/>
      <c r="Q268" s="150"/>
      <c r="R268" s="150"/>
      <c r="S268" s="150"/>
      <c r="T268" s="150"/>
      <c r="U268" s="150"/>
      <c r="V268" s="150"/>
      <c r="W268" s="150"/>
      <c r="X268" s="150"/>
    </row>
    <row r="269" spans="1:24" ht="12.75" customHeight="1" thickBot="1" x14ac:dyDescent="0.25">
      <c r="A269" s="611"/>
      <c r="B269" s="637"/>
      <c r="C269" s="306"/>
      <c r="D269" s="637"/>
      <c r="E269" s="644"/>
      <c r="F269" s="644"/>
      <c r="G269" s="637"/>
      <c r="H269" s="612"/>
      <c r="I269" s="149"/>
      <c r="J269" s="150"/>
      <c r="K269" s="150"/>
      <c r="L269" s="150"/>
      <c r="M269" s="150"/>
      <c r="N269" s="150"/>
      <c r="O269" s="150"/>
      <c r="P269" s="150"/>
      <c r="Q269" s="150"/>
      <c r="R269" s="150"/>
      <c r="S269" s="150"/>
      <c r="T269" s="150"/>
      <c r="U269" s="150"/>
      <c r="V269" s="150"/>
      <c r="W269" s="150"/>
      <c r="X269" s="150"/>
    </row>
    <row r="270" spans="1:24" ht="46.5" customHeight="1" x14ac:dyDescent="0.2">
      <c r="A270" s="611"/>
      <c r="B270" s="762" t="s">
        <v>487</v>
      </c>
      <c r="C270" s="216" t="s">
        <v>488</v>
      </c>
      <c r="D270" s="756">
        <v>5</v>
      </c>
      <c r="E270" s="689"/>
      <c r="F270" s="689"/>
      <c r="G270" s="820"/>
      <c r="H270" s="821"/>
      <c r="I270" s="149"/>
      <c r="J270" s="150"/>
      <c r="K270" s="150"/>
      <c r="L270" s="150"/>
      <c r="M270" s="150"/>
      <c r="N270" s="150"/>
      <c r="O270" s="150"/>
      <c r="P270" s="150"/>
      <c r="Q270" s="150"/>
      <c r="R270" s="150"/>
      <c r="S270" s="150"/>
      <c r="T270" s="150"/>
      <c r="U270" s="150"/>
      <c r="V270" s="150"/>
      <c r="W270" s="150"/>
      <c r="X270" s="150"/>
    </row>
    <row r="271" spans="1:24" ht="11.25" customHeight="1" x14ac:dyDescent="0.2">
      <c r="A271" s="611"/>
      <c r="B271" s="632"/>
      <c r="C271" s="165"/>
      <c r="D271" s="632"/>
      <c r="E271" s="643"/>
      <c r="F271" s="643"/>
      <c r="G271" s="632"/>
      <c r="H271" s="611"/>
      <c r="I271" s="149"/>
      <c r="J271" s="150"/>
      <c r="K271" s="150"/>
      <c r="L271" s="150"/>
      <c r="M271" s="150"/>
      <c r="N271" s="150"/>
      <c r="O271" s="150"/>
      <c r="P271" s="150"/>
      <c r="Q271" s="150"/>
      <c r="R271" s="150"/>
      <c r="S271" s="150"/>
      <c r="T271" s="150"/>
      <c r="U271" s="150"/>
      <c r="V271" s="150"/>
      <c r="W271" s="150"/>
      <c r="X271" s="150"/>
    </row>
    <row r="272" spans="1:24" ht="28.5" customHeight="1" x14ac:dyDescent="0.2">
      <c r="A272" s="611"/>
      <c r="B272" s="632"/>
      <c r="C272" s="165" t="s">
        <v>489</v>
      </c>
      <c r="D272" s="632"/>
      <c r="E272" s="643"/>
      <c r="F272" s="643"/>
      <c r="G272" s="632"/>
      <c r="H272" s="611"/>
      <c r="I272" s="149"/>
      <c r="J272" s="150"/>
      <c r="K272" s="150"/>
      <c r="L272" s="150"/>
      <c r="M272" s="150"/>
      <c r="N272" s="150"/>
      <c r="O272" s="150"/>
      <c r="P272" s="150"/>
      <c r="Q272" s="150"/>
      <c r="R272" s="150"/>
      <c r="S272" s="150"/>
      <c r="T272" s="150"/>
      <c r="U272" s="150"/>
      <c r="V272" s="150"/>
      <c r="W272" s="150"/>
      <c r="X272" s="150"/>
    </row>
    <row r="273" spans="1:24" ht="29.25" customHeight="1" x14ac:dyDescent="0.2">
      <c r="A273" s="611"/>
      <c r="B273" s="632"/>
      <c r="C273" s="165" t="s">
        <v>490</v>
      </c>
      <c r="D273" s="632"/>
      <c r="E273" s="643"/>
      <c r="F273" s="643"/>
      <c r="G273" s="632"/>
      <c r="H273" s="611"/>
      <c r="I273" s="149"/>
      <c r="J273" s="150"/>
      <c r="K273" s="150"/>
      <c r="L273" s="150"/>
      <c r="M273" s="150"/>
      <c r="N273" s="150"/>
      <c r="O273" s="150"/>
      <c r="P273" s="150"/>
      <c r="Q273" s="150"/>
      <c r="R273" s="150"/>
      <c r="S273" s="150"/>
      <c r="T273" s="150"/>
      <c r="U273" s="150"/>
      <c r="V273" s="150"/>
      <c r="W273" s="150"/>
      <c r="X273" s="150"/>
    </row>
    <row r="274" spans="1:24" ht="31.5" customHeight="1" x14ac:dyDescent="0.2">
      <c r="A274" s="611"/>
      <c r="B274" s="632"/>
      <c r="C274" s="165" t="s">
        <v>491</v>
      </c>
      <c r="D274" s="632"/>
      <c r="E274" s="643"/>
      <c r="F274" s="643"/>
      <c r="G274" s="632"/>
      <c r="H274" s="611"/>
      <c r="I274" s="149"/>
      <c r="J274" s="150"/>
      <c r="K274" s="150"/>
      <c r="L274" s="150"/>
      <c r="M274" s="150"/>
      <c r="N274" s="150"/>
      <c r="O274" s="150"/>
      <c r="P274" s="150"/>
      <c r="Q274" s="150"/>
      <c r="R274" s="150"/>
      <c r="S274" s="150"/>
      <c r="T274" s="150"/>
      <c r="U274" s="150"/>
      <c r="V274" s="150"/>
      <c r="W274" s="150"/>
      <c r="X274" s="150"/>
    </row>
    <row r="275" spans="1:24" ht="34.5" customHeight="1" x14ac:dyDescent="0.2">
      <c r="A275" s="611"/>
      <c r="B275" s="632"/>
      <c r="C275" s="165" t="s">
        <v>492</v>
      </c>
      <c r="D275" s="632"/>
      <c r="E275" s="643"/>
      <c r="F275" s="643"/>
      <c r="G275" s="632"/>
      <c r="H275" s="611"/>
      <c r="I275" s="149"/>
      <c r="J275" s="150"/>
      <c r="K275" s="150"/>
      <c r="L275" s="150"/>
      <c r="M275" s="150"/>
      <c r="N275" s="150"/>
      <c r="O275" s="150"/>
      <c r="P275" s="150"/>
      <c r="Q275" s="150"/>
      <c r="R275" s="150"/>
      <c r="S275" s="150"/>
      <c r="T275" s="150"/>
      <c r="U275" s="150"/>
      <c r="V275" s="150"/>
      <c r="W275" s="150"/>
      <c r="X275" s="150"/>
    </row>
    <row r="276" spans="1:24" ht="30" x14ac:dyDescent="0.2">
      <c r="A276" s="611"/>
      <c r="B276" s="632"/>
      <c r="C276" s="165" t="s">
        <v>493</v>
      </c>
      <c r="D276" s="632"/>
      <c r="E276" s="643"/>
      <c r="F276" s="643"/>
      <c r="G276" s="632"/>
      <c r="H276" s="611"/>
      <c r="I276" s="149"/>
      <c r="J276" s="150"/>
      <c r="K276" s="150"/>
      <c r="L276" s="150"/>
      <c r="M276" s="150"/>
      <c r="N276" s="150"/>
      <c r="O276" s="150"/>
      <c r="P276" s="150"/>
      <c r="Q276" s="150"/>
      <c r="R276" s="150"/>
      <c r="S276" s="150"/>
      <c r="T276" s="150"/>
      <c r="U276" s="150"/>
      <c r="V276" s="150"/>
      <c r="W276" s="150"/>
      <c r="X276" s="150"/>
    </row>
    <row r="277" spans="1:24" ht="12.75" customHeight="1" thickBot="1" x14ac:dyDescent="0.25">
      <c r="A277" s="611"/>
      <c r="B277" s="637"/>
      <c r="C277" s="306"/>
      <c r="D277" s="637"/>
      <c r="E277" s="644"/>
      <c r="F277" s="644"/>
      <c r="G277" s="637"/>
      <c r="H277" s="612"/>
      <c r="I277" s="149"/>
      <c r="J277" s="150"/>
      <c r="K277" s="150"/>
      <c r="L277" s="150"/>
      <c r="M277" s="150"/>
      <c r="N277" s="150"/>
      <c r="O277" s="150"/>
      <c r="P277" s="150"/>
      <c r="Q277" s="150"/>
      <c r="R277" s="150"/>
      <c r="S277" s="150"/>
      <c r="T277" s="150"/>
      <c r="U277" s="150"/>
      <c r="V277" s="150"/>
      <c r="W277" s="150"/>
      <c r="X277" s="150"/>
    </row>
    <row r="278" spans="1:24" ht="29.25" customHeight="1" x14ac:dyDescent="0.2">
      <c r="A278" s="611"/>
      <c r="B278" s="762" t="s">
        <v>494</v>
      </c>
      <c r="C278" s="216" t="s">
        <v>495</v>
      </c>
      <c r="D278" s="756">
        <v>5</v>
      </c>
      <c r="E278" s="689"/>
      <c r="F278" s="689"/>
      <c r="G278" s="820"/>
      <c r="H278" s="821"/>
      <c r="I278" s="149"/>
      <c r="J278" s="150"/>
      <c r="K278" s="150"/>
      <c r="L278" s="150"/>
      <c r="M278" s="150"/>
      <c r="N278" s="150"/>
      <c r="O278" s="150"/>
      <c r="P278" s="150"/>
      <c r="Q278" s="150"/>
      <c r="R278" s="150"/>
      <c r="S278" s="150"/>
      <c r="T278" s="150"/>
      <c r="U278" s="150"/>
      <c r="V278" s="150"/>
      <c r="W278" s="150"/>
      <c r="X278" s="150"/>
    </row>
    <row r="279" spans="1:24" ht="12.75" customHeight="1" x14ac:dyDescent="0.2">
      <c r="A279" s="611"/>
      <c r="B279" s="632"/>
      <c r="C279" s="165"/>
      <c r="D279" s="632"/>
      <c r="E279" s="643"/>
      <c r="F279" s="643"/>
      <c r="G279" s="632"/>
      <c r="H279" s="611"/>
      <c r="I279" s="149"/>
      <c r="J279" s="150"/>
      <c r="K279" s="150"/>
      <c r="L279" s="150"/>
      <c r="M279" s="150"/>
      <c r="N279" s="150"/>
      <c r="O279" s="150"/>
      <c r="P279" s="150"/>
      <c r="Q279" s="150"/>
      <c r="R279" s="150"/>
      <c r="S279" s="150"/>
      <c r="T279" s="150"/>
      <c r="U279" s="150"/>
      <c r="V279" s="150"/>
      <c r="W279" s="150"/>
      <c r="X279" s="150"/>
    </row>
    <row r="280" spans="1:24" ht="33" customHeight="1" x14ac:dyDescent="0.2">
      <c r="A280" s="611"/>
      <c r="B280" s="632"/>
      <c r="C280" s="165" t="s">
        <v>496</v>
      </c>
      <c r="D280" s="632"/>
      <c r="E280" s="643"/>
      <c r="F280" s="643"/>
      <c r="G280" s="632"/>
      <c r="H280" s="611"/>
      <c r="I280" s="149"/>
      <c r="J280" s="150"/>
      <c r="K280" s="150"/>
      <c r="L280" s="150"/>
      <c r="M280" s="150"/>
      <c r="N280" s="150"/>
      <c r="O280" s="150"/>
      <c r="P280" s="150"/>
      <c r="Q280" s="150"/>
      <c r="R280" s="150"/>
      <c r="S280" s="150"/>
      <c r="T280" s="150"/>
      <c r="U280" s="150"/>
      <c r="V280" s="150"/>
      <c r="W280" s="150"/>
      <c r="X280" s="150"/>
    </row>
    <row r="281" spans="1:24" ht="33" customHeight="1" x14ac:dyDescent="0.2">
      <c r="A281" s="611"/>
      <c r="B281" s="632"/>
      <c r="C281" s="165" t="s">
        <v>497</v>
      </c>
      <c r="D281" s="632"/>
      <c r="E281" s="643"/>
      <c r="F281" s="643"/>
      <c r="G281" s="632"/>
      <c r="H281" s="611"/>
      <c r="I281" s="149"/>
      <c r="J281" s="150"/>
      <c r="K281" s="150"/>
      <c r="L281" s="150"/>
      <c r="M281" s="150"/>
      <c r="N281" s="150"/>
      <c r="O281" s="150"/>
      <c r="P281" s="150"/>
      <c r="Q281" s="150"/>
      <c r="R281" s="150"/>
      <c r="S281" s="150"/>
      <c r="T281" s="150"/>
      <c r="U281" s="150"/>
      <c r="V281" s="150"/>
      <c r="W281" s="150"/>
      <c r="X281" s="150"/>
    </row>
    <row r="282" spans="1:24" ht="31.5" customHeight="1" x14ac:dyDescent="0.2">
      <c r="A282" s="611"/>
      <c r="B282" s="632"/>
      <c r="C282" s="165" t="s">
        <v>498</v>
      </c>
      <c r="D282" s="632"/>
      <c r="E282" s="643"/>
      <c r="F282" s="643"/>
      <c r="G282" s="632"/>
      <c r="H282" s="611"/>
      <c r="I282" s="149"/>
      <c r="J282" s="150"/>
      <c r="K282" s="150"/>
      <c r="L282" s="150"/>
      <c r="M282" s="150"/>
      <c r="N282" s="150"/>
      <c r="O282" s="150"/>
      <c r="P282" s="150"/>
      <c r="Q282" s="150"/>
      <c r="R282" s="150"/>
      <c r="S282" s="150"/>
      <c r="T282" s="150"/>
      <c r="U282" s="150"/>
      <c r="V282" s="150"/>
      <c r="W282" s="150"/>
      <c r="X282" s="150"/>
    </row>
    <row r="283" spans="1:24" ht="30" customHeight="1" x14ac:dyDescent="0.2">
      <c r="A283" s="611"/>
      <c r="B283" s="632"/>
      <c r="C283" s="165" t="s">
        <v>499</v>
      </c>
      <c r="D283" s="632"/>
      <c r="E283" s="643"/>
      <c r="F283" s="643"/>
      <c r="G283" s="632"/>
      <c r="H283" s="611"/>
      <c r="I283" s="149"/>
      <c r="J283" s="150"/>
      <c r="K283" s="150"/>
      <c r="L283" s="150"/>
      <c r="M283" s="150"/>
      <c r="N283" s="150"/>
      <c r="O283" s="150"/>
      <c r="P283" s="150"/>
      <c r="Q283" s="150"/>
      <c r="R283" s="150"/>
      <c r="S283" s="150"/>
      <c r="T283" s="150"/>
      <c r="U283" s="150"/>
      <c r="V283" s="150"/>
      <c r="W283" s="150"/>
      <c r="X283" s="150"/>
    </row>
    <row r="284" spans="1:24" ht="33.75" customHeight="1" x14ac:dyDescent="0.2">
      <c r="A284" s="611"/>
      <c r="B284" s="632"/>
      <c r="C284" s="165" t="s">
        <v>500</v>
      </c>
      <c r="D284" s="632"/>
      <c r="E284" s="643"/>
      <c r="F284" s="643"/>
      <c r="G284" s="632"/>
      <c r="H284" s="611"/>
      <c r="I284" s="149"/>
      <c r="J284" s="150"/>
      <c r="K284" s="150"/>
      <c r="L284" s="150"/>
      <c r="M284" s="150"/>
      <c r="N284" s="150"/>
      <c r="O284" s="150"/>
      <c r="P284" s="150"/>
      <c r="Q284" s="150"/>
      <c r="R284" s="150"/>
      <c r="S284" s="150"/>
      <c r="T284" s="150"/>
      <c r="U284" s="150"/>
      <c r="V284" s="150"/>
      <c r="W284" s="150"/>
      <c r="X284" s="150"/>
    </row>
    <row r="285" spans="1:24" ht="12.75" customHeight="1" thickBot="1" x14ac:dyDescent="0.25">
      <c r="A285" s="611"/>
      <c r="B285" s="637"/>
      <c r="C285" s="306"/>
      <c r="D285" s="637"/>
      <c r="E285" s="644"/>
      <c r="F285" s="644"/>
      <c r="G285" s="637"/>
      <c r="H285" s="612"/>
      <c r="I285" s="149"/>
      <c r="J285" s="150"/>
      <c r="K285" s="150"/>
      <c r="L285" s="150"/>
      <c r="M285" s="150"/>
      <c r="N285" s="150"/>
      <c r="O285" s="150"/>
      <c r="P285" s="150"/>
      <c r="Q285" s="150"/>
      <c r="R285" s="150"/>
      <c r="S285" s="150"/>
      <c r="T285" s="150"/>
      <c r="U285" s="150"/>
      <c r="V285" s="150"/>
      <c r="W285" s="150"/>
      <c r="X285" s="150"/>
    </row>
    <row r="286" spans="1:24" ht="30.75" customHeight="1" x14ac:dyDescent="0.2">
      <c r="A286" s="611"/>
      <c r="B286" s="762" t="s">
        <v>501</v>
      </c>
      <c r="C286" s="216" t="s">
        <v>502</v>
      </c>
      <c r="D286" s="756">
        <v>5</v>
      </c>
      <c r="E286" s="689"/>
      <c r="F286" s="689"/>
      <c r="G286" s="820"/>
      <c r="H286" s="821"/>
      <c r="I286" s="149"/>
      <c r="J286" s="150"/>
      <c r="K286" s="150"/>
      <c r="L286" s="150"/>
      <c r="M286" s="150"/>
      <c r="N286" s="150"/>
      <c r="O286" s="150"/>
      <c r="P286" s="150"/>
      <c r="Q286" s="150"/>
      <c r="R286" s="150"/>
      <c r="S286" s="150"/>
      <c r="T286" s="150"/>
      <c r="U286" s="150"/>
      <c r="V286" s="150"/>
      <c r="W286" s="150"/>
      <c r="X286" s="150"/>
    </row>
    <row r="287" spans="1:24" ht="12.75" customHeight="1" x14ac:dyDescent="0.2">
      <c r="A287" s="611"/>
      <c r="B287" s="632"/>
      <c r="C287" s="305"/>
      <c r="D287" s="632"/>
      <c r="E287" s="643"/>
      <c r="F287" s="643"/>
      <c r="G287" s="632"/>
      <c r="H287" s="611"/>
      <c r="I287" s="149"/>
      <c r="J287" s="150"/>
      <c r="K287" s="150"/>
      <c r="L287" s="150"/>
      <c r="M287" s="150"/>
      <c r="N287" s="150"/>
      <c r="O287" s="150"/>
      <c r="P287" s="150"/>
      <c r="Q287" s="150"/>
      <c r="R287" s="150"/>
      <c r="S287" s="150"/>
      <c r="T287" s="150"/>
      <c r="U287" s="150"/>
      <c r="V287" s="150"/>
      <c r="W287" s="150"/>
      <c r="X287" s="150"/>
    </row>
    <row r="288" spans="1:24" ht="36" customHeight="1" x14ac:dyDescent="0.2">
      <c r="A288" s="611"/>
      <c r="B288" s="632"/>
      <c r="C288" s="165" t="s">
        <v>503</v>
      </c>
      <c r="D288" s="632"/>
      <c r="E288" s="643"/>
      <c r="F288" s="643"/>
      <c r="G288" s="632"/>
      <c r="H288" s="611"/>
      <c r="I288" s="149"/>
      <c r="J288" s="150"/>
      <c r="K288" s="150"/>
      <c r="L288" s="150"/>
      <c r="M288" s="150"/>
      <c r="N288" s="150"/>
      <c r="O288" s="150"/>
      <c r="P288" s="150"/>
      <c r="Q288" s="150"/>
      <c r="R288" s="150"/>
      <c r="S288" s="150"/>
      <c r="T288" s="150"/>
      <c r="U288" s="150"/>
      <c r="V288" s="150"/>
      <c r="W288" s="150"/>
      <c r="X288" s="150"/>
    </row>
    <row r="289" spans="1:24" ht="34.5" customHeight="1" x14ac:dyDescent="0.2">
      <c r="A289" s="611"/>
      <c r="B289" s="632"/>
      <c r="C289" s="165" t="s">
        <v>504</v>
      </c>
      <c r="D289" s="632"/>
      <c r="E289" s="643"/>
      <c r="F289" s="643"/>
      <c r="G289" s="632"/>
      <c r="H289" s="611"/>
      <c r="I289" s="149"/>
      <c r="J289" s="150"/>
      <c r="K289" s="150"/>
      <c r="L289" s="150"/>
      <c r="M289" s="150"/>
      <c r="N289" s="150"/>
      <c r="O289" s="150"/>
      <c r="P289" s="150"/>
      <c r="Q289" s="150"/>
      <c r="R289" s="150"/>
      <c r="S289" s="150"/>
      <c r="T289" s="150"/>
      <c r="U289" s="150"/>
      <c r="V289" s="150"/>
      <c r="W289" s="150"/>
      <c r="X289" s="150"/>
    </row>
    <row r="290" spans="1:24" ht="34.5" customHeight="1" x14ac:dyDescent="0.2">
      <c r="A290" s="611"/>
      <c r="B290" s="632"/>
      <c r="C290" s="165" t="s">
        <v>505</v>
      </c>
      <c r="D290" s="632"/>
      <c r="E290" s="643"/>
      <c r="F290" s="643"/>
      <c r="G290" s="632"/>
      <c r="H290" s="611"/>
      <c r="I290" s="149"/>
      <c r="J290" s="150"/>
      <c r="K290" s="150"/>
      <c r="L290" s="150"/>
      <c r="M290" s="150"/>
      <c r="N290" s="150"/>
      <c r="O290" s="150"/>
      <c r="P290" s="150"/>
      <c r="Q290" s="150"/>
      <c r="R290" s="150"/>
      <c r="S290" s="150"/>
      <c r="T290" s="150"/>
      <c r="U290" s="150"/>
      <c r="V290" s="150"/>
      <c r="W290" s="150"/>
      <c r="X290" s="150"/>
    </row>
    <row r="291" spans="1:24" ht="33" customHeight="1" x14ac:dyDescent="0.2">
      <c r="A291" s="611"/>
      <c r="B291" s="632"/>
      <c r="C291" s="165" t="s">
        <v>506</v>
      </c>
      <c r="D291" s="632"/>
      <c r="E291" s="643"/>
      <c r="F291" s="643"/>
      <c r="G291" s="632"/>
      <c r="H291" s="611"/>
      <c r="I291" s="149"/>
      <c r="J291" s="150"/>
      <c r="K291" s="150"/>
      <c r="L291" s="150"/>
      <c r="M291" s="150"/>
      <c r="N291" s="150"/>
      <c r="O291" s="150"/>
      <c r="P291" s="150"/>
      <c r="Q291" s="150"/>
      <c r="R291" s="150"/>
      <c r="S291" s="150"/>
      <c r="T291" s="150"/>
      <c r="U291" s="150"/>
      <c r="V291" s="150"/>
      <c r="W291" s="150"/>
      <c r="X291" s="150"/>
    </row>
    <row r="292" spans="1:24" ht="28.5" customHeight="1" x14ac:dyDescent="0.2">
      <c r="A292" s="611"/>
      <c r="B292" s="632"/>
      <c r="C292" s="165" t="s">
        <v>507</v>
      </c>
      <c r="D292" s="632"/>
      <c r="E292" s="643"/>
      <c r="F292" s="643"/>
      <c r="G292" s="632"/>
      <c r="H292" s="611"/>
      <c r="I292" s="149"/>
      <c r="J292" s="150"/>
      <c r="K292" s="150"/>
      <c r="L292" s="150"/>
      <c r="M292" s="150"/>
      <c r="N292" s="150"/>
      <c r="O292" s="150"/>
      <c r="P292" s="150"/>
      <c r="Q292" s="150"/>
      <c r="R292" s="150"/>
      <c r="S292" s="150"/>
      <c r="T292" s="150"/>
      <c r="U292" s="150"/>
      <c r="V292" s="150"/>
      <c r="W292" s="150"/>
      <c r="X292" s="150"/>
    </row>
    <row r="293" spans="1:24" ht="12.75" customHeight="1" thickBot="1" x14ac:dyDescent="0.25">
      <c r="A293" s="611"/>
      <c r="B293" s="637"/>
      <c r="C293" s="306"/>
      <c r="D293" s="637"/>
      <c r="E293" s="644"/>
      <c r="F293" s="644"/>
      <c r="G293" s="637"/>
      <c r="H293" s="612"/>
      <c r="I293" s="149"/>
      <c r="J293" s="150"/>
      <c r="K293" s="150"/>
      <c r="L293" s="150"/>
      <c r="M293" s="150"/>
      <c r="N293" s="150"/>
      <c r="O293" s="150"/>
      <c r="P293" s="150"/>
      <c r="Q293" s="150"/>
      <c r="R293" s="150"/>
      <c r="S293" s="150"/>
      <c r="T293" s="150"/>
      <c r="U293" s="150"/>
      <c r="V293" s="150"/>
      <c r="W293" s="150"/>
      <c r="X293" s="150"/>
    </row>
    <row r="294" spans="1:24" ht="33" customHeight="1" x14ac:dyDescent="0.2">
      <c r="A294" s="611"/>
      <c r="B294" s="762" t="s">
        <v>508</v>
      </c>
      <c r="C294" s="216" t="s">
        <v>509</v>
      </c>
      <c r="D294" s="756">
        <v>5</v>
      </c>
      <c r="E294" s="689"/>
      <c r="F294" s="689"/>
      <c r="G294" s="820"/>
      <c r="H294" s="821"/>
      <c r="I294" s="149"/>
      <c r="J294" s="150"/>
      <c r="K294" s="150"/>
      <c r="L294" s="150"/>
      <c r="M294" s="150"/>
      <c r="N294" s="150"/>
      <c r="O294" s="150"/>
      <c r="P294" s="150"/>
      <c r="Q294" s="150"/>
      <c r="R294" s="150"/>
      <c r="S294" s="150"/>
      <c r="T294" s="150"/>
      <c r="U294" s="150"/>
      <c r="V294" s="150"/>
      <c r="W294" s="150"/>
      <c r="X294" s="150"/>
    </row>
    <row r="295" spans="1:24" ht="12.75" customHeight="1" x14ac:dyDescent="0.2">
      <c r="A295" s="611"/>
      <c r="B295" s="632"/>
      <c r="C295" s="165"/>
      <c r="D295" s="632"/>
      <c r="E295" s="643"/>
      <c r="F295" s="643"/>
      <c r="G295" s="632"/>
      <c r="H295" s="611"/>
      <c r="I295" s="149"/>
      <c r="J295" s="150"/>
      <c r="K295" s="150"/>
      <c r="L295" s="150"/>
      <c r="M295" s="150"/>
      <c r="N295" s="150"/>
      <c r="O295" s="150"/>
      <c r="P295" s="150"/>
      <c r="Q295" s="150"/>
      <c r="R295" s="150"/>
      <c r="S295" s="150"/>
      <c r="T295" s="150"/>
      <c r="U295" s="150"/>
      <c r="V295" s="150"/>
      <c r="W295" s="150"/>
      <c r="X295" s="150"/>
    </row>
    <row r="296" spans="1:24" ht="34.5" customHeight="1" x14ac:dyDescent="0.2">
      <c r="A296" s="611"/>
      <c r="B296" s="632"/>
      <c r="C296" s="165" t="s">
        <v>510</v>
      </c>
      <c r="D296" s="632"/>
      <c r="E296" s="643"/>
      <c r="F296" s="643"/>
      <c r="G296" s="632"/>
      <c r="H296" s="611"/>
      <c r="I296" s="149"/>
      <c r="J296" s="150"/>
      <c r="K296" s="150"/>
      <c r="L296" s="150"/>
      <c r="M296" s="150"/>
      <c r="N296" s="150"/>
      <c r="O296" s="150"/>
      <c r="P296" s="150"/>
      <c r="Q296" s="150"/>
      <c r="R296" s="150"/>
      <c r="S296" s="150"/>
      <c r="T296" s="150"/>
      <c r="U296" s="150"/>
      <c r="V296" s="150"/>
      <c r="W296" s="150"/>
      <c r="X296" s="150"/>
    </row>
    <row r="297" spans="1:24" ht="32.25" customHeight="1" x14ac:dyDescent="0.2">
      <c r="A297" s="611"/>
      <c r="B297" s="632"/>
      <c r="C297" s="165" t="s">
        <v>511</v>
      </c>
      <c r="D297" s="632"/>
      <c r="E297" s="643"/>
      <c r="F297" s="643"/>
      <c r="G297" s="632"/>
      <c r="H297" s="611"/>
      <c r="I297" s="149"/>
      <c r="J297" s="150"/>
      <c r="K297" s="150"/>
      <c r="L297" s="150"/>
      <c r="M297" s="150"/>
      <c r="N297" s="150"/>
      <c r="O297" s="150"/>
      <c r="P297" s="150"/>
      <c r="Q297" s="150"/>
      <c r="R297" s="150"/>
      <c r="S297" s="150"/>
      <c r="T297" s="150"/>
      <c r="U297" s="150"/>
      <c r="V297" s="150"/>
      <c r="W297" s="150"/>
      <c r="X297" s="150"/>
    </row>
    <row r="298" spans="1:24" ht="28.5" customHeight="1" x14ac:dyDescent="0.2">
      <c r="A298" s="611"/>
      <c r="B298" s="632"/>
      <c r="C298" s="165" t="s">
        <v>512</v>
      </c>
      <c r="D298" s="632"/>
      <c r="E298" s="643"/>
      <c r="F298" s="643"/>
      <c r="G298" s="632"/>
      <c r="H298" s="611"/>
      <c r="I298" s="149"/>
      <c r="J298" s="150"/>
      <c r="K298" s="150"/>
      <c r="L298" s="150"/>
      <c r="M298" s="150"/>
      <c r="N298" s="150"/>
      <c r="O298" s="150"/>
      <c r="P298" s="150"/>
      <c r="Q298" s="150"/>
      <c r="R298" s="150"/>
      <c r="S298" s="150"/>
      <c r="T298" s="150"/>
      <c r="U298" s="150"/>
      <c r="V298" s="150"/>
      <c r="W298" s="150"/>
      <c r="X298" s="150"/>
    </row>
    <row r="299" spans="1:24" ht="30" customHeight="1" x14ac:dyDescent="0.2">
      <c r="A299" s="611"/>
      <c r="B299" s="632"/>
      <c r="C299" s="165" t="s">
        <v>513</v>
      </c>
      <c r="D299" s="632"/>
      <c r="E299" s="643"/>
      <c r="F299" s="643"/>
      <c r="G299" s="632"/>
      <c r="H299" s="611"/>
      <c r="I299" s="149"/>
      <c r="J299" s="150"/>
      <c r="K299" s="150"/>
      <c r="L299" s="150"/>
      <c r="M299" s="150"/>
      <c r="N299" s="150"/>
      <c r="O299" s="150"/>
      <c r="P299" s="150"/>
      <c r="Q299" s="150"/>
      <c r="R299" s="150"/>
      <c r="S299" s="150"/>
      <c r="T299" s="150"/>
      <c r="U299" s="150"/>
      <c r="V299" s="150"/>
      <c r="W299" s="150"/>
      <c r="X299" s="150"/>
    </row>
    <row r="300" spans="1:24" ht="40.5" customHeight="1" x14ac:dyDescent="0.2">
      <c r="A300" s="611"/>
      <c r="B300" s="632"/>
      <c r="C300" s="165" t="s">
        <v>514</v>
      </c>
      <c r="D300" s="632"/>
      <c r="E300" s="643"/>
      <c r="F300" s="643"/>
      <c r="G300" s="632"/>
      <c r="H300" s="611"/>
      <c r="I300" s="149"/>
      <c r="J300" s="150"/>
      <c r="K300" s="150"/>
      <c r="L300" s="150"/>
      <c r="M300" s="150"/>
      <c r="N300" s="150"/>
      <c r="O300" s="150"/>
      <c r="P300" s="150"/>
      <c r="Q300" s="150"/>
      <c r="R300" s="150"/>
      <c r="S300" s="150"/>
      <c r="T300" s="150"/>
      <c r="U300" s="150"/>
      <c r="V300" s="150"/>
      <c r="W300" s="150"/>
      <c r="X300" s="150"/>
    </row>
    <row r="301" spans="1:24" ht="12.75" customHeight="1" thickBot="1" x14ac:dyDescent="0.25">
      <c r="A301" s="611"/>
      <c r="B301" s="637"/>
      <c r="C301" s="306"/>
      <c r="D301" s="637"/>
      <c r="E301" s="644"/>
      <c r="F301" s="644"/>
      <c r="G301" s="637"/>
      <c r="H301" s="612"/>
      <c r="I301" s="149"/>
      <c r="J301" s="150"/>
      <c r="K301" s="150"/>
      <c r="L301" s="150"/>
      <c r="M301" s="150"/>
      <c r="N301" s="150"/>
      <c r="O301" s="150"/>
      <c r="P301" s="150"/>
      <c r="Q301" s="150"/>
      <c r="R301" s="150"/>
      <c r="S301" s="150"/>
      <c r="T301" s="150"/>
      <c r="U301" s="150"/>
      <c r="V301" s="150"/>
      <c r="W301" s="150"/>
      <c r="X301" s="150"/>
    </row>
    <row r="302" spans="1:24" ht="33.75" customHeight="1" x14ac:dyDescent="0.2">
      <c r="A302" s="611"/>
      <c r="B302" s="762" t="s">
        <v>515</v>
      </c>
      <c r="C302" s="216" t="s">
        <v>516</v>
      </c>
      <c r="D302" s="756">
        <v>5</v>
      </c>
      <c r="E302" s="689"/>
      <c r="F302" s="689"/>
      <c r="G302" s="820"/>
      <c r="H302" s="821"/>
      <c r="I302" s="149"/>
      <c r="J302" s="150"/>
      <c r="K302" s="150"/>
      <c r="L302" s="150"/>
      <c r="M302" s="150"/>
      <c r="N302" s="150"/>
      <c r="O302" s="150"/>
      <c r="P302" s="150"/>
      <c r="Q302" s="150"/>
      <c r="R302" s="150"/>
      <c r="S302" s="150"/>
      <c r="T302" s="150"/>
      <c r="U302" s="150"/>
      <c r="V302" s="150"/>
      <c r="W302" s="150"/>
      <c r="X302" s="150"/>
    </row>
    <row r="303" spans="1:24" ht="9.75" customHeight="1" x14ac:dyDescent="0.2">
      <c r="A303" s="611"/>
      <c r="B303" s="632"/>
      <c r="C303" s="165"/>
      <c r="D303" s="632"/>
      <c r="E303" s="643"/>
      <c r="F303" s="643"/>
      <c r="G303" s="632"/>
      <c r="H303" s="611"/>
      <c r="I303" s="149"/>
      <c r="J303" s="150"/>
      <c r="K303" s="150"/>
      <c r="L303" s="150"/>
      <c r="M303" s="150"/>
      <c r="N303" s="150"/>
      <c r="O303" s="150"/>
      <c r="P303" s="150"/>
      <c r="Q303" s="150"/>
      <c r="R303" s="150"/>
      <c r="S303" s="150"/>
      <c r="T303" s="150"/>
      <c r="U303" s="150"/>
      <c r="V303" s="150"/>
      <c r="W303" s="150"/>
      <c r="X303" s="150"/>
    </row>
    <row r="304" spans="1:24" ht="35.25" customHeight="1" x14ac:dyDescent="0.2">
      <c r="A304" s="611"/>
      <c r="B304" s="632"/>
      <c r="C304" s="165" t="s">
        <v>517</v>
      </c>
      <c r="D304" s="632"/>
      <c r="E304" s="643"/>
      <c r="F304" s="643"/>
      <c r="G304" s="632"/>
      <c r="H304" s="611"/>
      <c r="I304" s="149"/>
      <c r="J304" s="150"/>
      <c r="K304" s="150"/>
      <c r="L304" s="150"/>
      <c r="M304" s="150"/>
      <c r="N304" s="150"/>
      <c r="O304" s="150"/>
      <c r="P304" s="150"/>
      <c r="Q304" s="150"/>
      <c r="R304" s="150"/>
      <c r="S304" s="150"/>
      <c r="T304" s="150"/>
      <c r="U304" s="150"/>
      <c r="V304" s="150"/>
      <c r="W304" s="150"/>
      <c r="X304" s="150"/>
    </row>
    <row r="305" spans="1:24" ht="31.5" customHeight="1" x14ac:dyDescent="0.2">
      <c r="A305" s="611"/>
      <c r="B305" s="632"/>
      <c r="C305" s="165" t="s">
        <v>518</v>
      </c>
      <c r="D305" s="632"/>
      <c r="E305" s="643"/>
      <c r="F305" s="643"/>
      <c r="G305" s="632"/>
      <c r="H305" s="611"/>
      <c r="I305" s="149"/>
      <c r="J305" s="150"/>
      <c r="K305" s="150"/>
      <c r="L305" s="150"/>
      <c r="M305" s="150"/>
      <c r="N305" s="150"/>
      <c r="O305" s="150"/>
      <c r="P305" s="150"/>
      <c r="Q305" s="150"/>
      <c r="R305" s="150"/>
      <c r="S305" s="150"/>
      <c r="T305" s="150"/>
      <c r="U305" s="150"/>
      <c r="V305" s="150"/>
      <c r="W305" s="150"/>
      <c r="X305" s="150"/>
    </row>
    <row r="306" spans="1:24" ht="30.75" customHeight="1" x14ac:dyDescent="0.2">
      <c r="A306" s="611"/>
      <c r="B306" s="632"/>
      <c r="C306" s="165" t="s">
        <v>519</v>
      </c>
      <c r="D306" s="632"/>
      <c r="E306" s="643"/>
      <c r="F306" s="643"/>
      <c r="G306" s="632"/>
      <c r="H306" s="611"/>
      <c r="I306" s="149"/>
      <c r="J306" s="150"/>
      <c r="K306" s="150"/>
      <c r="L306" s="150"/>
      <c r="M306" s="150"/>
      <c r="N306" s="150"/>
      <c r="O306" s="150"/>
      <c r="P306" s="150"/>
      <c r="Q306" s="150"/>
      <c r="R306" s="150"/>
      <c r="S306" s="150"/>
      <c r="T306" s="150"/>
      <c r="U306" s="150"/>
      <c r="V306" s="150"/>
      <c r="W306" s="150"/>
      <c r="X306" s="150"/>
    </row>
    <row r="307" spans="1:24" ht="35.25" customHeight="1" x14ac:dyDescent="0.2">
      <c r="A307" s="611"/>
      <c r="B307" s="632"/>
      <c r="C307" s="165" t="s">
        <v>520</v>
      </c>
      <c r="D307" s="632"/>
      <c r="E307" s="643"/>
      <c r="F307" s="643"/>
      <c r="G307" s="632"/>
      <c r="H307" s="611"/>
      <c r="I307" s="149"/>
      <c r="J307" s="150"/>
      <c r="K307" s="150"/>
      <c r="L307" s="150"/>
      <c r="M307" s="150"/>
      <c r="N307" s="150"/>
      <c r="O307" s="150"/>
      <c r="P307" s="150"/>
      <c r="Q307" s="150"/>
      <c r="R307" s="150"/>
      <c r="S307" s="150"/>
      <c r="T307" s="150"/>
      <c r="U307" s="150"/>
      <c r="V307" s="150"/>
      <c r="W307" s="150"/>
      <c r="X307" s="150"/>
    </row>
    <row r="308" spans="1:24" ht="33" customHeight="1" x14ac:dyDescent="0.2">
      <c r="A308" s="611"/>
      <c r="B308" s="632"/>
      <c r="C308" s="165" t="s">
        <v>521</v>
      </c>
      <c r="D308" s="632"/>
      <c r="E308" s="643"/>
      <c r="F308" s="643"/>
      <c r="G308" s="632"/>
      <c r="H308" s="611"/>
      <c r="I308" s="149"/>
      <c r="J308" s="150"/>
      <c r="K308" s="150"/>
      <c r="L308" s="150"/>
      <c r="M308" s="150"/>
      <c r="N308" s="150"/>
      <c r="O308" s="150"/>
      <c r="P308" s="150"/>
      <c r="Q308" s="150"/>
      <c r="R308" s="150"/>
      <c r="S308" s="150"/>
      <c r="T308" s="150"/>
      <c r="U308" s="150"/>
      <c r="V308" s="150"/>
      <c r="W308" s="150"/>
      <c r="X308" s="150"/>
    </row>
    <row r="309" spans="1:24" ht="12.75" customHeight="1" thickBot="1" x14ac:dyDescent="0.25">
      <c r="A309" s="612"/>
      <c r="B309" s="637"/>
      <c r="C309" s="306"/>
      <c r="D309" s="637"/>
      <c r="E309" s="644"/>
      <c r="F309" s="644"/>
      <c r="G309" s="637"/>
      <c r="H309" s="612"/>
      <c r="I309" s="149"/>
      <c r="J309" s="150"/>
      <c r="K309" s="150"/>
      <c r="L309" s="150"/>
      <c r="M309" s="150"/>
      <c r="N309" s="150"/>
      <c r="O309" s="150"/>
      <c r="P309" s="150"/>
      <c r="Q309" s="150"/>
      <c r="R309" s="150"/>
      <c r="S309" s="150"/>
      <c r="T309" s="150"/>
      <c r="U309" s="150"/>
      <c r="V309" s="150"/>
      <c r="W309" s="150"/>
      <c r="X309" s="150"/>
    </row>
    <row r="310" spans="1:24" ht="15" customHeight="1" thickBot="1" x14ac:dyDescent="0.25">
      <c r="A310" s="651" t="s">
        <v>153</v>
      </c>
      <c r="B310" s="221">
        <v>3.3</v>
      </c>
      <c r="C310" s="798" t="s">
        <v>522</v>
      </c>
      <c r="D310" s="779"/>
      <c r="E310" s="779"/>
      <c r="F310" s="779"/>
      <c r="G310" s="779"/>
      <c r="H310" s="780"/>
      <c r="I310" s="149"/>
      <c r="J310" s="150"/>
      <c r="K310" s="150"/>
      <c r="L310" s="150"/>
      <c r="M310" s="150"/>
      <c r="N310" s="150"/>
      <c r="O310" s="150"/>
      <c r="P310" s="150"/>
      <c r="Q310" s="150"/>
      <c r="R310" s="150"/>
      <c r="S310" s="150"/>
      <c r="T310" s="150"/>
      <c r="U310" s="150"/>
      <c r="V310" s="150"/>
      <c r="W310" s="150"/>
      <c r="X310" s="150"/>
    </row>
    <row r="311" spans="1:24" ht="33.75" customHeight="1" x14ac:dyDescent="0.2">
      <c r="A311" s="611"/>
      <c r="B311" s="762" t="s">
        <v>523</v>
      </c>
      <c r="C311" s="216" t="s">
        <v>524</v>
      </c>
      <c r="D311" s="756">
        <v>5</v>
      </c>
      <c r="E311" s="689"/>
      <c r="F311" s="689"/>
      <c r="G311" s="820"/>
      <c r="H311" s="821"/>
      <c r="I311" s="149"/>
      <c r="J311" s="150"/>
      <c r="K311" s="150"/>
      <c r="L311" s="150"/>
      <c r="M311" s="150"/>
      <c r="N311" s="150"/>
      <c r="O311" s="150"/>
      <c r="P311" s="150"/>
      <c r="Q311" s="150"/>
      <c r="R311" s="150"/>
      <c r="S311" s="150"/>
      <c r="T311" s="150"/>
      <c r="U311" s="150"/>
      <c r="V311" s="150"/>
      <c r="W311" s="150"/>
      <c r="X311" s="150"/>
    </row>
    <row r="312" spans="1:24" ht="12.75" customHeight="1" x14ac:dyDescent="0.2">
      <c r="A312" s="611"/>
      <c r="B312" s="632"/>
      <c r="C312" s="165"/>
      <c r="D312" s="632"/>
      <c r="E312" s="643"/>
      <c r="F312" s="643"/>
      <c r="G312" s="632"/>
      <c r="H312" s="611"/>
      <c r="I312" s="149"/>
      <c r="J312" s="150"/>
      <c r="K312" s="150"/>
      <c r="L312" s="150"/>
      <c r="M312" s="150"/>
      <c r="N312" s="150"/>
      <c r="O312" s="150"/>
      <c r="P312" s="150"/>
      <c r="Q312" s="150"/>
      <c r="R312" s="150"/>
      <c r="S312" s="150"/>
      <c r="T312" s="150"/>
      <c r="U312" s="150"/>
      <c r="V312" s="150"/>
      <c r="W312" s="150"/>
      <c r="X312" s="150"/>
    </row>
    <row r="313" spans="1:24" ht="28.5" customHeight="1" x14ac:dyDescent="0.2">
      <c r="A313" s="611"/>
      <c r="B313" s="632"/>
      <c r="C313" s="165" t="s">
        <v>525</v>
      </c>
      <c r="D313" s="632"/>
      <c r="E313" s="643"/>
      <c r="F313" s="643"/>
      <c r="G313" s="632"/>
      <c r="H313" s="611"/>
      <c r="I313" s="149"/>
      <c r="J313" s="150"/>
      <c r="K313" s="150"/>
      <c r="L313" s="150"/>
      <c r="M313" s="150"/>
      <c r="N313" s="150"/>
      <c r="O313" s="150"/>
      <c r="P313" s="150"/>
      <c r="Q313" s="150"/>
      <c r="R313" s="150"/>
      <c r="S313" s="150"/>
      <c r="T313" s="150"/>
      <c r="U313" s="150"/>
      <c r="V313" s="150"/>
      <c r="W313" s="150"/>
      <c r="X313" s="150"/>
    </row>
    <row r="314" spans="1:24" ht="28.5" customHeight="1" x14ac:dyDescent="0.2">
      <c r="A314" s="611"/>
      <c r="B314" s="632"/>
      <c r="C314" s="165" t="s">
        <v>526</v>
      </c>
      <c r="D314" s="632"/>
      <c r="E314" s="643"/>
      <c r="F314" s="643"/>
      <c r="G314" s="632"/>
      <c r="H314" s="611"/>
      <c r="I314" s="149"/>
      <c r="J314" s="150"/>
      <c r="K314" s="150"/>
      <c r="L314" s="150"/>
      <c r="M314" s="150"/>
      <c r="N314" s="150"/>
      <c r="O314" s="150"/>
      <c r="P314" s="150"/>
      <c r="Q314" s="150"/>
      <c r="R314" s="150"/>
      <c r="S314" s="150"/>
      <c r="T314" s="150"/>
      <c r="U314" s="150"/>
      <c r="V314" s="150"/>
      <c r="W314" s="150"/>
      <c r="X314" s="150"/>
    </row>
    <row r="315" spans="1:24" ht="30" customHeight="1" x14ac:dyDescent="0.2">
      <c r="A315" s="611"/>
      <c r="B315" s="632"/>
      <c r="C315" s="165" t="s">
        <v>527</v>
      </c>
      <c r="D315" s="632"/>
      <c r="E315" s="643"/>
      <c r="F315" s="643"/>
      <c r="G315" s="632"/>
      <c r="H315" s="611"/>
      <c r="I315" s="149"/>
      <c r="J315" s="150"/>
      <c r="K315" s="150"/>
      <c r="L315" s="150"/>
      <c r="M315" s="150"/>
      <c r="N315" s="150"/>
      <c r="O315" s="150"/>
      <c r="P315" s="150"/>
      <c r="Q315" s="150"/>
      <c r="R315" s="150"/>
      <c r="S315" s="150"/>
      <c r="T315" s="150"/>
      <c r="U315" s="150"/>
      <c r="V315" s="150"/>
      <c r="W315" s="150"/>
      <c r="X315" s="150"/>
    </row>
    <row r="316" spans="1:24" ht="28.5" customHeight="1" x14ac:dyDescent="0.2">
      <c r="A316" s="611"/>
      <c r="B316" s="632"/>
      <c r="C316" s="165" t="s">
        <v>528</v>
      </c>
      <c r="D316" s="632"/>
      <c r="E316" s="643"/>
      <c r="F316" s="643"/>
      <c r="G316" s="632"/>
      <c r="H316" s="611"/>
      <c r="I316" s="149"/>
      <c r="J316" s="150"/>
      <c r="K316" s="150"/>
      <c r="L316" s="150"/>
      <c r="M316" s="150"/>
      <c r="N316" s="150"/>
      <c r="O316" s="150"/>
      <c r="P316" s="150"/>
      <c r="Q316" s="150"/>
      <c r="R316" s="150"/>
      <c r="S316" s="150"/>
      <c r="T316" s="150"/>
      <c r="U316" s="150"/>
      <c r="V316" s="150"/>
      <c r="W316" s="150"/>
      <c r="X316" s="150"/>
    </row>
    <row r="317" spans="1:24" ht="28.5" customHeight="1" x14ac:dyDescent="0.2">
      <c r="A317" s="611"/>
      <c r="B317" s="632"/>
      <c r="C317" s="165" t="s">
        <v>529</v>
      </c>
      <c r="D317" s="632"/>
      <c r="E317" s="643"/>
      <c r="F317" s="643"/>
      <c r="G317" s="632"/>
      <c r="H317" s="611"/>
      <c r="I317" s="149"/>
      <c r="J317" s="150"/>
      <c r="K317" s="150"/>
      <c r="L317" s="150"/>
      <c r="M317" s="150"/>
      <c r="N317" s="150"/>
      <c r="O317" s="150"/>
      <c r="P317" s="150"/>
      <c r="Q317" s="150"/>
      <c r="R317" s="150"/>
      <c r="S317" s="150"/>
      <c r="T317" s="150"/>
      <c r="U317" s="150"/>
      <c r="V317" s="150"/>
      <c r="W317" s="150"/>
      <c r="X317" s="150"/>
    </row>
    <row r="318" spans="1:24" ht="23.25" customHeight="1" thickBot="1" x14ac:dyDescent="0.25">
      <c r="A318" s="611"/>
      <c r="B318" s="637"/>
      <c r="C318" s="306"/>
      <c r="D318" s="637"/>
      <c r="E318" s="644"/>
      <c r="F318" s="644"/>
      <c r="G318" s="637"/>
      <c r="H318" s="612"/>
      <c r="I318" s="149"/>
      <c r="J318" s="150"/>
      <c r="K318" s="150"/>
      <c r="L318" s="150"/>
      <c r="M318" s="150"/>
      <c r="N318" s="150"/>
      <c r="O318" s="150"/>
      <c r="P318" s="150"/>
      <c r="Q318" s="150"/>
      <c r="R318" s="150"/>
      <c r="S318" s="150"/>
      <c r="T318" s="150"/>
      <c r="U318" s="150"/>
      <c r="V318" s="150"/>
      <c r="W318" s="150"/>
      <c r="X318" s="150"/>
    </row>
    <row r="319" spans="1:24" ht="24" customHeight="1" x14ac:dyDescent="0.2">
      <c r="A319" s="611"/>
      <c r="B319" s="762" t="s">
        <v>530</v>
      </c>
      <c r="C319" s="216" t="s">
        <v>531</v>
      </c>
      <c r="D319" s="756">
        <v>5</v>
      </c>
      <c r="E319" s="689"/>
      <c r="F319" s="689"/>
      <c r="G319" s="820"/>
      <c r="H319" s="821"/>
      <c r="I319" s="157"/>
      <c r="J319" s="150"/>
      <c r="K319" s="150"/>
      <c r="L319" s="150"/>
      <c r="M319" s="150"/>
      <c r="N319" s="150"/>
      <c r="O319" s="150"/>
      <c r="P319" s="150"/>
      <c r="Q319" s="150"/>
      <c r="R319" s="150"/>
      <c r="S319" s="150"/>
      <c r="T319" s="150"/>
      <c r="U319" s="150"/>
      <c r="V319" s="150"/>
      <c r="W319" s="150"/>
      <c r="X319" s="150"/>
    </row>
    <row r="320" spans="1:24" ht="12.75" customHeight="1" x14ac:dyDescent="0.2">
      <c r="A320" s="611"/>
      <c r="B320" s="632"/>
      <c r="C320" s="165"/>
      <c r="D320" s="632"/>
      <c r="E320" s="643"/>
      <c r="F320" s="643"/>
      <c r="G320" s="632"/>
      <c r="H320" s="611"/>
      <c r="I320" s="149"/>
      <c r="J320" s="150"/>
      <c r="K320" s="150"/>
      <c r="L320" s="150"/>
      <c r="M320" s="150"/>
      <c r="N320" s="150"/>
      <c r="O320" s="150"/>
      <c r="P320" s="150"/>
      <c r="Q320" s="150"/>
      <c r="R320" s="150"/>
      <c r="S320" s="150"/>
      <c r="T320" s="150"/>
      <c r="U320" s="150"/>
      <c r="V320" s="150"/>
      <c r="W320" s="150"/>
      <c r="X320" s="150"/>
    </row>
    <row r="321" spans="1:24" ht="21" customHeight="1" x14ac:dyDescent="0.2">
      <c r="A321" s="611"/>
      <c r="B321" s="632"/>
      <c r="C321" s="165" t="s">
        <v>532</v>
      </c>
      <c r="D321" s="632"/>
      <c r="E321" s="643"/>
      <c r="F321" s="643"/>
      <c r="G321" s="632"/>
      <c r="H321" s="611"/>
      <c r="I321" s="149"/>
      <c r="J321" s="150"/>
      <c r="K321" s="150"/>
      <c r="L321" s="150"/>
      <c r="M321" s="150"/>
      <c r="N321" s="150"/>
      <c r="O321" s="150"/>
      <c r="P321" s="150"/>
      <c r="Q321" s="150"/>
      <c r="R321" s="150"/>
      <c r="S321" s="150"/>
      <c r="T321" s="150"/>
      <c r="U321" s="150"/>
      <c r="V321" s="150"/>
      <c r="W321" s="150"/>
      <c r="X321" s="150"/>
    </row>
    <row r="322" spans="1:24" ht="30" customHeight="1" x14ac:dyDescent="0.2">
      <c r="A322" s="611"/>
      <c r="B322" s="632"/>
      <c r="C322" s="165" t="s">
        <v>533</v>
      </c>
      <c r="D322" s="632"/>
      <c r="E322" s="643"/>
      <c r="F322" s="643"/>
      <c r="G322" s="632"/>
      <c r="H322" s="611"/>
      <c r="I322" s="149"/>
      <c r="J322" s="150"/>
      <c r="K322" s="150"/>
      <c r="L322" s="150"/>
      <c r="M322" s="150"/>
      <c r="N322" s="150"/>
      <c r="O322" s="150"/>
      <c r="P322" s="150"/>
      <c r="Q322" s="150"/>
      <c r="R322" s="150"/>
      <c r="S322" s="150"/>
      <c r="T322" s="150"/>
      <c r="U322" s="150"/>
      <c r="V322" s="150"/>
      <c r="W322" s="150"/>
      <c r="X322" s="150"/>
    </row>
    <row r="323" spans="1:24" ht="32.25" customHeight="1" x14ac:dyDescent="0.2">
      <c r="A323" s="611"/>
      <c r="B323" s="632"/>
      <c r="C323" s="165" t="s">
        <v>534</v>
      </c>
      <c r="D323" s="632"/>
      <c r="E323" s="643"/>
      <c r="F323" s="643"/>
      <c r="G323" s="632"/>
      <c r="H323" s="611"/>
      <c r="I323" s="149"/>
      <c r="J323" s="150"/>
      <c r="K323" s="150"/>
      <c r="L323" s="150"/>
      <c r="M323" s="150"/>
      <c r="N323" s="150"/>
      <c r="O323" s="150"/>
      <c r="P323" s="150"/>
      <c r="Q323" s="150"/>
      <c r="R323" s="150"/>
      <c r="S323" s="150"/>
      <c r="T323" s="150"/>
      <c r="U323" s="150"/>
      <c r="V323" s="150"/>
      <c r="W323" s="150"/>
      <c r="X323" s="150"/>
    </row>
    <row r="324" spans="1:24" ht="16.5" customHeight="1" x14ac:dyDescent="0.2">
      <c r="A324" s="611"/>
      <c r="B324" s="632"/>
      <c r="C324" s="165" t="s">
        <v>535</v>
      </c>
      <c r="D324" s="632"/>
      <c r="E324" s="643"/>
      <c r="F324" s="643"/>
      <c r="G324" s="632"/>
      <c r="H324" s="611"/>
      <c r="I324" s="149"/>
      <c r="J324" s="150"/>
      <c r="K324" s="150"/>
      <c r="L324" s="150"/>
      <c r="M324" s="150"/>
      <c r="N324" s="150"/>
      <c r="O324" s="150"/>
      <c r="P324" s="150"/>
      <c r="Q324" s="150"/>
      <c r="R324" s="150"/>
      <c r="S324" s="150"/>
      <c r="T324" s="150"/>
      <c r="U324" s="150"/>
      <c r="V324" s="150"/>
      <c r="W324" s="150"/>
      <c r="X324" s="150"/>
    </row>
    <row r="325" spans="1:24" ht="27.75" customHeight="1" x14ac:dyDescent="0.2">
      <c r="A325" s="611"/>
      <c r="B325" s="632"/>
      <c r="C325" s="165" t="s">
        <v>536</v>
      </c>
      <c r="D325" s="632"/>
      <c r="E325" s="643"/>
      <c r="F325" s="643"/>
      <c r="G325" s="632"/>
      <c r="H325" s="611"/>
      <c r="I325" s="149"/>
      <c r="J325" s="150"/>
      <c r="K325" s="150"/>
      <c r="L325" s="150"/>
      <c r="M325" s="150"/>
      <c r="N325" s="150"/>
      <c r="O325" s="150"/>
      <c r="P325" s="150"/>
      <c r="Q325" s="150"/>
      <c r="R325" s="150"/>
      <c r="S325" s="150"/>
      <c r="T325" s="150"/>
      <c r="U325" s="150"/>
      <c r="V325" s="150"/>
      <c r="W325" s="150"/>
      <c r="X325" s="150"/>
    </row>
    <row r="326" spans="1:24" ht="15.75" customHeight="1" x14ac:dyDescent="0.2">
      <c r="A326" s="611"/>
      <c r="B326" s="632"/>
      <c r="C326" s="165"/>
      <c r="D326" s="632"/>
      <c r="E326" s="643"/>
      <c r="F326" s="643"/>
      <c r="G326" s="632"/>
      <c r="H326" s="611"/>
      <c r="I326" s="149"/>
      <c r="J326" s="150"/>
      <c r="K326" s="150"/>
      <c r="L326" s="150"/>
      <c r="M326" s="150"/>
      <c r="N326" s="150"/>
      <c r="O326" s="150"/>
      <c r="P326" s="150"/>
      <c r="Q326" s="150"/>
      <c r="R326" s="150"/>
      <c r="S326" s="150"/>
      <c r="T326" s="150"/>
      <c r="U326" s="150"/>
      <c r="V326" s="150"/>
      <c r="W326" s="150"/>
      <c r="X326" s="150"/>
    </row>
    <row r="327" spans="1:24" ht="21" customHeight="1" thickBot="1" x14ac:dyDescent="0.25">
      <c r="A327" s="611"/>
      <c r="B327" s="637"/>
      <c r="C327" s="307" t="s">
        <v>537</v>
      </c>
      <c r="D327" s="637"/>
      <c r="E327" s="644"/>
      <c r="F327" s="644"/>
      <c r="G327" s="637"/>
      <c r="H327" s="612"/>
      <c r="I327" s="149"/>
      <c r="J327" s="150"/>
      <c r="K327" s="150"/>
      <c r="L327" s="150"/>
      <c r="M327" s="150"/>
      <c r="N327" s="150"/>
      <c r="O327" s="150"/>
      <c r="P327" s="150"/>
      <c r="Q327" s="150"/>
      <c r="R327" s="150"/>
      <c r="S327" s="150"/>
      <c r="T327" s="150"/>
      <c r="U327" s="150"/>
      <c r="V327" s="150"/>
      <c r="W327" s="150"/>
      <c r="X327" s="150"/>
    </row>
    <row r="328" spans="1:24" ht="46.5" customHeight="1" x14ac:dyDescent="0.2">
      <c r="A328" s="611"/>
      <c r="B328" s="762" t="s">
        <v>538</v>
      </c>
      <c r="C328" s="216" t="s">
        <v>539</v>
      </c>
      <c r="D328" s="756">
        <v>5</v>
      </c>
      <c r="E328" s="689"/>
      <c r="F328" s="689"/>
      <c r="G328" s="820"/>
      <c r="H328" s="821"/>
      <c r="I328" s="149"/>
      <c r="J328" s="150"/>
      <c r="K328" s="150"/>
      <c r="L328" s="150"/>
      <c r="M328" s="150"/>
      <c r="N328" s="150"/>
      <c r="O328" s="150"/>
      <c r="P328" s="150"/>
      <c r="Q328" s="150"/>
      <c r="R328" s="150"/>
      <c r="S328" s="150"/>
      <c r="T328" s="150"/>
      <c r="U328" s="150"/>
      <c r="V328" s="150"/>
      <c r="W328" s="150"/>
      <c r="X328" s="150"/>
    </row>
    <row r="329" spans="1:24" ht="16.5" customHeight="1" x14ac:dyDescent="0.2">
      <c r="A329" s="611"/>
      <c r="B329" s="632"/>
      <c r="C329" s="165"/>
      <c r="D329" s="632"/>
      <c r="E329" s="643"/>
      <c r="F329" s="643"/>
      <c r="G329" s="632"/>
      <c r="H329" s="611"/>
      <c r="I329" s="149"/>
      <c r="J329" s="150"/>
      <c r="K329" s="150"/>
      <c r="L329" s="150"/>
      <c r="M329" s="150"/>
      <c r="N329" s="150"/>
      <c r="O329" s="150"/>
      <c r="P329" s="150"/>
      <c r="Q329" s="150"/>
      <c r="R329" s="150"/>
      <c r="S329" s="150"/>
      <c r="T329" s="150"/>
      <c r="U329" s="150"/>
      <c r="V329" s="150"/>
      <c r="W329" s="150"/>
      <c r="X329" s="150"/>
    </row>
    <row r="330" spans="1:24" ht="31.5" customHeight="1" x14ac:dyDescent="0.2">
      <c r="A330" s="611"/>
      <c r="B330" s="632"/>
      <c r="C330" s="165" t="s">
        <v>540</v>
      </c>
      <c r="D330" s="632"/>
      <c r="E330" s="643"/>
      <c r="F330" s="643"/>
      <c r="G330" s="632"/>
      <c r="H330" s="611"/>
      <c r="I330" s="149"/>
      <c r="J330" s="150"/>
      <c r="K330" s="150"/>
      <c r="L330" s="150"/>
      <c r="M330" s="150"/>
      <c r="N330" s="150"/>
      <c r="O330" s="150"/>
      <c r="P330" s="150"/>
      <c r="Q330" s="150"/>
      <c r="R330" s="150"/>
      <c r="S330" s="150"/>
      <c r="T330" s="150"/>
      <c r="U330" s="150"/>
      <c r="V330" s="150"/>
      <c r="W330" s="150"/>
      <c r="X330" s="150"/>
    </row>
    <row r="331" spans="1:24" ht="33.75" customHeight="1" x14ac:dyDescent="0.2">
      <c r="A331" s="611"/>
      <c r="B331" s="632"/>
      <c r="C331" s="165" t="s">
        <v>541</v>
      </c>
      <c r="D331" s="632"/>
      <c r="E331" s="643"/>
      <c r="F331" s="643"/>
      <c r="G331" s="632"/>
      <c r="H331" s="611"/>
      <c r="I331" s="149"/>
      <c r="J331" s="150"/>
      <c r="K331" s="150"/>
      <c r="L331" s="150"/>
      <c r="M331" s="150"/>
      <c r="N331" s="150"/>
      <c r="O331" s="150"/>
      <c r="P331" s="150"/>
      <c r="Q331" s="150"/>
      <c r="R331" s="150"/>
      <c r="S331" s="150"/>
      <c r="T331" s="150"/>
      <c r="U331" s="150"/>
      <c r="V331" s="150"/>
      <c r="W331" s="150"/>
      <c r="X331" s="150"/>
    </row>
    <row r="332" spans="1:24" ht="42" customHeight="1" x14ac:dyDescent="0.2">
      <c r="A332" s="611"/>
      <c r="B332" s="632"/>
      <c r="C332" s="165" t="s">
        <v>542</v>
      </c>
      <c r="D332" s="632"/>
      <c r="E332" s="643"/>
      <c r="F332" s="643"/>
      <c r="G332" s="632"/>
      <c r="H332" s="611"/>
      <c r="I332" s="149"/>
      <c r="J332" s="150"/>
      <c r="K332" s="150"/>
      <c r="L332" s="150"/>
      <c r="M332" s="150"/>
      <c r="N332" s="150"/>
      <c r="O332" s="150"/>
      <c r="P332" s="150"/>
      <c r="Q332" s="150"/>
      <c r="R332" s="150"/>
      <c r="S332" s="150"/>
      <c r="T332" s="150"/>
      <c r="U332" s="150"/>
      <c r="V332" s="150"/>
      <c r="W332" s="150"/>
      <c r="X332" s="150"/>
    </row>
    <row r="333" spans="1:24" ht="36" customHeight="1" x14ac:dyDescent="0.2">
      <c r="A333" s="611"/>
      <c r="B333" s="632"/>
      <c r="C333" s="165" t="s">
        <v>543</v>
      </c>
      <c r="D333" s="632"/>
      <c r="E333" s="643"/>
      <c r="F333" s="643"/>
      <c r="G333" s="632"/>
      <c r="H333" s="611"/>
      <c r="I333" s="149"/>
      <c r="J333" s="150"/>
      <c r="K333" s="150"/>
      <c r="L333" s="150"/>
      <c r="M333" s="150"/>
      <c r="N333" s="150"/>
      <c r="O333" s="150"/>
      <c r="P333" s="150"/>
      <c r="Q333" s="150"/>
      <c r="R333" s="150"/>
      <c r="S333" s="150"/>
      <c r="T333" s="150"/>
      <c r="U333" s="150"/>
      <c r="V333" s="150"/>
      <c r="W333" s="150"/>
      <c r="X333" s="150"/>
    </row>
    <row r="334" spans="1:24" ht="46.5" customHeight="1" x14ac:dyDescent="0.2">
      <c r="A334" s="611"/>
      <c r="B334" s="632"/>
      <c r="C334" s="165" t="s">
        <v>544</v>
      </c>
      <c r="D334" s="632"/>
      <c r="E334" s="643"/>
      <c r="F334" s="643"/>
      <c r="G334" s="632"/>
      <c r="H334" s="611"/>
      <c r="I334" s="149"/>
      <c r="J334" s="150"/>
      <c r="K334" s="150"/>
      <c r="L334" s="150"/>
      <c r="M334" s="150"/>
      <c r="N334" s="150"/>
      <c r="O334" s="150"/>
      <c r="P334" s="150"/>
      <c r="Q334" s="150"/>
      <c r="R334" s="150"/>
      <c r="S334" s="150"/>
      <c r="T334" s="150"/>
      <c r="U334" s="150"/>
      <c r="V334" s="150"/>
      <c r="W334" s="150"/>
      <c r="X334" s="150"/>
    </row>
    <row r="335" spans="1:24" ht="12.75" customHeight="1" thickBot="1" x14ac:dyDescent="0.25">
      <c r="A335" s="612"/>
      <c r="B335" s="637"/>
      <c r="C335" s="306"/>
      <c r="D335" s="637"/>
      <c r="E335" s="644"/>
      <c r="F335" s="644"/>
      <c r="G335" s="637"/>
      <c r="H335" s="612"/>
      <c r="I335" s="149"/>
      <c r="J335" s="150"/>
      <c r="K335" s="150"/>
      <c r="L335" s="150"/>
      <c r="M335" s="150"/>
      <c r="N335" s="150"/>
      <c r="O335" s="150"/>
      <c r="P335" s="150"/>
      <c r="Q335" s="150"/>
      <c r="R335" s="150"/>
      <c r="S335" s="150"/>
      <c r="T335" s="150"/>
      <c r="U335" s="150"/>
      <c r="V335" s="150"/>
      <c r="W335" s="150"/>
      <c r="X335" s="150"/>
    </row>
    <row r="336" spans="1:24" ht="12.75" customHeight="1" thickBot="1" x14ac:dyDescent="0.25">
      <c r="A336" s="611"/>
      <c r="B336" s="223"/>
      <c r="C336" s="224" t="s">
        <v>545</v>
      </c>
      <c r="D336" s="225">
        <f>SUM(D222:D335)</f>
        <v>70</v>
      </c>
      <c r="E336" s="225">
        <f>SUM(E222:E335)</f>
        <v>0</v>
      </c>
      <c r="F336" s="225">
        <f>SUM(F222:F335)</f>
        <v>0</v>
      </c>
      <c r="G336" s="735"/>
      <c r="H336" s="735"/>
      <c r="I336" s="149"/>
      <c r="J336" s="150"/>
      <c r="K336" s="150"/>
      <c r="L336" s="150"/>
      <c r="M336" s="150"/>
      <c r="N336" s="150"/>
      <c r="O336" s="150"/>
      <c r="P336" s="150"/>
      <c r="Q336" s="150"/>
      <c r="R336" s="150"/>
      <c r="S336" s="150"/>
      <c r="T336" s="150"/>
      <c r="U336" s="150"/>
      <c r="V336" s="150"/>
      <c r="W336" s="150"/>
      <c r="X336" s="150"/>
    </row>
    <row r="337" spans="1:24" ht="12.75" customHeight="1" thickBot="1" x14ac:dyDescent="0.25">
      <c r="A337" s="611"/>
      <c r="B337" s="223"/>
      <c r="C337" s="226" t="s">
        <v>546</v>
      </c>
      <c r="D337" s="227"/>
      <c r="E337" s="228">
        <f>E336/D336*100</f>
        <v>0</v>
      </c>
      <c r="F337" s="229">
        <f>F336/D336*100</f>
        <v>0</v>
      </c>
      <c r="G337" s="611"/>
      <c r="H337" s="611"/>
      <c r="I337" s="149"/>
      <c r="J337" s="150"/>
      <c r="K337" s="150"/>
      <c r="L337" s="150"/>
      <c r="M337" s="150"/>
      <c r="N337" s="150"/>
      <c r="O337" s="150"/>
      <c r="P337" s="150"/>
      <c r="Q337" s="150"/>
      <c r="R337" s="150"/>
      <c r="S337" s="150"/>
      <c r="T337" s="150"/>
      <c r="U337" s="150"/>
      <c r="V337" s="150"/>
      <c r="W337" s="150"/>
      <c r="X337" s="150"/>
    </row>
    <row r="338" spans="1:24" ht="12.75" customHeight="1" thickBot="1" x14ac:dyDescent="0.25">
      <c r="A338" s="611"/>
      <c r="B338" s="223"/>
      <c r="C338" s="226" t="s">
        <v>904</v>
      </c>
      <c r="D338" s="227"/>
      <c r="E338" s="228">
        <f>E336/D336*10</f>
        <v>0</v>
      </c>
      <c r="F338" s="229">
        <f>F336/D336*10</f>
        <v>0</v>
      </c>
      <c r="G338" s="611"/>
      <c r="H338" s="611"/>
      <c r="I338" s="149"/>
      <c r="J338" s="150"/>
      <c r="K338" s="150"/>
      <c r="L338" s="150"/>
      <c r="M338" s="150"/>
      <c r="N338" s="150"/>
      <c r="O338" s="150"/>
      <c r="P338" s="150"/>
      <c r="Q338" s="150"/>
      <c r="R338" s="150"/>
      <c r="S338" s="150"/>
      <c r="T338" s="150"/>
      <c r="U338" s="150"/>
      <c r="V338" s="150"/>
      <c r="W338" s="150"/>
      <c r="X338" s="150"/>
    </row>
    <row r="339" spans="1:24" ht="12.75" customHeight="1" thickBot="1" x14ac:dyDescent="0.25">
      <c r="A339" s="612"/>
      <c r="B339" s="230"/>
      <c r="C339" s="224"/>
      <c r="D339" s="231"/>
      <c r="E339" s="232"/>
      <c r="F339" s="231"/>
      <c r="G339" s="611"/>
      <c r="H339" s="612"/>
      <c r="I339" s="149"/>
      <c r="J339" s="150"/>
      <c r="K339" s="150"/>
      <c r="L339" s="150"/>
      <c r="M339" s="150"/>
      <c r="N339" s="150"/>
      <c r="O339" s="150"/>
      <c r="P339" s="150"/>
      <c r="Q339" s="150"/>
      <c r="R339" s="150"/>
      <c r="S339" s="150"/>
      <c r="T339" s="150"/>
      <c r="U339" s="150"/>
      <c r="V339" s="150"/>
      <c r="W339" s="150"/>
      <c r="X339" s="150"/>
    </row>
    <row r="340" spans="1:24" ht="19.5" customHeight="1" thickBot="1" x14ac:dyDescent="0.25">
      <c r="A340" s="767" t="s">
        <v>167</v>
      </c>
      <c r="B340" s="233">
        <v>4.0999999999999996</v>
      </c>
      <c r="C340" s="686" t="s">
        <v>168</v>
      </c>
      <c r="D340" s="687"/>
      <c r="E340" s="687"/>
      <c r="F340" s="687"/>
      <c r="G340" s="687"/>
      <c r="H340" s="714"/>
      <c r="I340" s="149"/>
      <c r="J340" s="150"/>
      <c r="K340" s="150"/>
      <c r="L340" s="150"/>
      <c r="M340" s="150"/>
      <c r="N340" s="150"/>
      <c r="O340" s="150"/>
      <c r="P340" s="150"/>
      <c r="Q340" s="150"/>
      <c r="R340" s="150"/>
      <c r="S340" s="150"/>
      <c r="T340" s="150"/>
      <c r="U340" s="150"/>
      <c r="V340" s="150"/>
      <c r="W340" s="150"/>
      <c r="X340" s="150"/>
    </row>
    <row r="341" spans="1:24" ht="30" customHeight="1" x14ac:dyDescent="0.2">
      <c r="A341" s="611"/>
      <c r="B341" s="763" t="s">
        <v>548</v>
      </c>
      <c r="C341" s="216" t="s">
        <v>1028</v>
      </c>
      <c r="D341" s="756">
        <v>5</v>
      </c>
      <c r="E341" s="689"/>
      <c r="F341" s="689"/>
      <c r="G341" s="820"/>
      <c r="H341" s="821"/>
      <c r="I341" s="149"/>
      <c r="J341" s="150"/>
      <c r="K341" s="150"/>
      <c r="L341" s="150"/>
      <c r="M341" s="150"/>
      <c r="N341" s="150"/>
      <c r="O341" s="150"/>
      <c r="P341" s="150"/>
      <c r="Q341" s="150"/>
      <c r="R341" s="150"/>
      <c r="S341" s="150"/>
      <c r="T341" s="150"/>
      <c r="U341" s="150"/>
      <c r="V341" s="150"/>
      <c r="W341" s="150"/>
      <c r="X341" s="150"/>
    </row>
    <row r="342" spans="1:24" ht="39" customHeight="1" x14ac:dyDescent="0.2">
      <c r="A342" s="611"/>
      <c r="B342" s="611"/>
      <c r="C342" s="165" t="s">
        <v>549</v>
      </c>
      <c r="D342" s="632"/>
      <c r="E342" s="643"/>
      <c r="F342" s="643"/>
      <c r="G342" s="632"/>
      <c r="H342" s="611"/>
      <c r="I342" s="149"/>
      <c r="J342" s="150"/>
      <c r="K342" s="150"/>
      <c r="L342" s="150"/>
      <c r="M342" s="150"/>
      <c r="N342" s="150"/>
      <c r="O342" s="150"/>
      <c r="P342" s="150"/>
      <c r="Q342" s="150"/>
      <c r="R342" s="150"/>
      <c r="S342" s="150"/>
      <c r="T342" s="150"/>
      <c r="U342" s="150"/>
      <c r="V342" s="150"/>
      <c r="W342" s="150"/>
      <c r="X342" s="150"/>
    </row>
    <row r="343" spans="1:24" ht="36" customHeight="1" x14ac:dyDescent="0.2">
      <c r="A343" s="611"/>
      <c r="B343" s="611"/>
      <c r="C343" s="165" t="s">
        <v>550</v>
      </c>
      <c r="D343" s="632"/>
      <c r="E343" s="643"/>
      <c r="F343" s="643"/>
      <c r="G343" s="632"/>
      <c r="H343" s="611"/>
      <c r="I343" s="149"/>
      <c r="J343" s="150"/>
      <c r="K343" s="150"/>
      <c r="L343" s="150"/>
      <c r="M343" s="150"/>
      <c r="N343" s="150"/>
      <c r="O343" s="150"/>
      <c r="P343" s="150"/>
      <c r="Q343" s="150"/>
      <c r="R343" s="150"/>
      <c r="S343" s="150"/>
      <c r="T343" s="150"/>
      <c r="U343" s="150"/>
      <c r="V343" s="150"/>
      <c r="W343" s="150"/>
      <c r="X343" s="150"/>
    </row>
    <row r="344" spans="1:24" ht="32.25" customHeight="1" x14ac:dyDescent="0.2">
      <c r="A344" s="611"/>
      <c r="B344" s="611"/>
      <c r="C344" s="165" t="s">
        <v>551</v>
      </c>
      <c r="D344" s="632"/>
      <c r="E344" s="643"/>
      <c r="F344" s="643"/>
      <c r="G344" s="632"/>
      <c r="H344" s="611"/>
      <c r="I344" s="149"/>
      <c r="J344" s="150"/>
      <c r="K344" s="150"/>
      <c r="L344" s="150"/>
      <c r="M344" s="150"/>
      <c r="N344" s="150"/>
      <c r="O344" s="150"/>
      <c r="P344" s="150"/>
      <c r="Q344" s="150"/>
      <c r="R344" s="150"/>
      <c r="S344" s="150"/>
      <c r="T344" s="150"/>
      <c r="U344" s="150"/>
      <c r="V344" s="150"/>
      <c r="W344" s="150"/>
      <c r="X344" s="150"/>
    </row>
    <row r="345" spans="1:24" ht="21" customHeight="1" x14ac:dyDescent="0.2">
      <c r="A345" s="611"/>
      <c r="B345" s="611"/>
      <c r="C345" s="165" t="s">
        <v>552</v>
      </c>
      <c r="D345" s="632"/>
      <c r="E345" s="643"/>
      <c r="F345" s="643"/>
      <c r="G345" s="632"/>
      <c r="H345" s="611"/>
      <c r="I345" s="149"/>
      <c r="J345" s="150"/>
      <c r="K345" s="150"/>
      <c r="L345" s="150"/>
      <c r="M345" s="150"/>
      <c r="N345" s="150"/>
      <c r="O345" s="150"/>
      <c r="P345" s="150"/>
      <c r="Q345" s="150"/>
      <c r="R345" s="150"/>
      <c r="S345" s="150"/>
      <c r="T345" s="150"/>
      <c r="U345" s="150"/>
      <c r="V345" s="150"/>
      <c r="W345" s="150"/>
      <c r="X345" s="150"/>
    </row>
    <row r="346" spans="1:24" ht="39" customHeight="1" x14ac:dyDescent="0.2">
      <c r="A346" s="611"/>
      <c r="B346" s="611"/>
      <c r="C346" s="165" t="s">
        <v>553</v>
      </c>
      <c r="D346" s="632"/>
      <c r="E346" s="643"/>
      <c r="F346" s="643"/>
      <c r="G346" s="632"/>
      <c r="H346" s="611"/>
      <c r="I346" s="149"/>
      <c r="J346" s="150"/>
      <c r="K346" s="150"/>
      <c r="L346" s="150"/>
      <c r="M346" s="150"/>
      <c r="N346" s="150"/>
      <c r="O346" s="150"/>
      <c r="P346" s="150"/>
      <c r="Q346" s="150"/>
      <c r="R346" s="150"/>
      <c r="S346" s="150"/>
      <c r="T346" s="150"/>
      <c r="U346" s="150"/>
      <c r="V346" s="150"/>
      <c r="W346" s="150"/>
      <c r="X346" s="150"/>
    </row>
    <row r="347" spans="1:24" ht="12.75" customHeight="1" thickBot="1" x14ac:dyDescent="0.25">
      <c r="A347" s="611"/>
      <c r="B347" s="612"/>
      <c r="C347" s="306"/>
      <c r="D347" s="637"/>
      <c r="E347" s="644"/>
      <c r="F347" s="644"/>
      <c r="G347" s="637"/>
      <c r="H347" s="612"/>
      <c r="I347" s="149"/>
      <c r="J347" s="150"/>
      <c r="K347" s="150"/>
      <c r="L347" s="150"/>
      <c r="M347" s="150"/>
      <c r="N347" s="150"/>
      <c r="O347" s="150"/>
      <c r="P347" s="150"/>
      <c r="Q347" s="150"/>
      <c r="R347" s="150"/>
      <c r="S347" s="150"/>
      <c r="T347" s="150"/>
      <c r="U347" s="150"/>
      <c r="V347" s="150"/>
      <c r="W347" s="150"/>
      <c r="X347" s="150"/>
    </row>
    <row r="348" spans="1:24" ht="31.5" customHeight="1" x14ac:dyDescent="0.2">
      <c r="A348" s="611"/>
      <c r="B348" s="771" t="s">
        <v>554</v>
      </c>
      <c r="C348" s="216" t="s">
        <v>555</v>
      </c>
      <c r="D348" s="777">
        <v>5</v>
      </c>
      <c r="E348" s="663"/>
      <c r="F348" s="663"/>
      <c r="G348" s="821"/>
      <c r="H348" s="821"/>
      <c r="I348" s="149"/>
      <c r="J348" s="150"/>
      <c r="K348" s="150"/>
      <c r="L348" s="150"/>
      <c r="M348" s="150"/>
      <c r="N348" s="150"/>
      <c r="O348" s="150"/>
      <c r="P348" s="150"/>
      <c r="Q348" s="150"/>
      <c r="R348" s="150"/>
      <c r="S348" s="150"/>
      <c r="T348" s="150"/>
      <c r="U348" s="150"/>
      <c r="V348" s="150"/>
      <c r="W348" s="150"/>
      <c r="X348" s="150"/>
    </row>
    <row r="349" spans="1:24" ht="15.75" customHeight="1" x14ac:dyDescent="0.2">
      <c r="A349" s="611"/>
      <c r="B349" s="611"/>
      <c r="C349" s="165"/>
      <c r="D349" s="611"/>
      <c r="E349" s="611"/>
      <c r="F349" s="611"/>
      <c r="G349" s="611"/>
      <c r="H349" s="611"/>
      <c r="I349" s="149"/>
      <c r="J349" s="150"/>
      <c r="K349" s="150"/>
      <c r="L349" s="150"/>
      <c r="M349" s="150"/>
      <c r="N349" s="150"/>
      <c r="O349" s="150"/>
      <c r="P349" s="150"/>
      <c r="Q349" s="150"/>
      <c r="R349" s="150"/>
      <c r="S349" s="150"/>
      <c r="T349" s="150"/>
      <c r="U349" s="150"/>
      <c r="V349" s="150"/>
      <c r="W349" s="150"/>
      <c r="X349" s="150"/>
    </row>
    <row r="350" spans="1:24" ht="28.5" customHeight="1" x14ac:dyDescent="0.2">
      <c r="A350" s="611"/>
      <c r="B350" s="611"/>
      <c r="C350" s="165" t="s">
        <v>556</v>
      </c>
      <c r="D350" s="611"/>
      <c r="E350" s="611"/>
      <c r="F350" s="611"/>
      <c r="G350" s="611"/>
      <c r="H350" s="611"/>
      <c r="I350" s="149"/>
      <c r="J350" s="150"/>
      <c r="K350" s="150"/>
      <c r="L350" s="150"/>
      <c r="M350" s="150"/>
      <c r="N350" s="150"/>
      <c r="O350" s="150"/>
      <c r="P350" s="150"/>
      <c r="Q350" s="150"/>
      <c r="R350" s="150"/>
      <c r="S350" s="150"/>
      <c r="T350" s="150"/>
      <c r="U350" s="150"/>
      <c r="V350" s="150"/>
      <c r="W350" s="150"/>
      <c r="X350" s="150"/>
    </row>
    <row r="351" spans="1:24" ht="30" customHeight="1" x14ac:dyDescent="0.2">
      <c r="A351" s="611"/>
      <c r="B351" s="611"/>
      <c r="C351" s="165" t="s">
        <v>557</v>
      </c>
      <c r="D351" s="611"/>
      <c r="E351" s="611"/>
      <c r="F351" s="611"/>
      <c r="G351" s="611"/>
      <c r="H351" s="611"/>
      <c r="I351" s="149"/>
      <c r="J351" s="150"/>
      <c r="K351" s="150"/>
      <c r="L351" s="150"/>
      <c r="M351" s="150"/>
      <c r="N351" s="150"/>
      <c r="O351" s="150"/>
      <c r="P351" s="150"/>
      <c r="Q351" s="150"/>
      <c r="R351" s="150"/>
      <c r="S351" s="150"/>
      <c r="T351" s="150"/>
      <c r="U351" s="150"/>
      <c r="V351" s="150"/>
      <c r="W351" s="150"/>
      <c r="X351" s="150"/>
    </row>
    <row r="352" spans="1:24" ht="21.75" customHeight="1" x14ac:dyDescent="0.2">
      <c r="A352" s="611"/>
      <c r="B352" s="611"/>
      <c r="C352" s="165" t="s">
        <v>558</v>
      </c>
      <c r="D352" s="611"/>
      <c r="E352" s="611"/>
      <c r="F352" s="611"/>
      <c r="G352" s="611"/>
      <c r="H352" s="611"/>
      <c r="I352" s="149"/>
      <c r="J352" s="150"/>
      <c r="K352" s="150"/>
      <c r="L352" s="150"/>
      <c r="M352" s="150"/>
      <c r="N352" s="150"/>
      <c r="O352" s="150"/>
      <c r="P352" s="150"/>
      <c r="Q352" s="150"/>
      <c r="R352" s="150"/>
      <c r="S352" s="150"/>
      <c r="T352" s="150"/>
      <c r="U352" s="150"/>
      <c r="V352" s="150"/>
      <c r="W352" s="150"/>
      <c r="X352" s="150"/>
    </row>
    <row r="353" spans="1:24" ht="28.5" customHeight="1" x14ac:dyDescent="0.2">
      <c r="A353" s="611"/>
      <c r="B353" s="611"/>
      <c r="C353" s="165" t="s">
        <v>559</v>
      </c>
      <c r="D353" s="611"/>
      <c r="E353" s="611"/>
      <c r="F353" s="611"/>
      <c r="G353" s="611"/>
      <c r="H353" s="611"/>
      <c r="I353" s="149"/>
      <c r="J353" s="150"/>
      <c r="K353" s="150"/>
      <c r="L353" s="150"/>
      <c r="M353" s="150"/>
      <c r="N353" s="150"/>
      <c r="O353" s="150"/>
      <c r="P353" s="150"/>
      <c r="Q353" s="150"/>
      <c r="R353" s="150"/>
      <c r="S353" s="150"/>
      <c r="T353" s="150"/>
      <c r="U353" s="150"/>
      <c r="V353" s="150"/>
      <c r="W353" s="150"/>
      <c r="X353" s="150"/>
    </row>
    <row r="354" spans="1:24" ht="26.25" customHeight="1" x14ac:dyDescent="0.2">
      <c r="A354" s="611"/>
      <c r="B354" s="611"/>
      <c r="C354" s="165" t="s">
        <v>560</v>
      </c>
      <c r="D354" s="611"/>
      <c r="E354" s="611"/>
      <c r="F354" s="611"/>
      <c r="G354" s="611"/>
      <c r="H354" s="611"/>
      <c r="I354" s="149"/>
      <c r="J354" s="150"/>
      <c r="K354" s="150"/>
      <c r="L354" s="150"/>
      <c r="M354" s="150"/>
      <c r="N354" s="150"/>
      <c r="O354" s="150"/>
      <c r="P354" s="150"/>
      <c r="Q354" s="150"/>
      <c r="R354" s="150"/>
      <c r="S354" s="150"/>
      <c r="T354" s="150"/>
      <c r="U354" s="150"/>
      <c r="V354" s="150"/>
      <c r="W354" s="150"/>
      <c r="X354" s="150"/>
    </row>
    <row r="355" spans="1:24" ht="17.25" customHeight="1" thickBot="1" x14ac:dyDescent="0.25">
      <c r="A355" s="611"/>
      <c r="B355" s="612"/>
      <c r="C355" s="164"/>
      <c r="D355" s="612"/>
      <c r="E355" s="612"/>
      <c r="F355" s="612"/>
      <c r="G355" s="612"/>
      <c r="H355" s="612"/>
      <c r="I355" s="149"/>
      <c r="J355" s="150"/>
      <c r="K355" s="150"/>
      <c r="L355" s="150"/>
      <c r="M355" s="150"/>
      <c r="N355" s="150"/>
      <c r="O355" s="150"/>
      <c r="P355" s="150"/>
      <c r="Q355" s="150"/>
      <c r="R355" s="150"/>
      <c r="S355" s="150"/>
      <c r="T355" s="150"/>
      <c r="U355" s="150"/>
      <c r="V355" s="150"/>
      <c r="W355" s="150"/>
      <c r="X355" s="150"/>
    </row>
    <row r="356" spans="1:24" ht="35.25" customHeight="1" x14ac:dyDescent="0.2">
      <c r="A356" s="611"/>
      <c r="B356" s="234" t="s">
        <v>561</v>
      </c>
      <c r="C356" s="131" t="s">
        <v>562</v>
      </c>
      <c r="D356" s="774">
        <v>5</v>
      </c>
      <c r="E356" s="689"/>
      <c r="F356" s="689"/>
      <c r="G356" s="821"/>
      <c r="H356" s="821"/>
      <c r="I356" s="149"/>
      <c r="J356" s="150"/>
      <c r="K356" s="150"/>
      <c r="L356" s="150"/>
      <c r="M356" s="150"/>
      <c r="N356" s="150"/>
      <c r="O356" s="150"/>
      <c r="P356" s="150"/>
      <c r="Q356" s="150"/>
      <c r="R356" s="150"/>
      <c r="S356" s="150"/>
      <c r="T356" s="150"/>
      <c r="U356" s="150"/>
      <c r="V356" s="150"/>
      <c r="W356" s="150"/>
      <c r="X356" s="150"/>
    </row>
    <row r="357" spans="1:24" ht="12.75" customHeight="1" x14ac:dyDescent="0.2">
      <c r="A357" s="611"/>
      <c r="B357" s="763"/>
      <c r="C357" s="235"/>
      <c r="D357" s="611"/>
      <c r="E357" s="643"/>
      <c r="F357" s="643"/>
      <c r="G357" s="611"/>
      <c r="H357" s="611"/>
      <c r="I357" s="149"/>
      <c r="J357" s="150"/>
      <c r="K357" s="150"/>
      <c r="L357" s="150"/>
      <c r="M357" s="150"/>
      <c r="N357" s="150"/>
      <c r="O357" s="150"/>
      <c r="P357" s="150"/>
      <c r="Q357" s="150"/>
      <c r="R357" s="150"/>
      <c r="S357" s="150"/>
      <c r="T357" s="150"/>
      <c r="U357" s="150"/>
      <c r="V357" s="150"/>
      <c r="W357" s="150"/>
      <c r="X357" s="150"/>
    </row>
    <row r="358" spans="1:24" ht="30" customHeight="1" x14ac:dyDescent="0.2">
      <c r="A358" s="611"/>
      <c r="B358" s="611"/>
      <c r="C358" s="235" t="s">
        <v>563</v>
      </c>
      <c r="D358" s="611"/>
      <c r="E358" s="643"/>
      <c r="F358" s="643"/>
      <c r="G358" s="611"/>
      <c r="H358" s="611"/>
      <c r="I358" s="149"/>
      <c r="J358" s="150"/>
      <c r="K358" s="150"/>
      <c r="L358" s="150"/>
      <c r="M358" s="150"/>
      <c r="N358" s="150"/>
      <c r="O358" s="150"/>
      <c r="P358" s="150"/>
      <c r="Q358" s="150"/>
      <c r="R358" s="150"/>
      <c r="S358" s="150"/>
      <c r="T358" s="150"/>
      <c r="U358" s="150"/>
      <c r="V358" s="150"/>
      <c r="W358" s="150"/>
      <c r="X358" s="150"/>
    </row>
    <row r="359" spans="1:24" ht="33.75" customHeight="1" x14ac:dyDescent="0.2">
      <c r="A359" s="611"/>
      <c r="B359" s="611"/>
      <c r="C359" s="235" t="s">
        <v>564</v>
      </c>
      <c r="D359" s="611"/>
      <c r="E359" s="643"/>
      <c r="F359" s="643"/>
      <c r="G359" s="611"/>
      <c r="H359" s="611"/>
      <c r="I359" s="149"/>
      <c r="J359" s="150"/>
      <c r="K359" s="150"/>
      <c r="L359" s="150"/>
      <c r="M359" s="150"/>
      <c r="N359" s="150"/>
      <c r="O359" s="150"/>
      <c r="P359" s="150"/>
      <c r="Q359" s="150"/>
      <c r="R359" s="150"/>
      <c r="S359" s="150"/>
      <c r="T359" s="150"/>
      <c r="U359" s="150"/>
      <c r="V359" s="150"/>
      <c r="W359" s="150"/>
      <c r="X359" s="150"/>
    </row>
    <row r="360" spans="1:24" ht="31.5" customHeight="1" x14ac:dyDescent="0.2">
      <c r="A360" s="611"/>
      <c r="B360" s="611"/>
      <c r="C360" s="235" t="s">
        <v>565</v>
      </c>
      <c r="D360" s="611"/>
      <c r="E360" s="643"/>
      <c r="F360" s="643"/>
      <c r="G360" s="611"/>
      <c r="H360" s="611"/>
      <c r="I360" s="149"/>
      <c r="J360" s="150"/>
      <c r="K360" s="150"/>
      <c r="L360" s="150"/>
      <c r="M360" s="150"/>
      <c r="N360" s="150"/>
      <c r="O360" s="150"/>
      <c r="P360" s="150"/>
      <c r="Q360" s="150"/>
      <c r="R360" s="150"/>
      <c r="S360" s="150"/>
      <c r="T360" s="150"/>
      <c r="U360" s="150"/>
      <c r="V360" s="150"/>
      <c r="W360" s="150"/>
      <c r="X360" s="150"/>
    </row>
    <row r="361" spans="1:24" ht="27.75" customHeight="1" x14ac:dyDescent="0.2">
      <c r="A361" s="611"/>
      <c r="B361" s="611"/>
      <c r="C361" s="235" t="s">
        <v>566</v>
      </c>
      <c r="D361" s="611"/>
      <c r="E361" s="643"/>
      <c r="F361" s="643"/>
      <c r="G361" s="611"/>
      <c r="H361" s="611"/>
      <c r="I361" s="149"/>
      <c r="J361" s="150"/>
      <c r="K361" s="150"/>
      <c r="L361" s="150"/>
      <c r="M361" s="150"/>
      <c r="N361" s="150"/>
      <c r="O361" s="150"/>
      <c r="P361" s="150"/>
      <c r="Q361" s="150"/>
      <c r="R361" s="150"/>
      <c r="S361" s="150"/>
      <c r="T361" s="150"/>
      <c r="U361" s="150"/>
      <c r="V361" s="150"/>
      <c r="W361" s="150"/>
      <c r="X361" s="150"/>
    </row>
    <row r="362" spans="1:24" ht="40.5" customHeight="1" x14ac:dyDescent="0.2">
      <c r="A362" s="611"/>
      <c r="B362" s="611"/>
      <c r="C362" s="235" t="s">
        <v>567</v>
      </c>
      <c r="D362" s="611"/>
      <c r="E362" s="643"/>
      <c r="F362" s="643"/>
      <c r="G362" s="611"/>
      <c r="H362" s="611"/>
      <c r="I362" s="149"/>
      <c r="J362" s="150"/>
      <c r="K362" s="150"/>
      <c r="L362" s="150"/>
      <c r="M362" s="150"/>
      <c r="N362" s="150"/>
      <c r="O362" s="150"/>
      <c r="P362" s="150"/>
      <c r="Q362" s="150"/>
      <c r="R362" s="150"/>
      <c r="S362" s="150"/>
      <c r="T362" s="150"/>
      <c r="U362" s="150"/>
      <c r="V362" s="150"/>
      <c r="W362" s="150"/>
      <c r="X362" s="150"/>
    </row>
    <row r="363" spans="1:24" ht="24" customHeight="1" thickBot="1" x14ac:dyDescent="0.25">
      <c r="A363" s="611"/>
      <c r="B363" s="612"/>
      <c r="C363" s="236"/>
      <c r="D363" s="612"/>
      <c r="E363" s="644"/>
      <c r="F363" s="644"/>
      <c r="G363" s="612"/>
      <c r="H363" s="612"/>
      <c r="I363" s="149"/>
      <c r="J363" s="150"/>
      <c r="K363" s="150"/>
      <c r="L363" s="150"/>
      <c r="M363" s="150"/>
      <c r="N363" s="150"/>
      <c r="O363" s="150"/>
      <c r="P363" s="150"/>
      <c r="Q363" s="150"/>
      <c r="R363" s="150"/>
      <c r="S363" s="150"/>
      <c r="T363" s="150"/>
      <c r="U363" s="150"/>
      <c r="V363" s="150"/>
      <c r="W363" s="150"/>
      <c r="X363" s="150"/>
    </row>
    <row r="364" spans="1:24" ht="32.25" customHeight="1" x14ac:dyDescent="0.2">
      <c r="A364" s="611"/>
      <c r="B364" s="237" t="s">
        <v>568</v>
      </c>
      <c r="C364" s="131" t="s">
        <v>569</v>
      </c>
      <c r="D364" s="774">
        <v>5</v>
      </c>
      <c r="E364" s="689"/>
      <c r="F364" s="689"/>
      <c r="G364" s="821"/>
      <c r="H364" s="821"/>
      <c r="I364" s="149"/>
      <c r="J364" s="150"/>
      <c r="K364" s="150"/>
      <c r="L364" s="150"/>
      <c r="M364" s="150"/>
      <c r="N364" s="150"/>
      <c r="O364" s="150"/>
      <c r="P364" s="150"/>
      <c r="Q364" s="150"/>
      <c r="R364" s="150"/>
      <c r="S364" s="150"/>
      <c r="T364" s="150"/>
      <c r="U364" s="150"/>
      <c r="V364" s="150"/>
      <c r="W364" s="150"/>
      <c r="X364" s="150"/>
    </row>
    <row r="365" spans="1:24" ht="17.25" customHeight="1" x14ac:dyDescent="0.2">
      <c r="A365" s="611"/>
      <c r="B365" s="764"/>
      <c r="C365" s="235"/>
      <c r="D365" s="611"/>
      <c r="E365" s="643"/>
      <c r="F365" s="643"/>
      <c r="G365" s="611"/>
      <c r="H365" s="611"/>
      <c r="I365" s="149"/>
      <c r="J365" s="150"/>
      <c r="K365" s="150"/>
      <c r="L365" s="150"/>
      <c r="M365" s="150"/>
      <c r="N365" s="150"/>
      <c r="O365" s="150"/>
      <c r="P365" s="150"/>
      <c r="Q365" s="150"/>
      <c r="R365" s="150"/>
      <c r="S365" s="150"/>
      <c r="T365" s="150"/>
      <c r="U365" s="150"/>
      <c r="V365" s="150"/>
      <c r="W365" s="150"/>
      <c r="X365" s="150"/>
    </row>
    <row r="366" spans="1:24" ht="31.5" customHeight="1" x14ac:dyDescent="0.2">
      <c r="A366" s="611"/>
      <c r="B366" s="611"/>
      <c r="C366" s="235" t="s">
        <v>570</v>
      </c>
      <c r="D366" s="611"/>
      <c r="E366" s="643"/>
      <c r="F366" s="643"/>
      <c r="G366" s="611"/>
      <c r="H366" s="611"/>
      <c r="I366" s="149"/>
      <c r="J366" s="150"/>
      <c r="K366" s="150"/>
      <c r="L366" s="150"/>
      <c r="M366" s="150"/>
      <c r="N366" s="150"/>
      <c r="O366" s="150"/>
      <c r="P366" s="150"/>
      <c r="Q366" s="150"/>
      <c r="R366" s="150"/>
      <c r="S366" s="150"/>
      <c r="T366" s="150"/>
      <c r="U366" s="150"/>
      <c r="V366" s="150"/>
      <c r="W366" s="150"/>
      <c r="X366" s="150"/>
    </row>
    <row r="367" spans="1:24" ht="45" customHeight="1" x14ac:dyDescent="0.2">
      <c r="A367" s="611"/>
      <c r="B367" s="611"/>
      <c r="C367" s="235" t="s">
        <v>571</v>
      </c>
      <c r="D367" s="611"/>
      <c r="E367" s="643"/>
      <c r="F367" s="643"/>
      <c r="G367" s="611"/>
      <c r="H367" s="611"/>
      <c r="I367" s="149"/>
      <c r="J367" s="150"/>
      <c r="K367" s="150"/>
      <c r="L367" s="150"/>
      <c r="M367" s="150"/>
      <c r="N367" s="150"/>
      <c r="O367" s="150"/>
      <c r="P367" s="150"/>
      <c r="Q367" s="150"/>
      <c r="R367" s="150"/>
      <c r="S367" s="150"/>
      <c r="T367" s="150"/>
      <c r="U367" s="150"/>
      <c r="V367" s="150"/>
      <c r="W367" s="150"/>
      <c r="X367" s="150"/>
    </row>
    <row r="368" spans="1:24" ht="33.75" customHeight="1" x14ac:dyDescent="0.2">
      <c r="A368" s="611"/>
      <c r="B368" s="611"/>
      <c r="C368" s="235" t="s">
        <v>572</v>
      </c>
      <c r="D368" s="611"/>
      <c r="E368" s="643"/>
      <c r="F368" s="643"/>
      <c r="G368" s="611"/>
      <c r="H368" s="611"/>
      <c r="I368" s="149"/>
      <c r="J368" s="150"/>
      <c r="K368" s="150"/>
      <c r="L368" s="150"/>
      <c r="M368" s="150"/>
      <c r="N368" s="150"/>
      <c r="O368" s="150"/>
      <c r="P368" s="150"/>
      <c r="Q368" s="150"/>
      <c r="R368" s="150"/>
      <c r="S368" s="150"/>
      <c r="T368" s="150"/>
      <c r="U368" s="150"/>
      <c r="V368" s="150"/>
      <c r="W368" s="150"/>
      <c r="X368" s="150"/>
    </row>
    <row r="369" spans="1:24" ht="34.5" customHeight="1" x14ac:dyDescent="0.2">
      <c r="A369" s="611"/>
      <c r="B369" s="611"/>
      <c r="C369" s="235" t="s">
        <v>573</v>
      </c>
      <c r="D369" s="611"/>
      <c r="E369" s="643"/>
      <c r="F369" s="643"/>
      <c r="G369" s="611"/>
      <c r="H369" s="611"/>
      <c r="I369" s="149"/>
      <c r="J369" s="150"/>
      <c r="K369" s="150"/>
      <c r="L369" s="150"/>
      <c r="M369" s="150"/>
      <c r="N369" s="150"/>
      <c r="O369" s="150"/>
      <c r="P369" s="150"/>
      <c r="Q369" s="150"/>
      <c r="R369" s="150"/>
      <c r="S369" s="150"/>
      <c r="T369" s="150"/>
      <c r="U369" s="150"/>
      <c r="V369" s="150"/>
      <c r="W369" s="150"/>
      <c r="X369" s="150"/>
    </row>
    <row r="370" spans="1:24" ht="32.25" customHeight="1" x14ac:dyDescent="0.2">
      <c r="A370" s="611"/>
      <c r="B370" s="611"/>
      <c r="C370" s="165" t="s">
        <v>574</v>
      </c>
      <c r="D370" s="611"/>
      <c r="E370" s="643"/>
      <c r="F370" s="643"/>
      <c r="G370" s="611"/>
      <c r="H370" s="611"/>
      <c r="I370" s="149"/>
      <c r="J370" s="150"/>
      <c r="K370" s="150"/>
      <c r="L370" s="150"/>
      <c r="M370" s="150"/>
      <c r="N370" s="150"/>
      <c r="O370" s="150"/>
      <c r="P370" s="150"/>
      <c r="Q370" s="150"/>
      <c r="R370" s="150"/>
      <c r="S370" s="150"/>
      <c r="T370" s="150"/>
      <c r="U370" s="150"/>
      <c r="V370" s="150"/>
      <c r="W370" s="150"/>
      <c r="X370" s="150"/>
    </row>
    <row r="371" spans="1:24" ht="18" customHeight="1" thickBot="1" x14ac:dyDescent="0.25">
      <c r="A371" s="611"/>
      <c r="B371" s="612"/>
      <c r="C371" s="165"/>
      <c r="D371" s="612"/>
      <c r="E371" s="644"/>
      <c r="F371" s="644"/>
      <c r="G371" s="612"/>
      <c r="H371" s="612"/>
      <c r="I371" s="149"/>
      <c r="J371" s="150"/>
      <c r="K371" s="150"/>
      <c r="L371" s="150"/>
      <c r="M371" s="150"/>
      <c r="N371" s="150"/>
      <c r="O371" s="150"/>
      <c r="P371" s="150"/>
      <c r="Q371" s="150"/>
      <c r="R371" s="150"/>
      <c r="S371" s="150"/>
      <c r="T371" s="150"/>
      <c r="U371" s="150"/>
      <c r="V371" s="150"/>
      <c r="W371" s="150"/>
      <c r="X371" s="150"/>
    </row>
    <row r="372" spans="1:24" ht="52.5" customHeight="1" x14ac:dyDescent="0.2">
      <c r="A372" s="611"/>
      <c r="B372" s="765" t="s">
        <v>575</v>
      </c>
      <c r="C372" s="238" t="s">
        <v>576</v>
      </c>
      <c r="D372" s="772">
        <v>5</v>
      </c>
      <c r="E372" s="689"/>
      <c r="F372" s="689"/>
      <c r="G372" s="821"/>
      <c r="H372" s="821"/>
      <c r="I372" s="149"/>
      <c r="J372" s="150"/>
      <c r="K372" s="150"/>
      <c r="L372" s="150"/>
      <c r="M372" s="150"/>
      <c r="N372" s="150"/>
      <c r="O372" s="150"/>
      <c r="P372" s="150"/>
      <c r="Q372" s="150"/>
      <c r="R372" s="150"/>
      <c r="S372" s="150"/>
      <c r="T372" s="150"/>
      <c r="U372" s="150"/>
      <c r="V372" s="150"/>
      <c r="W372" s="150"/>
      <c r="X372" s="150"/>
    </row>
    <row r="373" spans="1:24" ht="15.75" customHeight="1" x14ac:dyDescent="0.2">
      <c r="A373" s="611"/>
      <c r="B373" s="611"/>
      <c r="C373" s="235"/>
      <c r="D373" s="643"/>
      <c r="E373" s="643"/>
      <c r="F373" s="643"/>
      <c r="G373" s="611"/>
      <c r="H373" s="611"/>
      <c r="I373" s="149"/>
      <c r="J373" s="150"/>
      <c r="K373" s="150"/>
      <c r="L373" s="150"/>
      <c r="M373" s="150"/>
      <c r="N373" s="150"/>
      <c r="O373" s="150"/>
      <c r="P373" s="150"/>
      <c r="Q373" s="150"/>
      <c r="R373" s="150"/>
      <c r="S373" s="150"/>
      <c r="T373" s="150"/>
      <c r="U373" s="150"/>
      <c r="V373" s="150"/>
      <c r="W373" s="150"/>
      <c r="X373" s="150"/>
    </row>
    <row r="374" spans="1:24" ht="30" customHeight="1" x14ac:dyDescent="0.2">
      <c r="A374" s="611"/>
      <c r="B374" s="611"/>
      <c r="C374" s="235" t="s">
        <v>577</v>
      </c>
      <c r="D374" s="643"/>
      <c r="E374" s="643"/>
      <c r="F374" s="643"/>
      <c r="G374" s="611"/>
      <c r="H374" s="611"/>
      <c r="I374" s="149"/>
      <c r="J374" s="150"/>
      <c r="K374" s="150"/>
      <c r="L374" s="150"/>
      <c r="M374" s="150"/>
      <c r="N374" s="150"/>
      <c r="O374" s="150"/>
      <c r="P374" s="150"/>
      <c r="Q374" s="150"/>
      <c r="R374" s="150"/>
      <c r="S374" s="150"/>
      <c r="T374" s="150"/>
      <c r="U374" s="150"/>
      <c r="V374" s="150"/>
      <c r="W374" s="150"/>
      <c r="X374" s="150"/>
    </row>
    <row r="375" spans="1:24" ht="45" customHeight="1" x14ac:dyDescent="0.2">
      <c r="A375" s="611"/>
      <c r="B375" s="611"/>
      <c r="C375" s="235" t="s">
        <v>578</v>
      </c>
      <c r="D375" s="643"/>
      <c r="E375" s="643"/>
      <c r="F375" s="643"/>
      <c r="G375" s="611"/>
      <c r="H375" s="611"/>
      <c r="I375" s="149"/>
      <c r="J375" s="150"/>
      <c r="K375" s="150"/>
      <c r="L375" s="150"/>
      <c r="M375" s="150"/>
      <c r="N375" s="150"/>
      <c r="O375" s="150"/>
      <c r="P375" s="150"/>
      <c r="Q375" s="150"/>
      <c r="R375" s="150"/>
      <c r="S375" s="150"/>
      <c r="T375" s="150"/>
      <c r="U375" s="150"/>
      <c r="V375" s="150"/>
      <c r="W375" s="150"/>
      <c r="X375" s="150"/>
    </row>
    <row r="376" spans="1:24" ht="45" customHeight="1" x14ac:dyDescent="0.2">
      <c r="A376" s="611"/>
      <c r="B376" s="611"/>
      <c r="C376" s="235" t="s">
        <v>579</v>
      </c>
      <c r="D376" s="643"/>
      <c r="E376" s="643"/>
      <c r="F376" s="643"/>
      <c r="G376" s="611"/>
      <c r="H376" s="611"/>
      <c r="I376" s="149"/>
      <c r="J376" s="150"/>
      <c r="K376" s="150"/>
      <c r="L376" s="150"/>
      <c r="M376" s="150"/>
      <c r="N376" s="150"/>
      <c r="O376" s="150"/>
      <c r="P376" s="150"/>
      <c r="Q376" s="150"/>
      <c r="R376" s="150"/>
      <c r="S376" s="150"/>
      <c r="T376" s="150"/>
      <c r="U376" s="150"/>
      <c r="V376" s="150"/>
      <c r="W376" s="150"/>
      <c r="X376" s="150"/>
    </row>
    <row r="377" spans="1:24" ht="33" customHeight="1" x14ac:dyDescent="0.2">
      <c r="A377" s="611"/>
      <c r="B377" s="611"/>
      <c r="C377" s="235" t="s">
        <v>580</v>
      </c>
      <c r="D377" s="643"/>
      <c r="E377" s="643"/>
      <c r="F377" s="643"/>
      <c r="G377" s="611"/>
      <c r="H377" s="611"/>
      <c r="I377" s="149"/>
      <c r="J377" s="150"/>
      <c r="K377" s="150"/>
      <c r="L377" s="150"/>
      <c r="M377" s="150"/>
      <c r="N377" s="150"/>
      <c r="O377" s="150"/>
      <c r="P377" s="150"/>
      <c r="Q377" s="150"/>
      <c r="R377" s="150"/>
      <c r="S377" s="150"/>
      <c r="T377" s="150"/>
      <c r="U377" s="150"/>
      <c r="V377" s="150"/>
      <c r="W377" s="150"/>
      <c r="X377" s="150"/>
    </row>
    <row r="378" spans="1:24" ht="43.5" customHeight="1" x14ac:dyDescent="0.2">
      <c r="A378" s="611"/>
      <c r="B378" s="611"/>
      <c r="C378" s="165" t="s">
        <v>581</v>
      </c>
      <c r="D378" s="643"/>
      <c r="E378" s="643"/>
      <c r="F378" s="643"/>
      <c r="G378" s="611"/>
      <c r="H378" s="611"/>
      <c r="I378" s="149"/>
      <c r="J378" s="150"/>
      <c r="K378" s="150"/>
      <c r="L378" s="150"/>
      <c r="M378" s="150"/>
      <c r="N378" s="150"/>
      <c r="O378" s="150"/>
      <c r="P378" s="150"/>
      <c r="Q378" s="150"/>
      <c r="R378" s="150"/>
      <c r="S378" s="150"/>
      <c r="T378" s="150"/>
      <c r="U378" s="150"/>
      <c r="V378" s="150"/>
      <c r="W378" s="150"/>
      <c r="X378" s="150"/>
    </row>
    <row r="379" spans="1:24" ht="12.75" customHeight="1" thickBot="1" x14ac:dyDescent="0.25">
      <c r="A379" s="611"/>
      <c r="B379" s="612"/>
      <c r="C379" s="138"/>
      <c r="D379" s="644"/>
      <c r="E379" s="644"/>
      <c r="F379" s="644"/>
      <c r="G379" s="612"/>
      <c r="H379" s="612"/>
      <c r="I379" s="149"/>
      <c r="J379" s="150"/>
      <c r="K379" s="150"/>
      <c r="L379" s="150"/>
      <c r="M379" s="150"/>
      <c r="N379" s="150"/>
      <c r="O379" s="150"/>
      <c r="P379" s="150"/>
      <c r="Q379" s="150"/>
      <c r="R379" s="150"/>
      <c r="S379" s="150"/>
      <c r="T379" s="150"/>
      <c r="U379" s="150"/>
      <c r="V379" s="150"/>
      <c r="W379" s="150"/>
      <c r="X379" s="150"/>
    </row>
    <row r="380" spans="1:24" ht="48" customHeight="1" x14ac:dyDescent="0.2">
      <c r="A380" s="611"/>
      <c r="B380" s="776" t="s">
        <v>582</v>
      </c>
      <c r="C380" s="238" t="s">
        <v>583</v>
      </c>
      <c r="D380" s="772">
        <v>5</v>
      </c>
      <c r="E380" s="689"/>
      <c r="F380" s="689"/>
      <c r="G380" s="821"/>
      <c r="H380" s="821"/>
      <c r="I380" s="149"/>
      <c r="J380" s="150"/>
      <c r="K380" s="150"/>
      <c r="L380" s="150"/>
      <c r="M380" s="150"/>
      <c r="N380" s="150"/>
      <c r="O380" s="150"/>
      <c r="P380" s="150"/>
      <c r="Q380" s="150"/>
      <c r="R380" s="150"/>
      <c r="S380" s="150"/>
      <c r="T380" s="150"/>
      <c r="U380" s="150"/>
      <c r="V380" s="150"/>
      <c r="W380" s="150"/>
      <c r="X380" s="150"/>
    </row>
    <row r="381" spans="1:24" ht="19.5" customHeight="1" x14ac:dyDescent="0.2">
      <c r="A381" s="611"/>
      <c r="B381" s="643"/>
      <c r="C381" s="121"/>
      <c r="D381" s="643"/>
      <c r="E381" s="643"/>
      <c r="F381" s="643"/>
      <c r="G381" s="611"/>
      <c r="H381" s="611"/>
      <c r="I381" s="149"/>
      <c r="J381" s="150"/>
      <c r="K381" s="150"/>
      <c r="L381" s="150"/>
      <c r="M381" s="150"/>
      <c r="N381" s="150"/>
      <c r="O381" s="150"/>
      <c r="P381" s="150"/>
      <c r="Q381" s="150"/>
      <c r="R381" s="150"/>
      <c r="S381" s="150"/>
      <c r="T381" s="150"/>
      <c r="U381" s="150"/>
      <c r="V381" s="150"/>
      <c r="W381" s="150"/>
      <c r="X381" s="150"/>
    </row>
    <row r="382" spans="1:24" ht="40.5" customHeight="1" x14ac:dyDescent="0.2">
      <c r="A382" s="611"/>
      <c r="B382" s="643"/>
      <c r="C382" s="235" t="s">
        <v>584</v>
      </c>
      <c r="D382" s="643"/>
      <c r="E382" s="643"/>
      <c r="F382" s="643"/>
      <c r="G382" s="611"/>
      <c r="H382" s="611"/>
      <c r="I382" s="149"/>
      <c r="J382" s="150"/>
      <c r="K382" s="150"/>
      <c r="L382" s="150"/>
      <c r="M382" s="150"/>
      <c r="N382" s="150"/>
      <c r="O382" s="150"/>
      <c r="P382" s="150"/>
      <c r="Q382" s="150"/>
      <c r="R382" s="150"/>
      <c r="S382" s="150"/>
      <c r="T382" s="150"/>
      <c r="U382" s="150"/>
      <c r="V382" s="150"/>
      <c r="W382" s="150"/>
      <c r="X382" s="150"/>
    </row>
    <row r="383" spans="1:24" ht="45" customHeight="1" x14ac:dyDescent="0.2">
      <c r="A383" s="611"/>
      <c r="B383" s="643"/>
      <c r="C383" s="235" t="s">
        <v>585</v>
      </c>
      <c r="D383" s="643"/>
      <c r="E383" s="643"/>
      <c r="F383" s="643"/>
      <c r="G383" s="611"/>
      <c r="H383" s="611"/>
      <c r="I383" s="149"/>
      <c r="J383" s="150"/>
      <c r="K383" s="150"/>
      <c r="L383" s="150"/>
      <c r="M383" s="150"/>
      <c r="N383" s="150"/>
      <c r="O383" s="150"/>
      <c r="P383" s="150"/>
      <c r="Q383" s="150"/>
      <c r="R383" s="150"/>
      <c r="S383" s="150"/>
      <c r="T383" s="150"/>
      <c r="U383" s="150"/>
      <c r="V383" s="150"/>
      <c r="W383" s="150"/>
      <c r="X383" s="150"/>
    </row>
    <row r="384" spans="1:24" ht="35.25" customHeight="1" x14ac:dyDescent="0.2">
      <c r="A384" s="611"/>
      <c r="B384" s="643"/>
      <c r="C384" s="235" t="s">
        <v>586</v>
      </c>
      <c r="D384" s="643"/>
      <c r="E384" s="643"/>
      <c r="F384" s="643"/>
      <c r="G384" s="611"/>
      <c r="H384" s="611"/>
      <c r="I384" s="149"/>
      <c r="J384" s="150"/>
      <c r="K384" s="150"/>
      <c r="L384" s="150"/>
      <c r="M384" s="150"/>
      <c r="N384" s="150"/>
      <c r="O384" s="150"/>
      <c r="P384" s="150"/>
      <c r="Q384" s="150"/>
      <c r="R384" s="150"/>
      <c r="S384" s="150"/>
      <c r="T384" s="150"/>
      <c r="U384" s="150"/>
      <c r="V384" s="150"/>
      <c r="W384" s="150"/>
      <c r="X384" s="150"/>
    </row>
    <row r="385" spans="1:24" ht="33" customHeight="1" x14ac:dyDescent="0.2">
      <c r="A385" s="611"/>
      <c r="B385" s="643"/>
      <c r="C385" s="235" t="s">
        <v>587</v>
      </c>
      <c r="D385" s="643"/>
      <c r="E385" s="643"/>
      <c r="F385" s="643"/>
      <c r="G385" s="611"/>
      <c r="H385" s="611"/>
      <c r="I385" s="149"/>
      <c r="J385" s="150"/>
      <c r="K385" s="150"/>
      <c r="L385" s="150"/>
      <c r="M385" s="150"/>
      <c r="N385" s="150"/>
      <c r="O385" s="150"/>
      <c r="P385" s="150"/>
      <c r="Q385" s="150"/>
      <c r="R385" s="150"/>
      <c r="S385" s="150"/>
      <c r="T385" s="150"/>
      <c r="U385" s="150"/>
      <c r="V385" s="150"/>
      <c r="W385" s="150"/>
      <c r="X385" s="150"/>
    </row>
    <row r="386" spans="1:24" ht="45.75" customHeight="1" x14ac:dyDescent="0.2">
      <c r="A386" s="611"/>
      <c r="B386" s="643"/>
      <c r="C386" s="235" t="s">
        <v>588</v>
      </c>
      <c r="D386" s="643"/>
      <c r="E386" s="643"/>
      <c r="F386" s="643"/>
      <c r="G386" s="611"/>
      <c r="H386" s="611"/>
      <c r="I386" s="149"/>
      <c r="J386" s="150"/>
      <c r="K386" s="150"/>
      <c r="L386" s="150"/>
      <c r="M386" s="150"/>
      <c r="N386" s="150"/>
      <c r="O386" s="150"/>
      <c r="P386" s="150"/>
      <c r="Q386" s="150"/>
      <c r="R386" s="150"/>
      <c r="S386" s="150"/>
      <c r="T386" s="150"/>
      <c r="U386" s="150"/>
      <c r="V386" s="150"/>
      <c r="W386" s="150"/>
      <c r="X386" s="150"/>
    </row>
    <row r="387" spans="1:24" ht="19.5" customHeight="1" thickBot="1" x14ac:dyDescent="0.25">
      <c r="A387" s="611"/>
      <c r="B387" s="699"/>
      <c r="C387" s="239" t="s">
        <v>589</v>
      </c>
      <c r="D387" s="644"/>
      <c r="E387" s="644"/>
      <c r="F387" s="644"/>
      <c r="G387" s="612"/>
      <c r="H387" s="612"/>
      <c r="I387" s="149"/>
      <c r="J387" s="150"/>
      <c r="K387" s="150"/>
      <c r="L387" s="150"/>
      <c r="M387" s="150"/>
      <c r="N387" s="150"/>
      <c r="O387" s="150"/>
      <c r="P387" s="150"/>
      <c r="Q387" s="150"/>
      <c r="R387" s="150"/>
      <c r="S387" s="150"/>
      <c r="T387" s="150"/>
      <c r="U387" s="150"/>
      <c r="V387" s="150"/>
      <c r="W387" s="150"/>
      <c r="X387" s="150"/>
    </row>
    <row r="388" spans="1:24" ht="19.5" customHeight="1" thickBot="1" x14ac:dyDescent="0.25">
      <c r="A388" s="768" t="s">
        <v>905</v>
      </c>
      <c r="B388" s="233">
        <v>4.2</v>
      </c>
      <c r="C388" s="799" t="s">
        <v>590</v>
      </c>
      <c r="D388" s="687"/>
      <c r="E388" s="687"/>
      <c r="F388" s="687"/>
      <c r="G388" s="687"/>
      <c r="H388" s="714"/>
      <c r="I388" s="149"/>
      <c r="J388" s="150"/>
      <c r="K388" s="150"/>
      <c r="L388" s="150"/>
      <c r="M388" s="150"/>
      <c r="N388" s="150"/>
      <c r="O388" s="150"/>
      <c r="P388" s="150"/>
      <c r="Q388" s="150"/>
      <c r="R388" s="150"/>
      <c r="S388" s="150"/>
      <c r="T388" s="150"/>
      <c r="U388" s="150"/>
      <c r="V388" s="150"/>
      <c r="W388" s="150"/>
      <c r="X388" s="150"/>
    </row>
    <row r="389" spans="1:24" ht="36" customHeight="1" x14ac:dyDescent="0.2">
      <c r="A389" s="611"/>
      <c r="B389" s="765" t="s">
        <v>591</v>
      </c>
      <c r="C389" s="131" t="s">
        <v>592</v>
      </c>
      <c r="D389" s="772">
        <v>5</v>
      </c>
      <c r="E389" s="689"/>
      <c r="F389" s="689"/>
      <c r="G389" s="821"/>
      <c r="H389" s="821"/>
      <c r="I389" s="149"/>
      <c r="J389" s="150"/>
      <c r="K389" s="150"/>
      <c r="L389" s="150"/>
      <c r="M389" s="150"/>
      <c r="N389" s="150"/>
      <c r="O389" s="150"/>
      <c r="P389" s="150"/>
      <c r="Q389" s="150"/>
      <c r="R389" s="150"/>
      <c r="S389" s="150"/>
      <c r="T389" s="150"/>
      <c r="U389" s="150"/>
      <c r="V389" s="150"/>
      <c r="W389" s="150"/>
      <c r="X389" s="150"/>
    </row>
    <row r="390" spans="1:24" ht="18.75" customHeight="1" x14ac:dyDescent="0.2">
      <c r="A390" s="611"/>
      <c r="B390" s="611"/>
      <c r="C390" s="235"/>
      <c r="D390" s="643"/>
      <c r="E390" s="643"/>
      <c r="F390" s="643"/>
      <c r="G390" s="611"/>
      <c r="H390" s="611"/>
      <c r="I390" s="149"/>
      <c r="J390" s="150"/>
      <c r="K390" s="150"/>
      <c r="L390" s="150"/>
      <c r="M390" s="150"/>
      <c r="N390" s="150"/>
      <c r="O390" s="150"/>
      <c r="P390" s="150"/>
      <c r="Q390" s="150"/>
      <c r="R390" s="150"/>
      <c r="S390" s="150"/>
      <c r="T390" s="150"/>
      <c r="U390" s="150"/>
      <c r="V390" s="150"/>
      <c r="W390" s="150"/>
      <c r="X390" s="150"/>
    </row>
    <row r="391" spans="1:24" ht="28.5" customHeight="1" x14ac:dyDescent="0.2">
      <c r="A391" s="611"/>
      <c r="B391" s="611"/>
      <c r="C391" s="235" t="s">
        <v>593</v>
      </c>
      <c r="D391" s="643"/>
      <c r="E391" s="643"/>
      <c r="F391" s="643"/>
      <c r="G391" s="611"/>
      <c r="H391" s="611"/>
      <c r="I391" s="149"/>
      <c r="J391" s="150"/>
      <c r="K391" s="150"/>
      <c r="L391" s="150"/>
      <c r="M391" s="150"/>
      <c r="N391" s="150"/>
      <c r="O391" s="150"/>
      <c r="P391" s="150"/>
      <c r="Q391" s="150"/>
      <c r="R391" s="150"/>
      <c r="S391" s="150"/>
      <c r="T391" s="150"/>
      <c r="U391" s="150"/>
      <c r="V391" s="150"/>
      <c r="W391" s="150"/>
      <c r="X391" s="150"/>
    </row>
    <row r="392" spans="1:24" ht="33" customHeight="1" x14ac:dyDescent="0.2">
      <c r="A392" s="611"/>
      <c r="B392" s="611"/>
      <c r="C392" s="235" t="s">
        <v>594</v>
      </c>
      <c r="D392" s="643"/>
      <c r="E392" s="643"/>
      <c r="F392" s="643"/>
      <c r="G392" s="611"/>
      <c r="H392" s="611"/>
      <c r="I392" s="149"/>
      <c r="J392" s="150"/>
      <c r="K392" s="150"/>
      <c r="L392" s="150"/>
      <c r="M392" s="150"/>
      <c r="N392" s="150"/>
      <c r="O392" s="150"/>
      <c r="P392" s="150"/>
      <c r="Q392" s="150"/>
      <c r="R392" s="150"/>
      <c r="S392" s="150"/>
      <c r="T392" s="150"/>
      <c r="U392" s="150"/>
      <c r="V392" s="150"/>
      <c r="W392" s="150"/>
      <c r="X392" s="150"/>
    </row>
    <row r="393" spans="1:24" ht="29.25" customHeight="1" x14ac:dyDescent="0.2">
      <c r="A393" s="611"/>
      <c r="B393" s="611"/>
      <c r="C393" s="235" t="s">
        <v>595</v>
      </c>
      <c r="D393" s="643"/>
      <c r="E393" s="643"/>
      <c r="F393" s="643"/>
      <c r="G393" s="611"/>
      <c r="H393" s="611"/>
      <c r="I393" s="149"/>
      <c r="J393" s="150"/>
      <c r="K393" s="150"/>
      <c r="L393" s="150"/>
      <c r="M393" s="150"/>
      <c r="N393" s="150"/>
      <c r="O393" s="150"/>
      <c r="P393" s="150"/>
      <c r="Q393" s="150"/>
      <c r="R393" s="150"/>
      <c r="S393" s="150"/>
      <c r="T393" s="150"/>
      <c r="U393" s="150"/>
      <c r="V393" s="150"/>
      <c r="W393" s="150"/>
      <c r="X393" s="150"/>
    </row>
    <row r="394" spans="1:24" ht="30" customHeight="1" x14ac:dyDescent="0.2">
      <c r="A394" s="611"/>
      <c r="B394" s="611"/>
      <c r="C394" s="235" t="s">
        <v>596</v>
      </c>
      <c r="D394" s="643"/>
      <c r="E394" s="643"/>
      <c r="F394" s="643"/>
      <c r="G394" s="611"/>
      <c r="H394" s="611"/>
      <c r="I394" s="149"/>
      <c r="J394" s="150"/>
      <c r="K394" s="150"/>
      <c r="L394" s="150"/>
      <c r="M394" s="150"/>
      <c r="N394" s="150"/>
      <c r="O394" s="150"/>
      <c r="P394" s="150"/>
      <c r="Q394" s="150"/>
      <c r="R394" s="150"/>
      <c r="S394" s="150"/>
      <c r="T394" s="150"/>
      <c r="U394" s="150"/>
      <c r="V394" s="150"/>
      <c r="W394" s="150"/>
      <c r="X394" s="150"/>
    </row>
    <row r="395" spans="1:24" ht="45.75" customHeight="1" x14ac:dyDescent="0.2">
      <c r="A395" s="611"/>
      <c r="B395" s="611"/>
      <c r="C395" s="235" t="s">
        <v>597</v>
      </c>
      <c r="D395" s="643"/>
      <c r="E395" s="643"/>
      <c r="F395" s="643"/>
      <c r="G395" s="611"/>
      <c r="H395" s="611"/>
      <c r="I395" s="149"/>
      <c r="J395" s="150"/>
      <c r="K395" s="150"/>
      <c r="L395" s="150"/>
      <c r="M395" s="150"/>
      <c r="N395" s="150"/>
      <c r="O395" s="150"/>
      <c r="P395" s="150"/>
      <c r="Q395" s="150"/>
      <c r="R395" s="150"/>
      <c r="S395" s="150"/>
      <c r="T395" s="150"/>
      <c r="U395" s="150"/>
      <c r="V395" s="150"/>
      <c r="W395" s="150"/>
      <c r="X395" s="150"/>
    </row>
    <row r="396" spans="1:24" ht="15" customHeight="1" thickBot="1" x14ac:dyDescent="0.25">
      <c r="A396" s="611"/>
      <c r="B396" s="612"/>
      <c r="C396" s="123"/>
      <c r="D396" s="644"/>
      <c r="E396" s="644"/>
      <c r="F396" s="644"/>
      <c r="G396" s="612"/>
      <c r="H396" s="612"/>
      <c r="I396" s="149"/>
      <c r="J396" s="150"/>
      <c r="K396" s="150"/>
      <c r="L396" s="150"/>
      <c r="M396" s="150"/>
      <c r="N396" s="150"/>
      <c r="O396" s="150"/>
      <c r="P396" s="150"/>
      <c r="Q396" s="150"/>
      <c r="R396" s="150"/>
      <c r="S396" s="150"/>
      <c r="T396" s="150"/>
      <c r="U396" s="150"/>
      <c r="V396" s="150"/>
      <c r="W396" s="150"/>
      <c r="X396" s="150"/>
    </row>
    <row r="397" spans="1:24" ht="19.5" customHeight="1" x14ac:dyDescent="0.2">
      <c r="A397" s="611"/>
      <c r="B397" s="765" t="s">
        <v>598</v>
      </c>
      <c r="C397" s="131" t="s">
        <v>599</v>
      </c>
      <c r="D397" s="772">
        <v>5</v>
      </c>
      <c r="E397" s="689"/>
      <c r="F397" s="689"/>
      <c r="G397" s="821"/>
      <c r="H397" s="821"/>
      <c r="I397" s="149"/>
      <c r="J397" s="150"/>
      <c r="K397" s="150"/>
      <c r="L397" s="150"/>
      <c r="M397" s="150"/>
      <c r="N397" s="150"/>
      <c r="O397" s="150"/>
      <c r="P397" s="150"/>
      <c r="Q397" s="150"/>
      <c r="R397" s="150"/>
      <c r="S397" s="150"/>
      <c r="T397" s="150"/>
      <c r="U397" s="150"/>
      <c r="V397" s="150"/>
      <c r="W397" s="150"/>
      <c r="X397" s="150"/>
    </row>
    <row r="398" spans="1:24" ht="15" customHeight="1" x14ac:dyDescent="0.2">
      <c r="A398" s="611"/>
      <c r="B398" s="611"/>
      <c r="C398" s="235"/>
      <c r="D398" s="643"/>
      <c r="E398" s="643"/>
      <c r="F398" s="643"/>
      <c r="G398" s="611"/>
      <c r="H398" s="611"/>
      <c r="I398" s="149"/>
      <c r="J398" s="150"/>
      <c r="K398" s="150"/>
      <c r="L398" s="150"/>
      <c r="M398" s="150"/>
      <c r="N398" s="150"/>
      <c r="O398" s="150"/>
      <c r="P398" s="150"/>
      <c r="Q398" s="150"/>
      <c r="R398" s="150"/>
      <c r="S398" s="150"/>
      <c r="T398" s="150"/>
      <c r="U398" s="150"/>
      <c r="V398" s="150"/>
      <c r="W398" s="150"/>
      <c r="X398" s="150"/>
    </row>
    <row r="399" spans="1:24" ht="15" customHeight="1" x14ac:dyDescent="0.2">
      <c r="A399" s="611"/>
      <c r="B399" s="611"/>
      <c r="C399" s="235" t="s">
        <v>600</v>
      </c>
      <c r="D399" s="643"/>
      <c r="E399" s="643"/>
      <c r="F399" s="643"/>
      <c r="G399" s="611"/>
      <c r="H399" s="611"/>
      <c r="I399" s="149"/>
      <c r="J399" s="150"/>
      <c r="K399" s="150"/>
      <c r="L399" s="150"/>
      <c r="M399" s="150"/>
      <c r="N399" s="150"/>
      <c r="O399" s="150"/>
      <c r="P399" s="150"/>
      <c r="Q399" s="150"/>
      <c r="R399" s="150"/>
      <c r="S399" s="150"/>
      <c r="T399" s="150"/>
      <c r="U399" s="150"/>
      <c r="V399" s="150"/>
      <c r="W399" s="150"/>
      <c r="X399" s="150"/>
    </row>
    <row r="400" spans="1:24" ht="27" customHeight="1" x14ac:dyDescent="0.2">
      <c r="A400" s="611"/>
      <c r="B400" s="611"/>
      <c r="C400" s="235" t="s">
        <v>601</v>
      </c>
      <c r="D400" s="643"/>
      <c r="E400" s="643"/>
      <c r="F400" s="643"/>
      <c r="G400" s="611"/>
      <c r="H400" s="611"/>
      <c r="I400" s="149"/>
      <c r="J400" s="150"/>
      <c r="K400" s="150"/>
      <c r="L400" s="150"/>
      <c r="M400" s="150"/>
      <c r="N400" s="150"/>
      <c r="O400" s="150"/>
      <c r="P400" s="150"/>
      <c r="Q400" s="150"/>
      <c r="R400" s="150"/>
      <c r="S400" s="150"/>
      <c r="T400" s="150"/>
      <c r="U400" s="150"/>
      <c r="V400" s="150"/>
      <c r="W400" s="150"/>
      <c r="X400" s="150"/>
    </row>
    <row r="401" spans="1:24" ht="43.5" customHeight="1" x14ac:dyDescent="0.2">
      <c r="A401" s="611"/>
      <c r="B401" s="611"/>
      <c r="C401" s="235" t="s">
        <v>602</v>
      </c>
      <c r="D401" s="643"/>
      <c r="E401" s="643"/>
      <c r="F401" s="643"/>
      <c r="G401" s="611"/>
      <c r="H401" s="611"/>
      <c r="I401" s="149"/>
      <c r="J401" s="150"/>
      <c r="K401" s="150"/>
      <c r="L401" s="150"/>
      <c r="M401" s="150"/>
      <c r="N401" s="150"/>
      <c r="O401" s="150"/>
      <c r="P401" s="150"/>
      <c r="Q401" s="150"/>
      <c r="R401" s="150"/>
      <c r="S401" s="150"/>
      <c r="T401" s="150"/>
      <c r="U401" s="150"/>
      <c r="V401" s="150"/>
      <c r="W401" s="150"/>
      <c r="X401" s="150"/>
    </row>
    <row r="402" spans="1:24" ht="18" customHeight="1" x14ac:dyDescent="0.2">
      <c r="A402" s="611"/>
      <c r="B402" s="611"/>
      <c r="C402" s="235" t="s">
        <v>603</v>
      </c>
      <c r="D402" s="643"/>
      <c r="E402" s="643"/>
      <c r="F402" s="643"/>
      <c r="G402" s="611"/>
      <c r="H402" s="611"/>
      <c r="I402" s="149"/>
      <c r="J402" s="150"/>
      <c r="K402" s="150"/>
      <c r="L402" s="150"/>
      <c r="M402" s="150"/>
      <c r="N402" s="150"/>
      <c r="O402" s="150"/>
      <c r="P402" s="150"/>
      <c r="Q402" s="150"/>
      <c r="R402" s="150"/>
      <c r="S402" s="150"/>
      <c r="T402" s="150"/>
      <c r="U402" s="150"/>
      <c r="V402" s="150"/>
      <c r="W402" s="150"/>
      <c r="X402" s="150"/>
    </row>
    <row r="403" spans="1:24" ht="44.25" customHeight="1" x14ac:dyDescent="0.2">
      <c r="A403" s="611"/>
      <c r="B403" s="611"/>
      <c r="C403" s="240" t="s">
        <v>604</v>
      </c>
      <c r="D403" s="643"/>
      <c r="E403" s="643"/>
      <c r="F403" s="643"/>
      <c r="G403" s="611"/>
      <c r="H403" s="611"/>
      <c r="I403" s="149"/>
      <c r="J403" s="150"/>
      <c r="K403" s="150"/>
      <c r="L403" s="150"/>
      <c r="M403" s="150"/>
      <c r="N403" s="150"/>
      <c r="O403" s="150"/>
      <c r="P403" s="150"/>
      <c r="Q403" s="150"/>
      <c r="R403" s="150"/>
      <c r="S403" s="150"/>
      <c r="T403" s="150"/>
      <c r="U403" s="150"/>
      <c r="V403" s="150"/>
      <c r="W403" s="150"/>
      <c r="X403" s="150"/>
    </row>
    <row r="404" spans="1:24" ht="15" customHeight="1" thickBot="1" x14ac:dyDescent="0.25">
      <c r="A404" s="611"/>
      <c r="B404" s="612"/>
      <c r="C404" s="309"/>
      <c r="D404" s="644"/>
      <c r="E404" s="644"/>
      <c r="F404" s="644"/>
      <c r="G404" s="612"/>
      <c r="H404" s="612"/>
      <c r="I404" s="149"/>
      <c r="J404" s="150"/>
      <c r="K404" s="150"/>
      <c r="L404" s="150"/>
      <c r="M404" s="150"/>
      <c r="N404" s="150"/>
      <c r="O404" s="150"/>
      <c r="P404" s="150"/>
      <c r="Q404" s="150"/>
      <c r="R404" s="150"/>
      <c r="S404" s="150"/>
      <c r="T404" s="150"/>
      <c r="U404" s="150"/>
      <c r="V404" s="150"/>
      <c r="W404" s="150"/>
      <c r="X404" s="150"/>
    </row>
    <row r="405" spans="1:24" ht="36" customHeight="1" x14ac:dyDescent="0.2">
      <c r="A405" s="611"/>
      <c r="B405" s="765" t="s">
        <v>605</v>
      </c>
      <c r="C405" s="131" t="s">
        <v>606</v>
      </c>
      <c r="D405" s="772">
        <v>5</v>
      </c>
      <c r="E405" s="689"/>
      <c r="F405" s="689"/>
      <c r="G405" s="821"/>
      <c r="H405" s="821"/>
      <c r="I405" s="149"/>
      <c r="J405" s="150"/>
      <c r="K405" s="150"/>
      <c r="L405" s="150"/>
      <c r="M405" s="150"/>
      <c r="N405" s="150"/>
      <c r="O405" s="150"/>
      <c r="P405" s="150"/>
      <c r="Q405" s="150"/>
      <c r="R405" s="150"/>
      <c r="S405" s="150"/>
      <c r="T405" s="150"/>
      <c r="U405" s="150"/>
      <c r="V405" s="150"/>
      <c r="W405" s="150"/>
      <c r="X405" s="150"/>
    </row>
    <row r="406" spans="1:24" ht="18.75" customHeight="1" x14ac:dyDescent="0.2">
      <c r="A406" s="611"/>
      <c r="B406" s="611"/>
      <c r="C406" s="235"/>
      <c r="D406" s="643"/>
      <c r="E406" s="643"/>
      <c r="F406" s="643"/>
      <c r="G406" s="611"/>
      <c r="H406" s="611"/>
      <c r="I406" s="149"/>
      <c r="J406" s="150"/>
      <c r="K406" s="150"/>
      <c r="L406" s="150"/>
      <c r="M406" s="150"/>
      <c r="N406" s="150"/>
      <c r="O406" s="150"/>
      <c r="P406" s="150"/>
      <c r="Q406" s="150"/>
      <c r="R406" s="150"/>
      <c r="S406" s="150"/>
      <c r="T406" s="150"/>
      <c r="U406" s="150"/>
      <c r="V406" s="150"/>
      <c r="W406" s="150"/>
      <c r="X406" s="150"/>
    </row>
    <row r="407" spans="1:24" ht="33.75" customHeight="1" x14ac:dyDescent="0.2">
      <c r="A407" s="611"/>
      <c r="B407" s="611"/>
      <c r="C407" s="235" t="s">
        <v>607</v>
      </c>
      <c r="D407" s="643"/>
      <c r="E407" s="643"/>
      <c r="F407" s="643"/>
      <c r="G407" s="611"/>
      <c r="H407" s="611"/>
      <c r="I407" s="149"/>
      <c r="J407" s="150"/>
      <c r="K407" s="150"/>
      <c r="L407" s="150"/>
      <c r="M407" s="150"/>
      <c r="N407" s="150"/>
      <c r="O407" s="150"/>
      <c r="P407" s="150"/>
      <c r="Q407" s="150"/>
      <c r="R407" s="150"/>
      <c r="S407" s="150"/>
      <c r="T407" s="150"/>
      <c r="U407" s="150"/>
      <c r="V407" s="150"/>
      <c r="W407" s="150"/>
      <c r="X407" s="150"/>
    </row>
    <row r="408" spans="1:24" ht="41.25" customHeight="1" x14ac:dyDescent="0.2">
      <c r="A408" s="611"/>
      <c r="B408" s="611"/>
      <c r="C408" s="235" t="s">
        <v>608</v>
      </c>
      <c r="D408" s="643"/>
      <c r="E408" s="643"/>
      <c r="F408" s="643"/>
      <c r="G408" s="611"/>
      <c r="H408" s="611"/>
      <c r="I408" s="149"/>
      <c r="J408" s="150"/>
      <c r="K408" s="150"/>
      <c r="L408" s="150"/>
      <c r="M408" s="150"/>
      <c r="N408" s="150"/>
      <c r="O408" s="150"/>
      <c r="P408" s="150"/>
      <c r="Q408" s="150"/>
      <c r="R408" s="150"/>
      <c r="S408" s="150"/>
      <c r="T408" s="150"/>
      <c r="U408" s="150"/>
      <c r="V408" s="150"/>
      <c r="W408" s="150"/>
      <c r="X408" s="150"/>
    </row>
    <row r="409" spans="1:24" ht="42" customHeight="1" x14ac:dyDescent="0.2">
      <c r="A409" s="611"/>
      <c r="B409" s="611"/>
      <c r="C409" s="235" t="s">
        <v>609</v>
      </c>
      <c r="D409" s="643"/>
      <c r="E409" s="643"/>
      <c r="F409" s="643"/>
      <c r="G409" s="611"/>
      <c r="H409" s="611"/>
      <c r="I409" s="149"/>
      <c r="J409" s="150"/>
      <c r="K409" s="150"/>
      <c r="L409" s="150"/>
      <c r="M409" s="150"/>
      <c r="N409" s="150"/>
      <c r="O409" s="150"/>
      <c r="P409" s="150"/>
      <c r="Q409" s="150"/>
      <c r="R409" s="150"/>
      <c r="S409" s="150"/>
      <c r="T409" s="150"/>
      <c r="U409" s="150"/>
      <c r="V409" s="150"/>
      <c r="W409" s="150"/>
      <c r="X409" s="150"/>
    </row>
    <row r="410" spans="1:24" ht="33" customHeight="1" x14ac:dyDescent="0.2">
      <c r="A410" s="611"/>
      <c r="B410" s="611"/>
      <c r="C410" s="235" t="s">
        <v>610</v>
      </c>
      <c r="D410" s="643"/>
      <c r="E410" s="643"/>
      <c r="F410" s="643"/>
      <c r="G410" s="611"/>
      <c r="H410" s="611"/>
      <c r="I410" s="149"/>
      <c r="J410" s="150"/>
      <c r="K410" s="150"/>
      <c r="L410" s="150"/>
      <c r="M410" s="150"/>
      <c r="N410" s="150"/>
      <c r="O410" s="150"/>
      <c r="P410" s="150"/>
      <c r="Q410" s="150"/>
      <c r="R410" s="150"/>
      <c r="S410" s="150"/>
      <c r="T410" s="150"/>
      <c r="U410" s="150"/>
      <c r="V410" s="150"/>
      <c r="W410" s="150"/>
      <c r="X410" s="150"/>
    </row>
    <row r="411" spans="1:24" ht="30" customHeight="1" x14ac:dyDescent="0.2">
      <c r="A411" s="611"/>
      <c r="B411" s="611"/>
      <c r="C411" s="235" t="s">
        <v>611</v>
      </c>
      <c r="D411" s="643"/>
      <c r="E411" s="643"/>
      <c r="F411" s="643"/>
      <c r="G411" s="611"/>
      <c r="H411" s="611"/>
      <c r="I411" s="149"/>
      <c r="J411" s="150"/>
      <c r="K411" s="150"/>
      <c r="L411" s="150"/>
      <c r="M411" s="150"/>
      <c r="N411" s="150"/>
      <c r="O411" s="150"/>
      <c r="P411" s="150"/>
      <c r="Q411" s="150"/>
      <c r="R411" s="150"/>
      <c r="S411" s="150"/>
      <c r="T411" s="150"/>
      <c r="U411" s="150"/>
      <c r="V411" s="150"/>
      <c r="W411" s="150"/>
      <c r="X411" s="150"/>
    </row>
    <row r="412" spans="1:24" ht="12.75" customHeight="1" thickBot="1" x14ac:dyDescent="0.25">
      <c r="A412" s="611"/>
      <c r="B412" s="612"/>
      <c r="C412" s="123"/>
      <c r="D412" s="644"/>
      <c r="E412" s="644"/>
      <c r="F412" s="644"/>
      <c r="G412" s="612"/>
      <c r="H412" s="612"/>
      <c r="I412" s="149"/>
      <c r="J412" s="150"/>
      <c r="K412" s="150"/>
      <c r="L412" s="150"/>
      <c r="M412" s="150"/>
      <c r="N412" s="150"/>
      <c r="O412" s="150"/>
      <c r="P412" s="150"/>
      <c r="Q412" s="150"/>
      <c r="R412" s="150"/>
      <c r="S412" s="150"/>
      <c r="T412" s="150"/>
      <c r="U412" s="150"/>
      <c r="V412" s="150"/>
      <c r="W412" s="150"/>
      <c r="X412" s="150"/>
    </row>
    <row r="413" spans="1:24" ht="37.5" customHeight="1" x14ac:dyDescent="0.2">
      <c r="A413" s="611"/>
      <c r="B413" s="765" t="s">
        <v>612</v>
      </c>
      <c r="C413" s="131" t="s">
        <v>613</v>
      </c>
      <c r="D413" s="772">
        <v>5</v>
      </c>
      <c r="E413" s="689"/>
      <c r="F413" s="689"/>
      <c r="G413" s="821"/>
      <c r="H413" s="821"/>
      <c r="I413" s="149"/>
      <c r="J413" s="150"/>
      <c r="K413" s="150"/>
      <c r="L413" s="150"/>
      <c r="M413" s="150"/>
      <c r="N413" s="150"/>
      <c r="O413" s="150"/>
      <c r="P413" s="150"/>
      <c r="Q413" s="150"/>
      <c r="R413" s="150"/>
      <c r="S413" s="150"/>
      <c r="T413" s="150"/>
      <c r="U413" s="150"/>
      <c r="V413" s="150"/>
      <c r="W413" s="150"/>
      <c r="X413" s="150"/>
    </row>
    <row r="414" spans="1:24" ht="18.75" customHeight="1" x14ac:dyDescent="0.2">
      <c r="A414" s="611"/>
      <c r="B414" s="611"/>
      <c r="C414" s="165"/>
      <c r="D414" s="643"/>
      <c r="E414" s="643"/>
      <c r="F414" s="643"/>
      <c r="G414" s="611"/>
      <c r="H414" s="611"/>
      <c r="I414" s="149"/>
      <c r="J414" s="150"/>
      <c r="K414" s="150"/>
      <c r="L414" s="150"/>
      <c r="M414" s="150"/>
      <c r="N414" s="150"/>
      <c r="O414" s="150"/>
      <c r="P414" s="150"/>
      <c r="Q414" s="150"/>
      <c r="R414" s="150"/>
      <c r="S414" s="150"/>
      <c r="T414" s="150"/>
      <c r="U414" s="150"/>
      <c r="V414" s="150"/>
      <c r="W414" s="150"/>
      <c r="X414" s="150"/>
    </row>
    <row r="415" spans="1:24" ht="27" customHeight="1" x14ac:dyDescent="0.2">
      <c r="A415" s="611"/>
      <c r="B415" s="611"/>
      <c r="C415" s="165" t="s">
        <v>614</v>
      </c>
      <c r="D415" s="643"/>
      <c r="E415" s="643"/>
      <c r="F415" s="643"/>
      <c r="G415" s="611"/>
      <c r="H415" s="611"/>
      <c r="I415" s="149"/>
      <c r="J415" s="150"/>
      <c r="K415" s="150"/>
      <c r="L415" s="150"/>
      <c r="M415" s="150"/>
      <c r="N415" s="150"/>
      <c r="O415" s="150"/>
      <c r="P415" s="150"/>
      <c r="Q415" s="150"/>
      <c r="R415" s="150"/>
      <c r="S415" s="150"/>
      <c r="T415" s="150"/>
      <c r="U415" s="150"/>
      <c r="V415" s="150"/>
      <c r="W415" s="150"/>
      <c r="X415" s="150"/>
    </row>
    <row r="416" spans="1:24" ht="42" customHeight="1" x14ac:dyDescent="0.2">
      <c r="A416" s="611"/>
      <c r="B416" s="611"/>
      <c r="C416" s="165" t="s">
        <v>615</v>
      </c>
      <c r="D416" s="643"/>
      <c r="E416" s="643"/>
      <c r="F416" s="643"/>
      <c r="G416" s="611"/>
      <c r="H416" s="611"/>
      <c r="I416" s="149"/>
      <c r="J416" s="150"/>
      <c r="K416" s="150"/>
      <c r="L416" s="150"/>
      <c r="M416" s="150"/>
      <c r="N416" s="150"/>
      <c r="O416" s="150"/>
      <c r="P416" s="150"/>
      <c r="Q416" s="150"/>
      <c r="R416" s="150"/>
      <c r="S416" s="150"/>
      <c r="T416" s="150"/>
      <c r="U416" s="150"/>
      <c r="V416" s="150"/>
      <c r="W416" s="150"/>
      <c r="X416" s="150"/>
    </row>
    <row r="417" spans="1:24" ht="43.5" customHeight="1" x14ac:dyDescent="0.2">
      <c r="A417" s="611"/>
      <c r="B417" s="611"/>
      <c r="C417" s="165" t="s">
        <v>616</v>
      </c>
      <c r="D417" s="643"/>
      <c r="E417" s="643"/>
      <c r="F417" s="643"/>
      <c r="G417" s="611"/>
      <c r="H417" s="611"/>
      <c r="I417" s="149"/>
      <c r="J417" s="150"/>
      <c r="K417" s="150"/>
      <c r="L417" s="150"/>
      <c r="M417" s="150"/>
      <c r="N417" s="150"/>
      <c r="O417" s="150"/>
      <c r="P417" s="150"/>
      <c r="Q417" s="150"/>
      <c r="R417" s="150"/>
      <c r="S417" s="150"/>
      <c r="T417" s="150"/>
      <c r="U417" s="150"/>
      <c r="V417" s="150"/>
      <c r="W417" s="150"/>
      <c r="X417" s="150"/>
    </row>
    <row r="418" spans="1:24" ht="27" customHeight="1" x14ac:dyDescent="0.2">
      <c r="A418" s="611"/>
      <c r="B418" s="611"/>
      <c r="C418" s="165" t="s">
        <v>617</v>
      </c>
      <c r="D418" s="643"/>
      <c r="E418" s="643"/>
      <c r="F418" s="643"/>
      <c r="G418" s="611"/>
      <c r="H418" s="611"/>
      <c r="I418" s="149"/>
      <c r="J418" s="150"/>
      <c r="K418" s="150"/>
      <c r="L418" s="150"/>
      <c r="M418" s="150"/>
      <c r="N418" s="150"/>
      <c r="O418" s="150"/>
      <c r="P418" s="150"/>
      <c r="Q418" s="150"/>
      <c r="R418" s="150"/>
      <c r="S418" s="150"/>
      <c r="T418" s="150"/>
      <c r="U418" s="150"/>
      <c r="V418" s="150"/>
      <c r="W418" s="150"/>
      <c r="X418" s="150"/>
    </row>
    <row r="419" spans="1:24" ht="27.75" customHeight="1" x14ac:dyDescent="0.2">
      <c r="A419" s="611"/>
      <c r="B419" s="611"/>
      <c r="C419" s="165" t="s">
        <v>618</v>
      </c>
      <c r="D419" s="643"/>
      <c r="E419" s="643"/>
      <c r="F419" s="643"/>
      <c r="G419" s="611"/>
      <c r="H419" s="611"/>
      <c r="I419" s="149"/>
      <c r="J419" s="150"/>
      <c r="K419" s="150"/>
      <c r="L419" s="150"/>
      <c r="M419" s="150"/>
      <c r="N419" s="150"/>
      <c r="O419" s="150"/>
      <c r="P419" s="150"/>
      <c r="Q419" s="150"/>
      <c r="R419" s="150"/>
      <c r="S419" s="150"/>
      <c r="T419" s="150"/>
      <c r="U419" s="150"/>
      <c r="V419" s="150"/>
      <c r="W419" s="150"/>
      <c r="X419" s="150"/>
    </row>
    <row r="420" spans="1:24" ht="21" customHeight="1" thickBot="1" x14ac:dyDescent="0.25">
      <c r="A420" s="611"/>
      <c r="B420" s="653"/>
      <c r="C420" s="235" t="s">
        <v>906</v>
      </c>
      <c r="D420" s="644"/>
      <c r="E420" s="644"/>
      <c r="F420" s="644"/>
      <c r="G420" s="612"/>
      <c r="H420" s="612"/>
      <c r="I420" s="149"/>
      <c r="J420" s="150"/>
      <c r="K420" s="150"/>
      <c r="L420" s="150"/>
      <c r="M420" s="150"/>
      <c r="N420" s="150"/>
      <c r="O420" s="150"/>
      <c r="P420" s="150"/>
      <c r="Q420" s="150"/>
      <c r="R420" s="150"/>
      <c r="S420" s="150"/>
      <c r="T420" s="150"/>
      <c r="U420" s="150"/>
      <c r="V420" s="150"/>
      <c r="W420" s="150"/>
      <c r="X420" s="150"/>
    </row>
    <row r="421" spans="1:24" ht="37.5" customHeight="1" x14ac:dyDescent="0.2">
      <c r="A421" s="611"/>
      <c r="B421" s="765" t="s">
        <v>620</v>
      </c>
      <c r="C421" s="238" t="s">
        <v>621</v>
      </c>
      <c r="D421" s="772">
        <v>5</v>
      </c>
      <c r="E421" s="689"/>
      <c r="F421" s="689"/>
      <c r="G421" s="821"/>
      <c r="H421" s="821"/>
      <c r="I421" s="149"/>
      <c r="J421" s="150"/>
      <c r="K421" s="150"/>
      <c r="L421" s="150"/>
      <c r="M421" s="150"/>
      <c r="N421" s="150"/>
      <c r="O421" s="150"/>
      <c r="P421" s="150"/>
      <c r="Q421" s="150"/>
      <c r="R421" s="150"/>
      <c r="S421" s="150"/>
      <c r="T421" s="150"/>
      <c r="U421" s="150"/>
      <c r="V421" s="150"/>
      <c r="W421" s="150"/>
      <c r="X421" s="150"/>
    </row>
    <row r="422" spans="1:24" ht="18.75" customHeight="1" x14ac:dyDescent="0.2">
      <c r="A422" s="611"/>
      <c r="B422" s="611"/>
      <c r="C422" s="165"/>
      <c r="D422" s="643"/>
      <c r="E422" s="643"/>
      <c r="F422" s="643"/>
      <c r="G422" s="611"/>
      <c r="H422" s="611"/>
      <c r="I422" s="149"/>
      <c r="J422" s="150"/>
      <c r="K422" s="150"/>
      <c r="L422" s="150"/>
      <c r="M422" s="150"/>
      <c r="N422" s="150"/>
      <c r="O422" s="150"/>
      <c r="P422" s="150"/>
      <c r="Q422" s="150"/>
      <c r="R422" s="150"/>
      <c r="S422" s="150"/>
      <c r="T422" s="150"/>
      <c r="U422" s="150"/>
      <c r="V422" s="150"/>
      <c r="W422" s="150"/>
      <c r="X422" s="150"/>
    </row>
    <row r="423" spans="1:24" ht="30.75" customHeight="1" x14ac:dyDescent="0.2">
      <c r="A423" s="611"/>
      <c r="B423" s="611"/>
      <c r="C423" s="165" t="s">
        <v>622</v>
      </c>
      <c r="D423" s="643"/>
      <c r="E423" s="643"/>
      <c r="F423" s="643"/>
      <c r="G423" s="611"/>
      <c r="H423" s="611"/>
      <c r="I423" s="149"/>
      <c r="J423" s="150"/>
      <c r="K423" s="150"/>
      <c r="L423" s="150"/>
      <c r="M423" s="150"/>
      <c r="N423" s="150"/>
      <c r="O423" s="150"/>
      <c r="P423" s="150"/>
      <c r="Q423" s="150"/>
      <c r="R423" s="150"/>
      <c r="S423" s="150"/>
      <c r="T423" s="150"/>
      <c r="U423" s="150"/>
      <c r="V423" s="150"/>
      <c r="W423" s="150"/>
      <c r="X423" s="150"/>
    </row>
    <row r="424" spans="1:24" ht="46.5" customHeight="1" x14ac:dyDescent="0.2">
      <c r="A424" s="611"/>
      <c r="B424" s="611"/>
      <c r="C424" s="165" t="s">
        <v>623</v>
      </c>
      <c r="D424" s="643"/>
      <c r="E424" s="643"/>
      <c r="F424" s="643"/>
      <c r="G424" s="611"/>
      <c r="H424" s="611"/>
      <c r="I424" s="149"/>
      <c r="J424" s="150"/>
      <c r="K424" s="150"/>
      <c r="L424" s="150"/>
      <c r="M424" s="150"/>
      <c r="N424" s="150"/>
      <c r="O424" s="150"/>
      <c r="P424" s="150"/>
      <c r="Q424" s="150"/>
      <c r="R424" s="150"/>
      <c r="S424" s="150"/>
      <c r="T424" s="150"/>
      <c r="U424" s="150"/>
      <c r="V424" s="150"/>
      <c r="W424" s="150"/>
      <c r="X424" s="150"/>
    </row>
    <row r="425" spans="1:24" ht="45" customHeight="1" x14ac:dyDescent="0.2">
      <c r="A425" s="611"/>
      <c r="B425" s="611"/>
      <c r="C425" s="165" t="s">
        <v>624</v>
      </c>
      <c r="D425" s="643"/>
      <c r="E425" s="643"/>
      <c r="F425" s="643"/>
      <c r="G425" s="611"/>
      <c r="H425" s="611"/>
      <c r="I425" s="149"/>
      <c r="J425" s="150"/>
      <c r="K425" s="150"/>
      <c r="L425" s="150"/>
      <c r="M425" s="150"/>
      <c r="N425" s="150"/>
      <c r="O425" s="150"/>
      <c r="P425" s="150"/>
      <c r="Q425" s="150"/>
      <c r="R425" s="150"/>
      <c r="S425" s="150"/>
      <c r="T425" s="150"/>
      <c r="U425" s="150"/>
      <c r="V425" s="150"/>
      <c r="W425" s="150"/>
      <c r="X425" s="150"/>
    </row>
    <row r="426" spans="1:24" ht="30.75" customHeight="1" x14ac:dyDescent="0.2">
      <c r="A426" s="611"/>
      <c r="B426" s="611"/>
      <c r="C426" s="165" t="s">
        <v>625</v>
      </c>
      <c r="D426" s="643"/>
      <c r="E426" s="643"/>
      <c r="F426" s="643"/>
      <c r="G426" s="611"/>
      <c r="H426" s="611"/>
      <c r="I426" s="149"/>
      <c r="J426" s="150"/>
      <c r="K426" s="150"/>
      <c r="L426" s="150"/>
      <c r="M426" s="150"/>
      <c r="N426" s="150"/>
      <c r="O426" s="150"/>
      <c r="P426" s="150"/>
      <c r="Q426" s="150"/>
      <c r="R426" s="150"/>
      <c r="S426" s="150"/>
      <c r="T426" s="150"/>
      <c r="U426" s="150"/>
      <c r="V426" s="150"/>
      <c r="W426" s="150"/>
      <c r="X426" s="150"/>
    </row>
    <row r="427" spans="1:24" ht="40.5" customHeight="1" x14ac:dyDescent="0.2">
      <c r="A427" s="611"/>
      <c r="B427" s="611"/>
      <c r="C427" s="165" t="s">
        <v>626</v>
      </c>
      <c r="D427" s="643"/>
      <c r="E427" s="643"/>
      <c r="F427" s="643"/>
      <c r="G427" s="611"/>
      <c r="H427" s="611"/>
      <c r="I427" s="149"/>
      <c r="J427" s="150"/>
      <c r="K427" s="150"/>
      <c r="L427" s="150"/>
      <c r="M427" s="150"/>
      <c r="N427" s="150"/>
      <c r="O427" s="150"/>
      <c r="P427" s="150"/>
      <c r="Q427" s="150"/>
      <c r="R427" s="150"/>
      <c r="S427" s="150"/>
      <c r="T427" s="150"/>
      <c r="U427" s="150"/>
      <c r="V427" s="150"/>
      <c r="W427" s="150"/>
      <c r="X427" s="150"/>
    </row>
    <row r="428" spans="1:24" ht="16.5" customHeight="1" thickBot="1" x14ac:dyDescent="0.25">
      <c r="A428" s="611"/>
      <c r="B428" s="612"/>
      <c r="C428" s="242" t="s">
        <v>627</v>
      </c>
      <c r="D428" s="644"/>
      <c r="E428" s="644"/>
      <c r="F428" s="644"/>
      <c r="G428" s="612"/>
      <c r="H428" s="612"/>
      <c r="I428" s="149"/>
      <c r="J428" s="150"/>
      <c r="K428" s="150"/>
      <c r="L428" s="150"/>
      <c r="M428" s="150"/>
      <c r="N428" s="150"/>
      <c r="O428" s="150"/>
      <c r="P428" s="150"/>
      <c r="Q428" s="150"/>
      <c r="R428" s="150"/>
      <c r="S428" s="150"/>
      <c r="T428" s="150"/>
      <c r="U428" s="150"/>
      <c r="V428" s="150"/>
      <c r="W428" s="150"/>
      <c r="X428" s="150"/>
    </row>
    <row r="429" spans="1:24" ht="34.5" customHeight="1" x14ac:dyDescent="0.2">
      <c r="A429" s="611"/>
      <c r="B429" s="763" t="s">
        <v>628</v>
      </c>
      <c r="C429" s="131" t="s">
        <v>629</v>
      </c>
      <c r="D429" s="772">
        <v>5</v>
      </c>
      <c r="E429" s="689"/>
      <c r="F429" s="689"/>
      <c r="G429" s="821"/>
      <c r="H429" s="821"/>
      <c r="I429" s="149"/>
      <c r="J429" s="150"/>
      <c r="K429" s="150"/>
      <c r="L429" s="150"/>
      <c r="M429" s="150"/>
      <c r="N429" s="150"/>
      <c r="O429" s="150"/>
      <c r="P429" s="150"/>
      <c r="Q429" s="150"/>
      <c r="R429" s="150"/>
      <c r="S429" s="150"/>
      <c r="T429" s="150"/>
      <c r="U429" s="150"/>
      <c r="V429" s="150"/>
      <c r="W429" s="150"/>
      <c r="X429" s="150"/>
    </row>
    <row r="430" spans="1:24" ht="18.75" customHeight="1" x14ac:dyDescent="0.2">
      <c r="A430" s="611"/>
      <c r="B430" s="611"/>
      <c r="C430" s="165"/>
      <c r="D430" s="643"/>
      <c r="E430" s="643"/>
      <c r="F430" s="643"/>
      <c r="G430" s="611"/>
      <c r="H430" s="611"/>
      <c r="I430" s="149"/>
      <c r="J430" s="150"/>
      <c r="K430" s="150"/>
      <c r="L430" s="150"/>
      <c r="M430" s="150"/>
      <c r="N430" s="150"/>
      <c r="O430" s="150"/>
      <c r="P430" s="150"/>
      <c r="Q430" s="150"/>
      <c r="R430" s="150"/>
      <c r="S430" s="150"/>
      <c r="T430" s="150"/>
      <c r="U430" s="150"/>
      <c r="V430" s="150"/>
      <c r="W430" s="150"/>
      <c r="X430" s="150"/>
    </row>
    <row r="431" spans="1:24" ht="28.5" customHeight="1" x14ac:dyDescent="0.2">
      <c r="A431" s="611"/>
      <c r="B431" s="611"/>
      <c r="C431" s="165" t="s">
        <v>630</v>
      </c>
      <c r="D431" s="643"/>
      <c r="E431" s="643"/>
      <c r="F431" s="643"/>
      <c r="G431" s="611"/>
      <c r="H431" s="611"/>
      <c r="I431" s="149"/>
      <c r="J431" s="150"/>
      <c r="K431" s="150"/>
      <c r="L431" s="150"/>
      <c r="M431" s="150"/>
      <c r="N431" s="150"/>
      <c r="O431" s="150"/>
      <c r="P431" s="150"/>
      <c r="Q431" s="150"/>
      <c r="R431" s="150"/>
      <c r="S431" s="150"/>
      <c r="T431" s="150"/>
      <c r="U431" s="150"/>
      <c r="V431" s="150"/>
      <c r="W431" s="150"/>
      <c r="X431" s="150"/>
    </row>
    <row r="432" spans="1:24" ht="43.5" customHeight="1" x14ac:dyDescent="0.2">
      <c r="A432" s="611"/>
      <c r="B432" s="611"/>
      <c r="C432" s="165" t="s">
        <v>631</v>
      </c>
      <c r="D432" s="643"/>
      <c r="E432" s="643"/>
      <c r="F432" s="643"/>
      <c r="G432" s="611"/>
      <c r="H432" s="611"/>
      <c r="I432" s="149"/>
      <c r="J432" s="150"/>
      <c r="K432" s="150"/>
      <c r="L432" s="150"/>
      <c r="M432" s="150"/>
      <c r="N432" s="150"/>
      <c r="O432" s="150"/>
      <c r="P432" s="150"/>
      <c r="Q432" s="150"/>
      <c r="R432" s="150"/>
      <c r="S432" s="150"/>
      <c r="T432" s="150"/>
      <c r="U432" s="150"/>
      <c r="V432" s="150"/>
      <c r="W432" s="150"/>
      <c r="X432" s="150"/>
    </row>
    <row r="433" spans="1:24" ht="43.5" customHeight="1" x14ac:dyDescent="0.2">
      <c r="A433" s="611"/>
      <c r="B433" s="611"/>
      <c r="C433" s="165" t="s">
        <v>632</v>
      </c>
      <c r="D433" s="643"/>
      <c r="E433" s="643"/>
      <c r="F433" s="643"/>
      <c r="G433" s="611"/>
      <c r="H433" s="611"/>
      <c r="I433" s="149"/>
      <c r="J433" s="150"/>
      <c r="K433" s="150"/>
      <c r="L433" s="150"/>
      <c r="M433" s="150"/>
      <c r="N433" s="150"/>
      <c r="O433" s="150"/>
      <c r="P433" s="150"/>
      <c r="Q433" s="150"/>
      <c r="R433" s="150"/>
      <c r="S433" s="150"/>
      <c r="T433" s="150"/>
      <c r="U433" s="150"/>
      <c r="V433" s="150"/>
      <c r="W433" s="150"/>
      <c r="X433" s="150"/>
    </row>
    <row r="434" spans="1:24" ht="30" customHeight="1" x14ac:dyDescent="0.2">
      <c r="A434" s="611"/>
      <c r="B434" s="611"/>
      <c r="C434" s="165" t="s">
        <v>633</v>
      </c>
      <c r="D434" s="643"/>
      <c r="E434" s="643"/>
      <c r="F434" s="643"/>
      <c r="G434" s="611"/>
      <c r="H434" s="611"/>
      <c r="I434" s="149"/>
      <c r="J434" s="150"/>
      <c r="K434" s="150"/>
      <c r="L434" s="150"/>
      <c r="M434" s="150"/>
      <c r="N434" s="150"/>
      <c r="O434" s="150"/>
      <c r="P434" s="150"/>
      <c r="Q434" s="150"/>
      <c r="R434" s="150"/>
      <c r="S434" s="150"/>
      <c r="T434" s="150"/>
      <c r="U434" s="150"/>
      <c r="V434" s="150"/>
      <c r="W434" s="150"/>
      <c r="X434" s="150"/>
    </row>
    <row r="435" spans="1:24" ht="40.5" customHeight="1" x14ac:dyDescent="0.2">
      <c r="A435" s="611"/>
      <c r="B435" s="611"/>
      <c r="C435" s="165" t="s">
        <v>634</v>
      </c>
      <c r="D435" s="643"/>
      <c r="E435" s="643"/>
      <c r="F435" s="643"/>
      <c r="G435" s="611"/>
      <c r="H435" s="611"/>
      <c r="I435" s="149"/>
      <c r="J435" s="150"/>
      <c r="K435" s="150"/>
      <c r="L435" s="150"/>
      <c r="M435" s="150"/>
      <c r="N435" s="150"/>
      <c r="O435" s="150"/>
      <c r="P435" s="150"/>
      <c r="Q435" s="150"/>
      <c r="R435" s="150"/>
      <c r="S435" s="150"/>
      <c r="T435" s="150"/>
      <c r="U435" s="150"/>
      <c r="V435" s="150"/>
      <c r="W435" s="150"/>
      <c r="X435" s="150"/>
    </row>
    <row r="436" spans="1:24" ht="50.25" customHeight="1" thickBot="1" x14ac:dyDescent="0.25">
      <c r="A436" s="611"/>
      <c r="B436" s="612"/>
      <c r="C436" s="243" t="s">
        <v>635</v>
      </c>
      <c r="D436" s="644"/>
      <c r="E436" s="644"/>
      <c r="F436" s="644"/>
      <c r="G436" s="612"/>
      <c r="H436" s="612"/>
      <c r="I436" s="149"/>
      <c r="J436" s="150"/>
      <c r="K436" s="150"/>
      <c r="L436" s="150"/>
      <c r="M436" s="150"/>
      <c r="N436" s="150"/>
      <c r="O436" s="150"/>
      <c r="P436" s="150"/>
      <c r="Q436" s="150"/>
      <c r="R436" s="150"/>
      <c r="S436" s="150"/>
      <c r="T436" s="150"/>
      <c r="U436" s="150"/>
      <c r="V436" s="150"/>
      <c r="W436" s="150"/>
      <c r="X436" s="150"/>
    </row>
    <row r="437" spans="1:24" ht="57" customHeight="1" x14ac:dyDescent="0.2">
      <c r="A437" s="611"/>
      <c r="B437" s="765" t="s">
        <v>636</v>
      </c>
      <c r="C437" s="131" t="s">
        <v>637</v>
      </c>
      <c r="D437" s="772">
        <v>5</v>
      </c>
      <c r="E437" s="689"/>
      <c r="F437" s="689"/>
      <c r="G437" s="821"/>
      <c r="H437" s="821"/>
      <c r="I437" s="149"/>
      <c r="J437" s="150"/>
      <c r="K437" s="150"/>
      <c r="L437" s="150"/>
      <c r="M437" s="150"/>
      <c r="N437" s="150"/>
      <c r="O437" s="150"/>
      <c r="P437" s="150"/>
      <c r="Q437" s="150"/>
      <c r="R437" s="150"/>
      <c r="S437" s="150"/>
      <c r="T437" s="150"/>
      <c r="U437" s="150"/>
      <c r="V437" s="150"/>
      <c r="W437" s="150"/>
      <c r="X437" s="150"/>
    </row>
    <row r="438" spans="1:24" ht="18.75" customHeight="1" x14ac:dyDescent="0.2">
      <c r="A438" s="611"/>
      <c r="B438" s="611"/>
      <c r="C438" s="235"/>
      <c r="D438" s="643"/>
      <c r="E438" s="643"/>
      <c r="F438" s="643"/>
      <c r="G438" s="611"/>
      <c r="H438" s="611"/>
      <c r="I438" s="149"/>
      <c r="J438" s="150"/>
      <c r="K438" s="150"/>
      <c r="L438" s="150"/>
      <c r="M438" s="150"/>
      <c r="N438" s="150"/>
      <c r="O438" s="150"/>
      <c r="P438" s="150"/>
      <c r="Q438" s="150"/>
      <c r="R438" s="150"/>
      <c r="S438" s="150"/>
      <c r="T438" s="150"/>
      <c r="U438" s="150"/>
      <c r="V438" s="150"/>
      <c r="W438" s="150"/>
      <c r="X438" s="150"/>
    </row>
    <row r="439" spans="1:24" ht="45.75" customHeight="1" x14ac:dyDescent="0.2">
      <c r="A439" s="611"/>
      <c r="B439" s="611"/>
      <c r="C439" s="235" t="s">
        <v>638</v>
      </c>
      <c r="D439" s="643"/>
      <c r="E439" s="643"/>
      <c r="F439" s="643"/>
      <c r="G439" s="611"/>
      <c r="H439" s="611"/>
      <c r="I439" s="149"/>
      <c r="J439" s="150"/>
      <c r="K439" s="150"/>
      <c r="L439" s="150"/>
      <c r="M439" s="150"/>
      <c r="N439" s="150"/>
      <c r="O439" s="150"/>
      <c r="P439" s="150"/>
      <c r="Q439" s="150"/>
      <c r="R439" s="150"/>
      <c r="S439" s="150"/>
      <c r="T439" s="150"/>
      <c r="U439" s="150"/>
      <c r="V439" s="150"/>
      <c r="W439" s="150"/>
      <c r="X439" s="150"/>
    </row>
    <row r="440" spans="1:24" ht="41.25" customHeight="1" x14ac:dyDescent="0.2">
      <c r="A440" s="611"/>
      <c r="B440" s="611"/>
      <c r="C440" s="235" t="s">
        <v>639</v>
      </c>
      <c r="D440" s="643"/>
      <c r="E440" s="643"/>
      <c r="F440" s="643"/>
      <c r="G440" s="611"/>
      <c r="H440" s="611"/>
      <c r="I440" s="149"/>
      <c r="J440" s="150"/>
      <c r="K440" s="150"/>
      <c r="L440" s="150"/>
      <c r="M440" s="150"/>
      <c r="N440" s="150"/>
      <c r="O440" s="150"/>
      <c r="P440" s="150"/>
      <c r="Q440" s="150"/>
      <c r="R440" s="150"/>
      <c r="S440" s="150"/>
      <c r="T440" s="150"/>
      <c r="U440" s="150"/>
      <c r="V440" s="150"/>
      <c r="W440" s="150"/>
      <c r="X440" s="150"/>
    </row>
    <row r="441" spans="1:24" ht="55.5" customHeight="1" x14ac:dyDescent="0.2">
      <c r="A441" s="611"/>
      <c r="B441" s="611"/>
      <c r="C441" s="235" t="s">
        <v>640</v>
      </c>
      <c r="D441" s="643"/>
      <c r="E441" s="643"/>
      <c r="F441" s="643"/>
      <c r="G441" s="611"/>
      <c r="H441" s="611"/>
      <c r="I441" s="149"/>
      <c r="J441" s="150"/>
      <c r="K441" s="150"/>
      <c r="L441" s="150"/>
      <c r="M441" s="150"/>
      <c r="N441" s="150"/>
      <c r="O441" s="150"/>
      <c r="P441" s="150"/>
      <c r="Q441" s="150"/>
      <c r="R441" s="150"/>
      <c r="S441" s="150"/>
      <c r="T441" s="150"/>
      <c r="U441" s="150"/>
      <c r="V441" s="150"/>
      <c r="W441" s="150"/>
      <c r="X441" s="150"/>
    </row>
    <row r="442" spans="1:24" ht="42" customHeight="1" x14ac:dyDescent="0.2">
      <c r="A442" s="611"/>
      <c r="B442" s="611"/>
      <c r="C442" s="235" t="s">
        <v>641</v>
      </c>
      <c r="D442" s="643"/>
      <c r="E442" s="643"/>
      <c r="F442" s="643"/>
      <c r="G442" s="611"/>
      <c r="H442" s="611"/>
      <c r="I442" s="149"/>
      <c r="J442" s="150"/>
      <c r="K442" s="150"/>
      <c r="L442" s="150"/>
      <c r="M442" s="150"/>
      <c r="N442" s="150"/>
      <c r="O442" s="150"/>
      <c r="P442" s="150"/>
      <c r="Q442" s="150"/>
      <c r="R442" s="150"/>
      <c r="S442" s="150"/>
      <c r="T442" s="150"/>
      <c r="U442" s="150"/>
      <c r="V442" s="150"/>
      <c r="W442" s="150"/>
      <c r="X442" s="150"/>
    </row>
    <row r="443" spans="1:24" ht="61.5" customHeight="1" x14ac:dyDescent="0.2">
      <c r="A443" s="611"/>
      <c r="B443" s="611"/>
      <c r="C443" s="240" t="s">
        <v>642</v>
      </c>
      <c r="D443" s="643"/>
      <c r="E443" s="643"/>
      <c r="F443" s="643"/>
      <c r="G443" s="611"/>
      <c r="H443" s="611"/>
      <c r="I443" s="149"/>
      <c r="J443" s="150"/>
      <c r="K443" s="150"/>
      <c r="L443" s="150"/>
      <c r="M443" s="150"/>
      <c r="N443" s="150"/>
      <c r="O443" s="150"/>
      <c r="P443" s="150"/>
      <c r="Q443" s="150"/>
      <c r="R443" s="150"/>
      <c r="S443" s="150"/>
      <c r="T443" s="150"/>
      <c r="U443" s="150"/>
      <c r="V443" s="150"/>
      <c r="W443" s="150"/>
      <c r="X443" s="150"/>
    </row>
    <row r="444" spans="1:24" ht="12.75" customHeight="1" thickBot="1" x14ac:dyDescent="0.25">
      <c r="A444" s="611"/>
      <c r="B444" s="612"/>
      <c r="C444" s="244" t="s">
        <v>643</v>
      </c>
      <c r="D444" s="644"/>
      <c r="E444" s="644"/>
      <c r="F444" s="644"/>
      <c r="G444" s="612"/>
      <c r="H444" s="612"/>
      <c r="I444" s="149"/>
      <c r="J444" s="150"/>
      <c r="K444" s="150"/>
      <c r="L444" s="150"/>
      <c r="M444" s="150"/>
      <c r="N444" s="150"/>
      <c r="O444" s="150"/>
      <c r="P444" s="150"/>
      <c r="Q444" s="150"/>
      <c r="R444" s="150"/>
      <c r="S444" s="150"/>
      <c r="T444" s="150"/>
      <c r="U444" s="150"/>
      <c r="V444" s="150"/>
      <c r="W444" s="150"/>
      <c r="X444" s="150"/>
    </row>
    <row r="445" spans="1:24" ht="12.75" customHeight="1" thickBot="1" x14ac:dyDescent="0.25">
      <c r="A445" s="611"/>
      <c r="B445" s="310"/>
      <c r="C445" s="246" t="s">
        <v>644</v>
      </c>
      <c r="D445" s="247">
        <f t="shared" ref="D445:F445" si="1">SUM(D341:D444)</f>
        <v>65</v>
      </c>
      <c r="E445" s="247">
        <f t="shared" si="1"/>
        <v>0</v>
      </c>
      <c r="F445" s="247">
        <f t="shared" si="1"/>
        <v>0</v>
      </c>
      <c r="G445" s="820"/>
      <c r="H445" s="821"/>
      <c r="I445" s="149"/>
      <c r="J445" s="150"/>
      <c r="K445" s="150"/>
      <c r="L445" s="150"/>
      <c r="M445" s="150"/>
      <c r="N445" s="150"/>
      <c r="O445" s="150"/>
      <c r="P445" s="150"/>
      <c r="Q445" s="150"/>
      <c r="R445" s="150"/>
      <c r="S445" s="150"/>
      <c r="T445" s="150"/>
      <c r="U445" s="150"/>
      <c r="V445" s="150"/>
      <c r="W445" s="150"/>
      <c r="X445" s="150"/>
    </row>
    <row r="446" spans="1:24" ht="17" thickBot="1" x14ac:dyDescent="0.25">
      <c r="A446" s="611"/>
      <c r="B446" s="310"/>
      <c r="C446" s="246" t="s">
        <v>645</v>
      </c>
      <c r="D446" s="247"/>
      <c r="E446" s="248">
        <f>E445/D445*100</f>
        <v>0</v>
      </c>
      <c r="F446" s="248">
        <f>F445/D445*100</f>
        <v>0</v>
      </c>
      <c r="G446" s="632"/>
      <c r="H446" s="611"/>
      <c r="I446" s="149"/>
      <c r="J446" s="150"/>
      <c r="K446" s="150"/>
      <c r="L446" s="150"/>
      <c r="M446" s="150"/>
      <c r="N446" s="150"/>
      <c r="O446" s="150"/>
      <c r="P446" s="150"/>
      <c r="Q446" s="150"/>
      <c r="R446" s="150"/>
      <c r="S446" s="150"/>
      <c r="T446" s="150"/>
      <c r="U446" s="150"/>
      <c r="V446" s="150"/>
      <c r="W446" s="150"/>
      <c r="X446" s="150"/>
    </row>
    <row r="447" spans="1:24" ht="12.75" customHeight="1" thickBot="1" x14ac:dyDescent="0.25">
      <c r="A447" s="611"/>
      <c r="B447" s="310"/>
      <c r="C447" s="246" t="s">
        <v>907</v>
      </c>
      <c r="D447" s="247"/>
      <c r="E447" s="248">
        <f>E445/D445*15</f>
        <v>0</v>
      </c>
      <c r="F447" s="248">
        <f>F445/D445*15</f>
        <v>0</v>
      </c>
      <c r="G447" s="632"/>
      <c r="H447" s="611"/>
      <c r="I447" s="149"/>
      <c r="J447" s="150"/>
      <c r="K447" s="150"/>
      <c r="L447" s="150"/>
      <c r="M447" s="150"/>
      <c r="N447" s="150"/>
      <c r="O447" s="150"/>
      <c r="P447" s="150"/>
      <c r="Q447" s="150"/>
      <c r="R447" s="150"/>
      <c r="S447" s="150"/>
      <c r="T447" s="150"/>
      <c r="U447" s="150"/>
      <c r="V447" s="150"/>
      <c r="W447" s="150"/>
      <c r="X447" s="150"/>
    </row>
    <row r="448" spans="1:24" ht="12.75" customHeight="1" thickBot="1" x14ac:dyDescent="0.25">
      <c r="A448" s="612"/>
      <c r="B448" s="310"/>
      <c r="C448" s="249"/>
      <c r="D448" s="311"/>
      <c r="E448" s="311"/>
      <c r="F448" s="312"/>
      <c r="G448" s="637"/>
      <c r="H448" s="612"/>
      <c r="I448" s="149"/>
      <c r="J448" s="150"/>
      <c r="K448" s="150"/>
      <c r="L448" s="150"/>
      <c r="M448" s="150"/>
      <c r="N448" s="150"/>
      <c r="O448" s="150"/>
      <c r="P448" s="150"/>
      <c r="Q448" s="150"/>
      <c r="R448" s="150"/>
      <c r="S448" s="150"/>
      <c r="T448" s="150"/>
      <c r="U448" s="150"/>
      <c r="V448" s="150"/>
      <c r="W448" s="150"/>
      <c r="X448" s="150"/>
    </row>
    <row r="449" spans="1:24" ht="15.75" customHeight="1" thickBot="1" x14ac:dyDescent="0.25">
      <c r="A449" s="757" t="s">
        <v>190</v>
      </c>
      <c r="B449" s="122">
        <v>5.0999999999999996</v>
      </c>
      <c r="C449" s="686" t="s">
        <v>191</v>
      </c>
      <c r="D449" s="687"/>
      <c r="E449" s="687"/>
      <c r="F449" s="687"/>
      <c r="G449" s="687"/>
      <c r="H449" s="688"/>
      <c r="I449" s="149"/>
      <c r="J449" s="150"/>
      <c r="K449" s="150"/>
      <c r="L449" s="150"/>
      <c r="M449" s="150"/>
      <c r="N449" s="150"/>
      <c r="O449" s="150"/>
      <c r="P449" s="150"/>
      <c r="Q449" s="150"/>
      <c r="R449" s="150"/>
      <c r="S449" s="150"/>
      <c r="T449" s="150"/>
      <c r="U449" s="150"/>
      <c r="V449" s="150"/>
      <c r="W449" s="150"/>
      <c r="X449" s="150"/>
    </row>
    <row r="450" spans="1:24" ht="34.5" customHeight="1" x14ac:dyDescent="0.2">
      <c r="A450" s="611"/>
      <c r="B450" s="760" t="s">
        <v>647</v>
      </c>
      <c r="C450" s="216" t="s">
        <v>648</v>
      </c>
      <c r="D450" s="800">
        <v>5</v>
      </c>
      <c r="E450" s="689"/>
      <c r="F450" s="689"/>
      <c r="G450" s="820"/>
      <c r="H450" s="821"/>
      <c r="I450" s="149"/>
      <c r="J450" s="150"/>
      <c r="K450" s="150"/>
      <c r="L450" s="150"/>
      <c r="M450" s="150"/>
      <c r="N450" s="150"/>
      <c r="O450" s="150"/>
      <c r="P450" s="150"/>
      <c r="Q450" s="150"/>
      <c r="R450" s="150"/>
      <c r="S450" s="150"/>
      <c r="T450" s="150"/>
      <c r="U450" s="150"/>
      <c r="V450" s="150"/>
      <c r="W450" s="150"/>
      <c r="X450" s="150"/>
    </row>
    <row r="451" spans="1:24" ht="27.75" customHeight="1" x14ac:dyDescent="0.2">
      <c r="A451" s="611"/>
      <c r="B451" s="632"/>
      <c r="C451" s="253" t="s">
        <v>649</v>
      </c>
      <c r="D451" s="643"/>
      <c r="E451" s="643"/>
      <c r="F451" s="643"/>
      <c r="G451" s="632"/>
      <c r="H451" s="611"/>
      <c r="I451" s="149"/>
      <c r="J451" s="150"/>
      <c r="K451" s="150"/>
      <c r="L451" s="150"/>
      <c r="M451" s="150"/>
      <c r="N451" s="150"/>
      <c r="O451" s="150"/>
      <c r="P451" s="150"/>
      <c r="Q451" s="150"/>
      <c r="R451" s="150"/>
      <c r="S451" s="150"/>
      <c r="T451" s="150"/>
      <c r="U451" s="150"/>
      <c r="V451" s="150"/>
      <c r="W451" s="150"/>
      <c r="X451" s="150"/>
    </row>
    <row r="452" spans="1:24" ht="28.5" customHeight="1" x14ac:dyDescent="0.2">
      <c r="A452" s="611"/>
      <c r="B452" s="632"/>
      <c r="C452" s="253" t="s">
        <v>650</v>
      </c>
      <c r="D452" s="643"/>
      <c r="E452" s="643"/>
      <c r="F452" s="643"/>
      <c r="G452" s="632"/>
      <c r="H452" s="611"/>
      <c r="I452" s="149"/>
      <c r="J452" s="150"/>
      <c r="K452" s="150"/>
      <c r="L452" s="150"/>
      <c r="M452" s="150"/>
      <c r="N452" s="150"/>
      <c r="O452" s="150"/>
      <c r="P452" s="150"/>
      <c r="Q452" s="150"/>
      <c r="R452" s="150"/>
      <c r="S452" s="150"/>
      <c r="T452" s="150"/>
      <c r="U452" s="150"/>
      <c r="V452" s="150"/>
      <c r="W452" s="150"/>
      <c r="X452" s="150"/>
    </row>
    <row r="453" spans="1:24" ht="27" customHeight="1" x14ac:dyDescent="0.2">
      <c r="A453" s="611"/>
      <c r="B453" s="632"/>
      <c r="C453" s="253" t="s">
        <v>651</v>
      </c>
      <c r="D453" s="643"/>
      <c r="E453" s="643"/>
      <c r="F453" s="643"/>
      <c r="G453" s="632"/>
      <c r="H453" s="611"/>
      <c r="I453" s="149"/>
      <c r="J453" s="150"/>
      <c r="K453" s="150"/>
      <c r="L453" s="150"/>
      <c r="M453" s="150"/>
      <c r="N453" s="150"/>
      <c r="O453" s="150"/>
      <c r="P453" s="150"/>
      <c r="Q453" s="150"/>
      <c r="R453" s="150"/>
      <c r="S453" s="150"/>
      <c r="T453" s="150"/>
      <c r="U453" s="150"/>
      <c r="V453" s="150"/>
      <c r="W453" s="150"/>
      <c r="X453" s="150"/>
    </row>
    <row r="454" spans="1:24" ht="18.75" customHeight="1" x14ac:dyDescent="0.2">
      <c r="A454" s="611"/>
      <c r="B454" s="632"/>
      <c r="C454" s="254" t="s">
        <v>652</v>
      </c>
      <c r="D454" s="643"/>
      <c r="E454" s="643"/>
      <c r="F454" s="643"/>
      <c r="G454" s="632"/>
      <c r="H454" s="611"/>
      <c r="I454" s="149"/>
      <c r="J454" s="150"/>
      <c r="K454" s="150"/>
      <c r="L454" s="150"/>
      <c r="M454" s="150"/>
      <c r="N454" s="150"/>
      <c r="O454" s="150"/>
      <c r="P454" s="150"/>
      <c r="Q454" s="150"/>
      <c r="R454" s="150"/>
      <c r="S454" s="150"/>
      <c r="T454" s="150"/>
      <c r="U454" s="150"/>
      <c r="V454" s="150"/>
      <c r="W454" s="150"/>
      <c r="X454" s="150"/>
    </row>
    <row r="455" spans="1:24" ht="27" customHeight="1" x14ac:dyDescent="0.2">
      <c r="A455" s="611"/>
      <c r="B455" s="632"/>
      <c r="C455" s="253" t="s">
        <v>653</v>
      </c>
      <c r="D455" s="643"/>
      <c r="E455" s="643"/>
      <c r="F455" s="643"/>
      <c r="G455" s="632"/>
      <c r="H455" s="611"/>
      <c r="I455" s="149"/>
      <c r="J455" s="150"/>
      <c r="K455" s="150"/>
      <c r="L455" s="150"/>
      <c r="M455" s="150"/>
      <c r="N455" s="150"/>
      <c r="O455" s="150"/>
      <c r="P455" s="150"/>
      <c r="Q455" s="150"/>
      <c r="R455" s="150"/>
      <c r="S455" s="150"/>
      <c r="T455" s="150"/>
      <c r="U455" s="150"/>
      <c r="V455" s="150"/>
      <c r="W455" s="150"/>
      <c r="X455" s="150"/>
    </row>
    <row r="456" spans="1:24" ht="12.75" customHeight="1" thickBot="1" x14ac:dyDescent="0.25">
      <c r="A456" s="611"/>
      <c r="B456" s="637"/>
      <c r="C456" s="313"/>
      <c r="D456" s="644"/>
      <c r="E456" s="644"/>
      <c r="F456" s="644"/>
      <c r="G456" s="637"/>
      <c r="H456" s="612"/>
      <c r="I456" s="149"/>
      <c r="J456" s="150"/>
      <c r="K456" s="150"/>
      <c r="L456" s="150"/>
      <c r="M456" s="150"/>
      <c r="N456" s="150"/>
      <c r="O456" s="150"/>
      <c r="P456" s="150"/>
      <c r="Q456" s="150"/>
      <c r="R456" s="150"/>
      <c r="S456" s="150"/>
      <c r="T456" s="150"/>
      <c r="U456" s="150"/>
      <c r="V456" s="150"/>
      <c r="W456" s="150"/>
      <c r="X456" s="150"/>
    </row>
    <row r="457" spans="1:24" ht="43.5" customHeight="1" x14ac:dyDescent="0.2">
      <c r="A457" s="611"/>
      <c r="B457" s="256" t="s">
        <v>654</v>
      </c>
      <c r="C457" s="216" t="s">
        <v>655</v>
      </c>
      <c r="D457" s="800">
        <v>5</v>
      </c>
      <c r="E457" s="689"/>
      <c r="F457" s="689"/>
      <c r="G457" s="820"/>
      <c r="H457" s="821"/>
      <c r="I457" s="149"/>
      <c r="J457" s="150"/>
      <c r="K457" s="150"/>
      <c r="L457" s="150"/>
      <c r="M457" s="150"/>
      <c r="N457" s="150"/>
      <c r="O457" s="150"/>
      <c r="P457" s="150"/>
      <c r="Q457" s="150"/>
      <c r="R457" s="150"/>
      <c r="S457" s="150"/>
      <c r="T457" s="150"/>
      <c r="U457" s="150"/>
      <c r="V457" s="150"/>
      <c r="W457" s="150"/>
      <c r="X457" s="150"/>
    </row>
    <row r="458" spans="1:24" ht="12.75" customHeight="1" x14ac:dyDescent="0.2">
      <c r="A458" s="611"/>
      <c r="B458" s="305"/>
      <c r="C458" s="305"/>
      <c r="D458" s="643"/>
      <c r="E458" s="643"/>
      <c r="F458" s="643"/>
      <c r="G458" s="632"/>
      <c r="H458" s="611"/>
      <c r="I458" s="149"/>
      <c r="J458" s="150"/>
      <c r="K458" s="150"/>
      <c r="L458" s="150"/>
      <c r="M458" s="150"/>
      <c r="N458" s="150"/>
      <c r="O458" s="150"/>
      <c r="P458" s="150"/>
      <c r="Q458" s="150"/>
      <c r="R458" s="150"/>
      <c r="S458" s="150"/>
      <c r="T458" s="150"/>
      <c r="U458" s="150"/>
      <c r="V458" s="150"/>
      <c r="W458" s="150"/>
      <c r="X458" s="150"/>
    </row>
    <row r="459" spans="1:24" ht="45" customHeight="1" x14ac:dyDescent="0.2">
      <c r="A459" s="611"/>
      <c r="B459" s="305"/>
      <c r="C459" s="165" t="s">
        <v>656</v>
      </c>
      <c r="D459" s="643"/>
      <c r="E459" s="643"/>
      <c r="F459" s="643"/>
      <c r="G459" s="632"/>
      <c r="H459" s="611"/>
      <c r="I459" s="149"/>
      <c r="J459" s="150"/>
      <c r="K459" s="150"/>
      <c r="L459" s="150"/>
      <c r="M459" s="150"/>
      <c r="N459" s="150"/>
      <c r="O459" s="150"/>
      <c r="P459" s="150"/>
      <c r="Q459" s="150"/>
      <c r="R459" s="150"/>
      <c r="S459" s="150"/>
      <c r="T459" s="150"/>
      <c r="U459" s="150"/>
      <c r="V459" s="150"/>
      <c r="W459" s="150"/>
      <c r="X459" s="150"/>
    </row>
    <row r="460" spans="1:24" ht="33.75" customHeight="1" x14ac:dyDescent="0.2">
      <c r="A460" s="611"/>
      <c r="B460" s="305"/>
      <c r="C460" s="165" t="s">
        <v>657</v>
      </c>
      <c r="D460" s="643"/>
      <c r="E460" s="643"/>
      <c r="F460" s="643"/>
      <c r="G460" s="632"/>
      <c r="H460" s="611"/>
      <c r="I460" s="149"/>
      <c r="J460" s="150"/>
      <c r="K460" s="150"/>
      <c r="L460" s="150"/>
      <c r="M460" s="150"/>
      <c r="N460" s="150"/>
      <c r="O460" s="150"/>
      <c r="P460" s="150"/>
      <c r="Q460" s="150"/>
      <c r="R460" s="150"/>
      <c r="S460" s="150"/>
      <c r="T460" s="150"/>
      <c r="U460" s="150"/>
      <c r="V460" s="150"/>
      <c r="W460" s="150"/>
      <c r="X460" s="150"/>
    </row>
    <row r="461" spans="1:24" ht="43.5" customHeight="1" x14ac:dyDescent="0.2">
      <c r="A461" s="611"/>
      <c r="B461" s="305"/>
      <c r="C461" s="165" t="s">
        <v>658</v>
      </c>
      <c r="D461" s="643"/>
      <c r="E461" s="643"/>
      <c r="F461" s="643"/>
      <c r="G461" s="632"/>
      <c r="H461" s="611"/>
      <c r="I461" s="149"/>
      <c r="J461" s="150"/>
      <c r="K461" s="150"/>
      <c r="L461" s="150"/>
      <c r="M461" s="150"/>
      <c r="N461" s="150"/>
      <c r="O461" s="150"/>
      <c r="P461" s="150"/>
      <c r="Q461" s="150"/>
      <c r="R461" s="150"/>
      <c r="S461" s="150"/>
      <c r="T461" s="150"/>
      <c r="U461" s="150"/>
      <c r="V461" s="150"/>
      <c r="W461" s="150"/>
      <c r="X461" s="150"/>
    </row>
    <row r="462" spans="1:24" ht="31.5" customHeight="1" x14ac:dyDescent="0.2">
      <c r="A462" s="611"/>
      <c r="B462" s="305"/>
      <c r="C462" s="165" t="s">
        <v>659</v>
      </c>
      <c r="D462" s="643"/>
      <c r="E462" s="643"/>
      <c r="F462" s="643"/>
      <c r="G462" s="632"/>
      <c r="H462" s="611"/>
      <c r="I462" s="149"/>
      <c r="J462" s="150"/>
      <c r="K462" s="150"/>
      <c r="L462" s="150"/>
      <c r="M462" s="150"/>
      <c r="N462" s="150"/>
      <c r="O462" s="150"/>
      <c r="P462" s="150"/>
      <c r="Q462" s="150"/>
      <c r="R462" s="150"/>
      <c r="S462" s="150"/>
      <c r="T462" s="150"/>
      <c r="U462" s="150"/>
      <c r="V462" s="150"/>
      <c r="W462" s="150"/>
      <c r="X462" s="150"/>
    </row>
    <row r="463" spans="1:24" ht="57" customHeight="1" x14ac:dyDescent="0.2">
      <c r="A463" s="611"/>
      <c r="B463" s="305"/>
      <c r="C463" s="165" t="s">
        <v>660</v>
      </c>
      <c r="D463" s="643"/>
      <c r="E463" s="643"/>
      <c r="F463" s="643"/>
      <c r="G463" s="632"/>
      <c r="H463" s="611"/>
      <c r="I463" s="149"/>
      <c r="J463" s="150"/>
      <c r="K463" s="150"/>
      <c r="L463" s="150"/>
      <c r="M463" s="150"/>
      <c r="N463" s="150"/>
      <c r="O463" s="150"/>
      <c r="P463" s="150"/>
      <c r="Q463" s="150"/>
      <c r="R463" s="150"/>
      <c r="S463" s="150"/>
      <c r="T463" s="150"/>
      <c r="U463" s="150"/>
      <c r="V463" s="150"/>
      <c r="W463" s="150"/>
      <c r="X463" s="150"/>
    </row>
    <row r="464" spans="1:24" ht="11.25" customHeight="1" thickBot="1" x14ac:dyDescent="0.25">
      <c r="A464" s="611"/>
      <c r="B464" s="306"/>
      <c r="C464" s="305"/>
      <c r="D464" s="644"/>
      <c r="E464" s="644"/>
      <c r="F464" s="644"/>
      <c r="G464" s="637"/>
      <c r="H464" s="612"/>
      <c r="I464" s="149"/>
      <c r="J464" s="150"/>
      <c r="K464" s="150"/>
      <c r="L464" s="150"/>
      <c r="M464" s="150"/>
      <c r="N464" s="150"/>
      <c r="O464" s="150"/>
      <c r="P464" s="150"/>
      <c r="Q464" s="150"/>
      <c r="R464" s="150"/>
      <c r="S464" s="150"/>
      <c r="T464" s="150"/>
      <c r="U464" s="150"/>
      <c r="V464" s="150"/>
      <c r="W464" s="150"/>
      <c r="X464" s="150"/>
    </row>
    <row r="465" spans="1:24" ht="29.25" customHeight="1" x14ac:dyDescent="0.2">
      <c r="A465" s="611"/>
      <c r="B465" s="761" t="s">
        <v>661</v>
      </c>
      <c r="C465" s="131" t="s">
        <v>662</v>
      </c>
      <c r="D465" s="756">
        <v>5</v>
      </c>
      <c r="E465" s="689"/>
      <c r="F465" s="689"/>
      <c r="G465" s="824"/>
      <c r="H465" s="821"/>
      <c r="I465" s="149"/>
      <c r="J465" s="150"/>
      <c r="K465" s="150"/>
      <c r="L465" s="150"/>
      <c r="M465" s="150"/>
      <c r="N465" s="150"/>
      <c r="O465" s="150"/>
      <c r="P465" s="150"/>
      <c r="Q465" s="150"/>
      <c r="R465" s="150"/>
      <c r="S465" s="150"/>
      <c r="T465" s="150"/>
      <c r="U465" s="150"/>
      <c r="V465" s="150"/>
      <c r="W465" s="150"/>
      <c r="X465" s="150"/>
    </row>
    <row r="466" spans="1:24" ht="30" customHeight="1" x14ac:dyDescent="0.2">
      <c r="A466" s="611"/>
      <c r="B466" s="668"/>
      <c r="C466" s="235" t="s">
        <v>663</v>
      </c>
      <c r="D466" s="632"/>
      <c r="E466" s="643"/>
      <c r="F466" s="643"/>
      <c r="G466" s="611"/>
      <c r="H466" s="611"/>
      <c r="I466" s="149"/>
      <c r="J466" s="150"/>
      <c r="K466" s="150"/>
      <c r="L466" s="150"/>
      <c r="M466" s="150"/>
      <c r="N466" s="150"/>
      <c r="O466" s="150"/>
      <c r="P466" s="150"/>
      <c r="Q466" s="150"/>
      <c r="R466" s="150"/>
      <c r="S466" s="150"/>
      <c r="T466" s="150"/>
      <c r="U466" s="150"/>
      <c r="V466" s="150"/>
      <c r="W466" s="150"/>
      <c r="X466" s="150"/>
    </row>
    <row r="467" spans="1:24" ht="27" customHeight="1" x14ac:dyDescent="0.2">
      <c r="A467" s="611"/>
      <c r="B467" s="668"/>
      <c r="C467" s="235" t="s">
        <v>664</v>
      </c>
      <c r="D467" s="632"/>
      <c r="E467" s="643"/>
      <c r="F467" s="643"/>
      <c r="G467" s="611"/>
      <c r="H467" s="611"/>
      <c r="I467" s="149"/>
      <c r="J467" s="150"/>
      <c r="K467" s="150"/>
      <c r="L467" s="150"/>
      <c r="M467" s="150"/>
      <c r="N467" s="150"/>
      <c r="O467" s="150"/>
      <c r="P467" s="150"/>
      <c r="Q467" s="150"/>
      <c r="R467" s="150"/>
      <c r="S467" s="150"/>
      <c r="T467" s="150"/>
      <c r="U467" s="150"/>
      <c r="V467" s="150"/>
      <c r="W467" s="150"/>
      <c r="X467" s="150"/>
    </row>
    <row r="468" spans="1:24" ht="28.5" customHeight="1" x14ac:dyDescent="0.2">
      <c r="A468" s="611"/>
      <c r="B468" s="668"/>
      <c r="C468" s="235" t="s">
        <v>665</v>
      </c>
      <c r="D468" s="632"/>
      <c r="E468" s="643"/>
      <c r="F468" s="643"/>
      <c r="G468" s="611"/>
      <c r="H468" s="611"/>
      <c r="I468" s="149"/>
      <c r="J468" s="150"/>
      <c r="K468" s="150"/>
      <c r="L468" s="150"/>
      <c r="M468" s="150"/>
      <c r="N468" s="150"/>
      <c r="O468" s="150"/>
      <c r="P468" s="150"/>
      <c r="Q468" s="150"/>
      <c r="R468" s="150"/>
      <c r="S468" s="150"/>
      <c r="T468" s="150"/>
      <c r="U468" s="150"/>
      <c r="V468" s="150"/>
      <c r="W468" s="150"/>
      <c r="X468" s="150"/>
    </row>
    <row r="469" spans="1:24" ht="27.75" customHeight="1" x14ac:dyDescent="0.2">
      <c r="A469" s="611"/>
      <c r="B469" s="668"/>
      <c r="C469" s="235" t="s">
        <v>666</v>
      </c>
      <c r="D469" s="632"/>
      <c r="E469" s="643"/>
      <c r="F469" s="643"/>
      <c r="G469" s="611"/>
      <c r="H469" s="611"/>
      <c r="I469" s="149"/>
      <c r="J469" s="150"/>
      <c r="K469" s="150"/>
      <c r="L469" s="150"/>
      <c r="M469" s="150"/>
      <c r="N469" s="150"/>
      <c r="O469" s="150"/>
      <c r="P469" s="150"/>
      <c r="Q469" s="150"/>
      <c r="R469" s="150"/>
      <c r="S469" s="150"/>
      <c r="T469" s="150"/>
      <c r="U469" s="150"/>
      <c r="V469" s="150"/>
      <c r="W469" s="150"/>
      <c r="X469" s="150"/>
    </row>
    <row r="470" spans="1:24" ht="28.5" customHeight="1" x14ac:dyDescent="0.2">
      <c r="A470" s="611"/>
      <c r="B470" s="668"/>
      <c r="C470" s="235" t="s">
        <v>667</v>
      </c>
      <c r="D470" s="632"/>
      <c r="E470" s="643"/>
      <c r="F470" s="643"/>
      <c r="G470" s="611"/>
      <c r="H470" s="611"/>
      <c r="I470" s="149"/>
      <c r="J470" s="150"/>
      <c r="K470" s="150"/>
      <c r="L470" s="150"/>
      <c r="M470" s="150"/>
      <c r="N470" s="150"/>
      <c r="O470" s="150"/>
      <c r="P470" s="150"/>
      <c r="Q470" s="150"/>
      <c r="R470" s="150"/>
      <c r="S470" s="150"/>
      <c r="T470" s="150"/>
      <c r="U470" s="150"/>
      <c r="V470" s="150"/>
      <c r="W470" s="150"/>
      <c r="X470" s="150"/>
    </row>
    <row r="471" spans="1:24" ht="15" customHeight="1" x14ac:dyDescent="0.2">
      <c r="A471" s="611"/>
      <c r="B471" s="668"/>
      <c r="C471" s="257" t="s">
        <v>668</v>
      </c>
      <c r="D471" s="632"/>
      <c r="E471" s="643"/>
      <c r="F471" s="643"/>
      <c r="G471" s="611"/>
      <c r="H471" s="611"/>
      <c r="I471" s="149"/>
      <c r="J471" s="150"/>
      <c r="K471" s="150"/>
      <c r="L471" s="150"/>
      <c r="M471" s="150"/>
      <c r="N471" s="150"/>
      <c r="O471" s="150"/>
      <c r="P471" s="150"/>
      <c r="Q471" s="150"/>
      <c r="R471" s="150"/>
      <c r="S471" s="150"/>
      <c r="T471" s="150"/>
      <c r="U471" s="150"/>
      <c r="V471" s="150"/>
      <c r="W471" s="150"/>
      <c r="X471" s="150"/>
    </row>
    <row r="472" spans="1:24" ht="12.75" customHeight="1" thickBot="1" x14ac:dyDescent="0.25">
      <c r="A472" s="611"/>
      <c r="B472" s="738"/>
      <c r="C472" s="123"/>
      <c r="D472" s="637"/>
      <c r="E472" s="644"/>
      <c r="F472" s="644"/>
      <c r="G472" s="612"/>
      <c r="H472" s="612"/>
      <c r="I472" s="149"/>
      <c r="J472" s="150"/>
      <c r="K472" s="150"/>
      <c r="L472" s="150"/>
      <c r="M472" s="150"/>
      <c r="N472" s="150"/>
      <c r="O472" s="150"/>
      <c r="P472" s="150"/>
      <c r="Q472" s="150"/>
      <c r="R472" s="150"/>
      <c r="S472" s="150"/>
      <c r="T472" s="150"/>
      <c r="U472" s="150"/>
      <c r="V472" s="150"/>
      <c r="W472" s="150"/>
      <c r="X472" s="150"/>
    </row>
    <row r="473" spans="1:24" ht="31.5" customHeight="1" x14ac:dyDescent="0.2">
      <c r="A473" s="611"/>
      <c r="B473" s="758" t="s">
        <v>669</v>
      </c>
      <c r="C473" s="121" t="s">
        <v>670</v>
      </c>
      <c r="D473" s="756">
        <v>5</v>
      </c>
      <c r="E473" s="689"/>
      <c r="F473" s="689"/>
      <c r="G473" s="821"/>
      <c r="H473" s="821"/>
      <c r="I473" s="149"/>
      <c r="J473" s="150"/>
      <c r="K473" s="150"/>
      <c r="L473" s="150"/>
      <c r="M473" s="150"/>
      <c r="N473" s="150"/>
      <c r="O473" s="150"/>
      <c r="P473" s="150"/>
      <c r="Q473" s="150"/>
      <c r="R473" s="150"/>
      <c r="S473" s="150"/>
      <c r="T473" s="150"/>
      <c r="U473" s="150"/>
      <c r="V473" s="150"/>
      <c r="W473" s="150"/>
      <c r="X473" s="150"/>
    </row>
    <row r="474" spans="1:24" ht="12.75" customHeight="1" x14ac:dyDescent="0.2">
      <c r="A474" s="611"/>
      <c r="B474" s="611"/>
      <c r="C474" s="310"/>
      <c r="D474" s="632"/>
      <c r="E474" s="643"/>
      <c r="F474" s="643"/>
      <c r="G474" s="611"/>
      <c r="H474" s="611"/>
      <c r="I474" s="149"/>
      <c r="J474" s="150"/>
      <c r="K474" s="150"/>
      <c r="L474" s="150"/>
      <c r="M474" s="150"/>
      <c r="N474" s="150"/>
      <c r="O474" s="150"/>
      <c r="P474" s="150"/>
      <c r="Q474" s="150"/>
      <c r="R474" s="150"/>
      <c r="S474" s="150"/>
      <c r="T474" s="150"/>
      <c r="U474" s="150"/>
      <c r="V474" s="150"/>
      <c r="W474" s="150"/>
      <c r="X474" s="150"/>
    </row>
    <row r="475" spans="1:24" ht="19.5" customHeight="1" x14ac:dyDescent="0.2">
      <c r="A475" s="611"/>
      <c r="B475" s="611"/>
      <c r="C475" s="235" t="s">
        <v>671</v>
      </c>
      <c r="D475" s="632"/>
      <c r="E475" s="643"/>
      <c r="F475" s="643"/>
      <c r="G475" s="611"/>
      <c r="H475" s="611"/>
      <c r="I475" s="149"/>
      <c r="J475" s="150"/>
      <c r="K475" s="150"/>
      <c r="L475" s="150"/>
      <c r="M475" s="150"/>
      <c r="N475" s="150"/>
      <c r="O475" s="150"/>
      <c r="P475" s="150"/>
      <c r="Q475" s="150"/>
      <c r="R475" s="150"/>
      <c r="S475" s="150"/>
      <c r="T475" s="150"/>
      <c r="U475" s="150"/>
      <c r="V475" s="150"/>
      <c r="W475" s="150"/>
      <c r="X475" s="150"/>
    </row>
    <row r="476" spans="1:24" ht="33" customHeight="1" x14ac:dyDescent="0.2">
      <c r="A476" s="611"/>
      <c r="B476" s="611"/>
      <c r="C476" s="235" t="s">
        <v>672</v>
      </c>
      <c r="D476" s="632"/>
      <c r="E476" s="643"/>
      <c r="F476" s="643"/>
      <c r="G476" s="611"/>
      <c r="H476" s="611"/>
      <c r="I476" s="149"/>
      <c r="J476" s="150"/>
      <c r="K476" s="150"/>
      <c r="L476" s="150"/>
      <c r="M476" s="150"/>
      <c r="N476" s="150"/>
      <c r="O476" s="150"/>
      <c r="P476" s="150"/>
      <c r="Q476" s="150"/>
      <c r="R476" s="150"/>
      <c r="S476" s="150"/>
      <c r="T476" s="150"/>
      <c r="U476" s="150"/>
      <c r="V476" s="150"/>
      <c r="W476" s="150"/>
      <c r="X476" s="150"/>
    </row>
    <row r="477" spans="1:24" ht="36.75" customHeight="1" x14ac:dyDescent="0.2">
      <c r="A477" s="611"/>
      <c r="B477" s="611"/>
      <c r="C477" s="235" t="s">
        <v>673</v>
      </c>
      <c r="D477" s="632"/>
      <c r="E477" s="643"/>
      <c r="F477" s="643"/>
      <c r="G477" s="611"/>
      <c r="H477" s="611"/>
      <c r="I477" s="149"/>
      <c r="J477" s="150"/>
      <c r="K477" s="150"/>
      <c r="L477" s="150"/>
      <c r="M477" s="150"/>
      <c r="N477" s="150"/>
      <c r="O477" s="150"/>
      <c r="P477" s="150"/>
      <c r="Q477" s="150"/>
      <c r="R477" s="150"/>
      <c r="S477" s="150"/>
      <c r="T477" s="150"/>
      <c r="U477" s="150"/>
      <c r="V477" s="150"/>
      <c r="W477" s="150"/>
      <c r="X477" s="150"/>
    </row>
    <row r="478" spans="1:24" ht="30" customHeight="1" x14ac:dyDescent="0.2">
      <c r="A478" s="611"/>
      <c r="B478" s="611"/>
      <c r="C478" s="235" t="s">
        <v>674</v>
      </c>
      <c r="D478" s="632"/>
      <c r="E478" s="643"/>
      <c r="F478" s="643"/>
      <c r="G478" s="611"/>
      <c r="H478" s="611"/>
      <c r="I478" s="149"/>
      <c r="J478" s="150"/>
      <c r="K478" s="150"/>
      <c r="L478" s="150"/>
      <c r="M478" s="150"/>
      <c r="N478" s="150"/>
      <c r="O478" s="150"/>
      <c r="P478" s="150"/>
      <c r="Q478" s="150"/>
      <c r="R478" s="150"/>
      <c r="S478" s="150"/>
      <c r="T478" s="150"/>
      <c r="U478" s="150"/>
      <c r="V478" s="150"/>
      <c r="W478" s="150"/>
      <c r="X478" s="150"/>
    </row>
    <row r="479" spans="1:24" ht="33" customHeight="1" x14ac:dyDescent="0.2">
      <c r="A479" s="611"/>
      <c r="B479" s="611"/>
      <c r="C479" s="235" t="s">
        <v>675</v>
      </c>
      <c r="D479" s="632"/>
      <c r="E479" s="643"/>
      <c r="F479" s="643"/>
      <c r="G479" s="611"/>
      <c r="H479" s="611"/>
      <c r="I479" s="149"/>
      <c r="J479" s="150"/>
      <c r="K479" s="150"/>
      <c r="L479" s="150"/>
      <c r="M479" s="150"/>
      <c r="N479" s="150"/>
      <c r="O479" s="150"/>
      <c r="P479" s="150"/>
      <c r="Q479" s="150"/>
      <c r="R479" s="150"/>
      <c r="S479" s="150"/>
      <c r="T479" s="150"/>
      <c r="U479" s="150"/>
      <c r="V479" s="150"/>
      <c r="W479" s="150"/>
      <c r="X479" s="150"/>
    </row>
    <row r="480" spans="1:24" ht="11.25" customHeight="1" thickBot="1" x14ac:dyDescent="0.25">
      <c r="A480" s="611"/>
      <c r="B480" s="612"/>
      <c r="C480" s="175"/>
      <c r="D480" s="637"/>
      <c r="E480" s="644"/>
      <c r="F480" s="644"/>
      <c r="G480" s="612"/>
      <c r="H480" s="612"/>
      <c r="I480" s="149"/>
      <c r="J480" s="150"/>
      <c r="K480" s="150"/>
      <c r="L480" s="150"/>
      <c r="M480" s="150"/>
      <c r="N480" s="150"/>
      <c r="O480" s="150"/>
      <c r="P480" s="150"/>
      <c r="Q480" s="150"/>
      <c r="R480" s="150"/>
      <c r="S480" s="150"/>
      <c r="T480" s="150"/>
      <c r="U480" s="150"/>
      <c r="V480" s="150"/>
      <c r="W480" s="150"/>
      <c r="X480" s="150"/>
    </row>
    <row r="481" spans="1:24" ht="15" customHeight="1" thickBot="1" x14ac:dyDescent="0.25">
      <c r="A481" s="757" t="s">
        <v>190</v>
      </c>
      <c r="B481" s="258">
        <v>5.2</v>
      </c>
      <c r="C481" s="799" t="s">
        <v>676</v>
      </c>
      <c r="D481" s="687"/>
      <c r="E481" s="687"/>
      <c r="F481" s="687"/>
      <c r="G481" s="687"/>
      <c r="H481" s="688"/>
      <c r="I481" s="259"/>
      <c r="J481" s="260"/>
      <c r="K481" s="260"/>
      <c r="L481" s="260"/>
      <c r="M481" s="260"/>
      <c r="N481" s="260"/>
      <c r="O481" s="260"/>
      <c r="P481" s="260"/>
      <c r="Q481" s="260"/>
      <c r="R481" s="260"/>
      <c r="S481" s="260"/>
      <c r="T481" s="260"/>
      <c r="U481" s="260"/>
      <c r="V481" s="260"/>
      <c r="W481" s="260"/>
      <c r="X481" s="260"/>
    </row>
    <row r="482" spans="1:24" ht="33.75" customHeight="1" x14ac:dyDescent="0.2">
      <c r="A482" s="611"/>
      <c r="B482" s="758" t="s">
        <v>677</v>
      </c>
      <c r="C482" s="131" t="s">
        <v>678</v>
      </c>
      <c r="D482" s="756">
        <v>5</v>
      </c>
      <c r="E482" s="689"/>
      <c r="F482" s="689"/>
      <c r="G482" s="821"/>
      <c r="H482" s="821"/>
      <c r="I482" s="149"/>
      <c r="J482" s="150"/>
      <c r="K482" s="150"/>
      <c r="L482" s="150"/>
      <c r="M482" s="150"/>
      <c r="N482" s="150"/>
      <c r="O482" s="150"/>
      <c r="P482" s="150"/>
      <c r="Q482" s="150"/>
      <c r="R482" s="150"/>
      <c r="S482" s="150"/>
      <c r="T482" s="150"/>
      <c r="U482" s="150"/>
      <c r="V482" s="150"/>
      <c r="W482" s="150"/>
      <c r="X482" s="150"/>
    </row>
    <row r="483" spans="1:24" ht="27" customHeight="1" x14ac:dyDescent="0.2">
      <c r="A483" s="611"/>
      <c r="B483" s="611"/>
      <c r="C483" s="235" t="s">
        <v>679</v>
      </c>
      <c r="D483" s="632"/>
      <c r="E483" s="643"/>
      <c r="F483" s="643"/>
      <c r="G483" s="611"/>
      <c r="H483" s="611"/>
      <c r="I483" s="149"/>
      <c r="J483" s="150"/>
      <c r="K483" s="150"/>
      <c r="L483" s="150"/>
      <c r="M483" s="150"/>
      <c r="N483" s="150"/>
      <c r="O483" s="150"/>
      <c r="P483" s="150"/>
      <c r="Q483" s="150"/>
      <c r="R483" s="150"/>
      <c r="S483" s="150"/>
      <c r="T483" s="150"/>
      <c r="U483" s="150"/>
      <c r="V483" s="150"/>
      <c r="W483" s="150"/>
      <c r="X483" s="150"/>
    </row>
    <row r="484" spans="1:24" ht="28.5" customHeight="1" x14ac:dyDescent="0.2">
      <c r="A484" s="611"/>
      <c r="B484" s="611"/>
      <c r="C484" s="235" t="s">
        <v>680</v>
      </c>
      <c r="D484" s="632"/>
      <c r="E484" s="643"/>
      <c r="F484" s="643"/>
      <c r="G484" s="611"/>
      <c r="H484" s="611"/>
      <c r="I484" s="149"/>
      <c r="J484" s="150"/>
      <c r="K484" s="150"/>
      <c r="L484" s="150"/>
      <c r="M484" s="150"/>
      <c r="N484" s="150"/>
      <c r="O484" s="150"/>
      <c r="P484" s="150"/>
      <c r="Q484" s="150"/>
      <c r="R484" s="150"/>
      <c r="S484" s="150"/>
      <c r="T484" s="150"/>
      <c r="U484" s="150"/>
      <c r="V484" s="150"/>
      <c r="W484" s="150"/>
      <c r="X484" s="150"/>
    </row>
    <row r="485" spans="1:24" ht="27.75" customHeight="1" x14ac:dyDescent="0.2">
      <c r="A485" s="611"/>
      <c r="B485" s="611"/>
      <c r="C485" s="235" t="s">
        <v>681</v>
      </c>
      <c r="D485" s="632"/>
      <c r="E485" s="643"/>
      <c r="F485" s="643"/>
      <c r="G485" s="611"/>
      <c r="H485" s="611"/>
      <c r="I485" s="149"/>
      <c r="J485" s="150"/>
      <c r="K485" s="150"/>
      <c r="L485" s="150"/>
      <c r="M485" s="150"/>
      <c r="N485" s="150"/>
      <c r="O485" s="150"/>
      <c r="P485" s="150"/>
      <c r="Q485" s="150"/>
      <c r="R485" s="150"/>
      <c r="S485" s="150"/>
      <c r="T485" s="150"/>
      <c r="U485" s="150"/>
      <c r="V485" s="150"/>
      <c r="W485" s="150"/>
      <c r="X485" s="150"/>
    </row>
    <row r="486" spans="1:24" ht="24.75" customHeight="1" x14ac:dyDescent="0.2">
      <c r="A486" s="611"/>
      <c r="B486" s="611"/>
      <c r="C486" s="235" t="s">
        <v>682</v>
      </c>
      <c r="D486" s="632"/>
      <c r="E486" s="643"/>
      <c r="F486" s="643"/>
      <c r="G486" s="611"/>
      <c r="H486" s="611"/>
      <c r="I486" s="149"/>
      <c r="J486" s="150"/>
      <c r="K486" s="150"/>
      <c r="L486" s="150"/>
      <c r="M486" s="150"/>
      <c r="N486" s="150"/>
      <c r="O486" s="150"/>
      <c r="P486" s="150"/>
      <c r="Q486" s="150"/>
      <c r="R486" s="150"/>
      <c r="S486" s="150"/>
      <c r="T486" s="150"/>
      <c r="U486" s="150"/>
      <c r="V486" s="150"/>
      <c r="W486" s="150"/>
      <c r="X486" s="150"/>
    </row>
    <row r="487" spans="1:24" ht="28.5" customHeight="1" x14ac:dyDescent="0.2">
      <c r="A487" s="611"/>
      <c r="B487" s="611"/>
      <c r="C487" s="235" t="s">
        <v>683</v>
      </c>
      <c r="D487" s="632"/>
      <c r="E487" s="643"/>
      <c r="F487" s="643"/>
      <c r="G487" s="611"/>
      <c r="H487" s="611"/>
      <c r="I487" s="149"/>
      <c r="J487" s="150"/>
      <c r="K487" s="150"/>
      <c r="L487" s="150"/>
      <c r="M487" s="150"/>
      <c r="N487" s="150"/>
      <c r="O487" s="150"/>
      <c r="P487" s="150"/>
      <c r="Q487" s="150"/>
      <c r="R487" s="150"/>
      <c r="S487" s="150"/>
      <c r="T487" s="150"/>
      <c r="U487" s="150"/>
      <c r="V487" s="150"/>
      <c r="W487" s="150"/>
      <c r="X487" s="150"/>
    </row>
    <row r="488" spans="1:24" ht="12.75" customHeight="1" thickBot="1" x14ac:dyDescent="0.25">
      <c r="A488" s="611"/>
      <c r="B488" s="612"/>
      <c r="C488" s="135"/>
      <c r="D488" s="637"/>
      <c r="E488" s="644"/>
      <c r="F488" s="644"/>
      <c r="G488" s="612"/>
      <c r="H488" s="612"/>
      <c r="I488" s="149"/>
      <c r="J488" s="150"/>
      <c r="K488" s="150"/>
      <c r="L488" s="150"/>
      <c r="M488" s="150"/>
      <c r="N488" s="150"/>
      <c r="O488" s="150"/>
      <c r="P488" s="150"/>
      <c r="Q488" s="150"/>
      <c r="R488" s="150"/>
      <c r="S488" s="150"/>
      <c r="T488" s="150"/>
      <c r="U488" s="150"/>
      <c r="V488" s="150"/>
      <c r="W488" s="150"/>
      <c r="X488" s="150"/>
    </row>
    <row r="489" spans="1:24" ht="47.25" customHeight="1" x14ac:dyDescent="0.2">
      <c r="A489" s="611"/>
      <c r="B489" s="758" t="s">
        <v>684</v>
      </c>
      <c r="C489" s="131" t="s">
        <v>685</v>
      </c>
      <c r="D489" s="756">
        <v>5</v>
      </c>
      <c r="E489" s="689"/>
      <c r="F489" s="689"/>
      <c r="G489" s="821"/>
      <c r="H489" s="821"/>
      <c r="I489" s="149"/>
      <c r="J489" s="150"/>
      <c r="K489" s="150"/>
      <c r="L489" s="150"/>
      <c r="M489" s="150"/>
      <c r="N489" s="150"/>
      <c r="O489" s="150"/>
      <c r="P489" s="150"/>
      <c r="Q489" s="150"/>
      <c r="R489" s="150"/>
      <c r="S489" s="150"/>
      <c r="T489" s="150"/>
      <c r="U489" s="150"/>
      <c r="V489" s="150"/>
      <c r="W489" s="150"/>
      <c r="X489" s="150"/>
    </row>
    <row r="490" spans="1:24" ht="40.5" customHeight="1" x14ac:dyDescent="0.2">
      <c r="A490" s="611"/>
      <c r="B490" s="611"/>
      <c r="C490" s="235" t="s">
        <v>686</v>
      </c>
      <c r="D490" s="632"/>
      <c r="E490" s="643"/>
      <c r="F490" s="643"/>
      <c r="G490" s="611"/>
      <c r="H490" s="611"/>
      <c r="I490" s="149"/>
      <c r="J490" s="150"/>
      <c r="K490" s="150"/>
      <c r="L490" s="150"/>
      <c r="M490" s="150"/>
      <c r="N490" s="150"/>
      <c r="O490" s="150"/>
      <c r="P490" s="150"/>
      <c r="Q490" s="150"/>
      <c r="R490" s="150"/>
      <c r="S490" s="150"/>
      <c r="T490" s="150"/>
      <c r="U490" s="150"/>
      <c r="V490" s="150"/>
      <c r="W490" s="150"/>
      <c r="X490" s="150"/>
    </row>
    <row r="491" spans="1:24" ht="41.25" customHeight="1" x14ac:dyDescent="0.2">
      <c r="A491" s="611"/>
      <c r="B491" s="611"/>
      <c r="C491" s="235" t="s">
        <v>687</v>
      </c>
      <c r="D491" s="632"/>
      <c r="E491" s="643"/>
      <c r="F491" s="643"/>
      <c r="G491" s="611"/>
      <c r="H491" s="611"/>
      <c r="I491" s="149"/>
      <c r="J491" s="150"/>
      <c r="K491" s="150"/>
      <c r="L491" s="150"/>
      <c r="M491" s="150"/>
      <c r="N491" s="150"/>
      <c r="O491" s="150"/>
      <c r="P491" s="150"/>
      <c r="Q491" s="150"/>
      <c r="R491" s="150"/>
      <c r="S491" s="150"/>
      <c r="T491" s="150"/>
      <c r="U491" s="150"/>
      <c r="V491" s="150"/>
      <c r="W491" s="150"/>
      <c r="X491" s="150"/>
    </row>
    <row r="492" spans="1:24" ht="43.5" customHeight="1" x14ac:dyDescent="0.2">
      <c r="A492" s="611"/>
      <c r="B492" s="611"/>
      <c r="C492" s="235" t="s">
        <v>688</v>
      </c>
      <c r="D492" s="632"/>
      <c r="E492" s="643"/>
      <c r="F492" s="643"/>
      <c r="G492" s="611"/>
      <c r="H492" s="611"/>
      <c r="I492" s="149"/>
      <c r="J492" s="150"/>
      <c r="K492" s="150"/>
      <c r="L492" s="150"/>
      <c r="M492" s="150"/>
      <c r="N492" s="150"/>
      <c r="O492" s="150"/>
      <c r="P492" s="150"/>
      <c r="Q492" s="150"/>
      <c r="R492" s="150"/>
      <c r="S492" s="150"/>
      <c r="T492" s="150"/>
      <c r="U492" s="150"/>
      <c r="V492" s="150"/>
      <c r="W492" s="150"/>
      <c r="X492" s="150"/>
    </row>
    <row r="493" spans="1:24" ht="40.5" customHeight="1" x14ac:dyDescent="0.2">
      <c r="A493" s="611"/>
      <c r="B493" s="611"/>
      <c r="C493" s="235" t="s">
        <v>689</v>
      </c>
      <c r="D493" s="632"/>
      <c r="E493" s="643"/>
      <c r="F493" s="643"/>
      <c r="G493" s="611"/>
      <c r="H493" s="611"/>
      <c r="I493" s="149"/>
      <c r="J493" s="150"/>
      <c r="K493" s="150"/>
      <c r="L493" s="150"/>
      <c r="M493" s="150"/>
      <c r="N493" s="150"/>
      <c r="O493" s="150"/>
      <c r="P493" s="150"/>
      <c r="Q493" s="150"/>
      <c r="R493" s="150"/>
      <c r="S493" s="150"/>
      <c r="T493" s="150"/>
      <c r="U493" s="150"/>
      <c r="V493" s="150"/>
      <c r="W493" s="150"/>
      <c r="X493" s="150"/>
    </row>
    <row r="494" spans="1:24" ht="41.25" customHeight="1" x14ac:dyDescent="0.2">
      <c r="A494" s="611"/>
      <c r="B494" s="611"/>
      <c r="C494" s="235" t="s">
        <v>690</v>
      </c>
      <c r="D494" s="632"/>
      <c r="E494" s="643"/>
      <c r="F494" s="643"/>
      <c r="G494" s="611"/>
      <c r="H494" s="611"/>
      <c r="I494" s="149"/>
      <c r="J494" s="150"/>
      <c r="K494" s="150"/>
      <c r="L494" s="150"/>
      <c r="M494" s="150"/>
      <c r="N494" s="150"/>
      <c r="O494" s="150"/>
      <c r="P494" s="150"/>
      <c r="Q494" s="150"/>
      <c r="R494" s="150"/>
      <c r="S494" s="150"/>
      <c r="T494" s="150"/>
      <c r="U494" s="150"/>
      <c r="V494" s="150"/>
      <c r="W494" s="150"/>
      <c r="X494" s="150"/>
    </row>
    <row r="495" spans="1:24" ht="12.75" customHeight="1" thickBot="1" x14ac:dyDescent="0.25">
      <c r="A495" s="611"/>
      <c r="B495" s="612"/>
      <c r="C495" s="121"/>
      <c r="D495" s="637"/>
      <c r="E495" s="644"/>
      <c r="F495" s="644"/>
      <c r="G495" s="612"/>
      <c r="H495" s="612"/>
      <c r="I495" s="149"/>
      <c r="J495" s="150"/>
      <c r="K495" s="150"/>
      <c r="L495" s="150"/>
      <c r="M495" s="150"/>
      <c r="N495" s="150"/>
      <c r="O495" s="150"/>
      <c r="P495" s="150"/>
      <c r="Q495" s="150"/>
      <c r="R495" s="150"/>
      <c r="S495" s="150"/>
      <c r="T495" s="150"/>
      <c r="U495" s="150"/>
      <c r="V495" s="150"/>
      <c r="W495" s="150"/>
      <c r="X495" s="150"/>
    </row>
    <row r="496" spans="1:24" ht="15" customHeight="1" thickBot="1" x14ac:dyDescent="0.25">
      <c r="A496" s="757" t="s">
        <v>190</v>
      </c>
      <c r="B496" s="261">
        <v>5.3</v>
      </c>
      <c r="C496" s="769" t="s">
        <v>691</v>
      </c>
      <c r="D496" s="687"/>
      <c r="E496" s="687"/>
      <c r="F496" s="688"/>
      <c r="G496" s="822"/>
      <c r="H496" s="633"/>
      <c r="I496" s="149"/>
      <c r="J496" s="150"/>
      <c r="K496" s="150"/>
      <c r="L496" s="150"/>
      <c r="M496" s="150"/>
      <c r="N496" s="150"/>
      <c r="O496" s="150"/>
      <c r="P496" s="150"/>
      <c r="Q496" s="150"/>
      <c r="R496" s="150"/>
      <c r="S496" s="150"/>
      <c r="T496" s="150"/>
      <c r="U496" s="150"/>
      <c r="V496" s="150"/>
      <c r="W496" s="150"/>
      <c r="X496" s="150"/>
    </row>
    <row r="497" spans="1:24" ht="34.5" customHeight="1" x14ac:dyDescent="0.2">
      <c r="A497" s="611"/>
      <c r="B497" s="758" t="s">
        <v>692</v>
      </c>
      <c r="C497" s="131" t="s">
        <v>693</v>
      </c>
      <c r="D497" s="756">
        <v>5</v>
      </c>
      <c r="E497" s="689"/>
      <c r="F497" s="689"/>
      <c r="G497" s="821"/>
      <c r="H497" s="821"/>
      <c r="I497" s="149"/>
      <c r="J497" s="150"/>
      <c r="K497" s="150"/>
      <c r="L497" s="150"/>
      <c r="M497" s="150"/>
      <c r="N497" s="150"/>
      <c r="O497" s="150"/>
      <c r="P497" s="150"/>
      <c r="Q497" s="150"/>
      <c r="R497" s="150"/>
      <c r="S497" s="150"/>
      <c r="T497" s="150"/>
      <c r="U497" s="150"/>
      <c r="V497" s="150"/>
      <c r="W497" s="150"/>
      <c r="X497" s="150"/>
    </row>
    <row r="498" spans="1:24" ht="29.25" customHeight="1" x14ac:dyDescent="0.2">
      <c r="A498" s="611"/>
      <c r="B498" s="611"/>
      <c r="C498" s="235" t="s">
        <v>694</v>
      </c>
      <c r="D498" s="632"/>
      <c r="E498" s="643"/>
      <c r="F498" s="643"/>
      <c r="G498" s="611"/>
      <c r="H498" s="611"/>
      <c r="I498" s="149"/>
      <c r="J498" s="150"/>
      <c r="K498" s="150"/>
      <c r="L498" s="150"/>
      <c r="M498" s="150"/>
      <c r="N498" s="150"/>
      <c r="O498" s="150"/>
      <c r="P498" s="150"/>
      <c r="Q498" s="150"/>
      <c r="R498" s="150"/>
      <c r="S498" s="150"/>
      <c r="T498" s="150"/>
      <c r="U498" s="150"/>
      <c r="V498" s="150"/>
      <c r="W498" s="150"/>
      <c r="X498" s="150"/>
    </row>
    <row r="499" spans="1:24" ht="42.75" customHeight="1" x14ac:dyDescent="0.2">
      <c r="A499" s="611"/>
      <c r="B499" s="611"/>
      <c r="C499" s="235" t="s">
        <v>695</v>
      </c>
      <c r="D499" s="632"/>
      <c r="E499" s="643"/>
      <c r="F499" s="643"/>
      <c r="G499" s="611"/>
      <c r="H499" s="611"/>
      <c r="I499" s="149"/>
      <c r="J499" s="150"/>
      <c r="K499" s="150"/>
      <c r="L499" s="150"/>
      <c r="M499" s="150"/>
      <c r="N499" s="150"/>
      <c r="O499" s="150"/>
      <c r="P499" s="150"/>
      <c r="Q499" s="150"/>
      <c r="R499" s="150"/>
      <c r="S499" s="150"/>
      <c r="T499" s="150"/>
      <c r="U499" s="150"/>
      <c r="V499" s="150"/>
      <c r="W499" s="150"/>
      <c r="X499" s="150"/>
    </row>
    <row r="500" spans="1:24" ht="42" customHeight="1" x14ac:dyDescent="0.2">
      <c r="A500" s="611"/>
      <c r="B500" s="611"/>
      <c r="C500" s="235" t="s">
        <v>696</v>
      </c>
      <c r="D500" s="632"/>
      <c r="E500" s="643"/>
      <c r="F500" s="643"/>
      <c r="G500" s="611"/>
      <c r="H500" s="611"/>
      <c r="I500" s="149"/>
      <c r="J500" s="150"/>
      <c r="K500" s="150"/>
      <c r="L500" s="150"/>
      <c r="M500" s="150"/>
      <c r="N500" s="150"/>
      <c r="O500" s="150"/>
      <c r="P500" s="150"/>
      <c r="Q500" s="150"/>
      <c r="R500" s="150"/>
      <c r="S500" s="150"/>
      <c r="T500" s="150"/>
      <c r="U500" s="150"/>
      <c r="V500" s="150"/>
      <c r="W500" s="150"/>
      <c r="X500" s="150"/>
    </row>
    <row r="501" spans="1:24" ht="27.75" customHeight="1" x14ac:dyDescent="0.2">
      <c r="A501" s="611"/>
      <c r="B501" s="611"/>
      <c r="C501" s="235" t="s">
        <v>697</v>
      </c>
      <c r="D501" s="632"/>
      <c r="E501" s="643"/>
      <c r="F501" s="643"/>
      <c r="G501" s="611"/>
      <c r="H501" s="611"/>
      <c r="I501" s="149"/>
      <c r="J501" s="150"/>
      <c r="K501" s="150"/>
      <c r="L501" s="150"/>
      <c r="M501" s="150"/>
      <c r="N501" s="150"/>
      <c r="O501" s="150"/>
      <c r="P501" s="150"/>
      <c r="Q501" s="150"/>
      <c r="R501" s="150"/>
      <c r="S501" s="150"/>
      <c r="T501" s="150"/>
      <c r="U501" s="150"/>
      <c r="V501" s="150"/>
      <c r="W501" s="150"/>
      <c r="X501" s="150"/>
    </row>
    <row r="502" spans="1:24" ht="30" customHeight="1" x14ac:dyDescent="0.2">
      <c r="A502" s="611"/>
      <c r="B502" s="611"/>
      <c r="C502" s="235" t="s">
        <v>698</v>
      </c>
      <c r="D502" s="632"/>
      <c r="E502" s="643"/>
      <c r="F502" s="643"/>
      <c r="G502" s="611"/>
      <c r="H502" s="611"/>
      <c r="I502" s="149"/>
      <c r="J502" s="150"/>
      <c r="K502" s="150"/>
      <c r="L502" s="150"/>
      <c r="M502" s="150"/>
      <c r="N502" s="150"/>
      <c r="O502" s="150"/>
      <c r="P502" s="150"/>
      <c r="Q502" s="150"/>
      <c r="R502" s="150"/>
      <c r="S502" s="150"/>
      <c r="T502" s="150"/>
      <c r="U502" s="150"/>
      <c r="V502" s="150"/>
      <c r="W502" s="150"/>
      <c r="X502" s="150"/>
    </row>
    <row r="503" spans="1:24" ht="12.75" customHeight="1" thickBot="1" x14ac:dyDescent="0.25">
      <c r="A503" s="611"/>
      <c r="B503" s="612"/>
      <c r="C503" s="236"/>
      <c r="D503" s="637"/>
      <c r="E503" s="644"/>
      <c r="F503" s="644"/>
      <c r="G503" s="612"/>
      <c r="H503" s="612"/>
      <c r="I503" s="149"/>
      <c r="J503" s="150"/>
      <c r="K503" s="150"/>
      <c r="L503" s="150"/>
      <c r="M503" s="150"/>
      <c r="N503" s="150"/>
      <c r="O503" s="150"/>
      <c r="P503" s="150"/>
      <c r="Q503" s="150"/>
      <c r="R503" s="150"/>
      <c r="S503" s="150"/>
      <c r="T503" s="150"/>
      <c r="U503" s="150"/>
      <c r="V503" s="150"/>
      <c r="W503" s="150"/>
      <c r="X503" s="150"/>
    </row>
    <row r="504" spans="1:24" ht="12" customHeight="1" thickBot="1" x14ac:dyDescent="0.25">
      <c r="A504" s="757" t="s">
        <v>190</v>
      </c>
      <c r="B504" s="122">
        <v>5.4</v>
      </c>
      <c r="C504" s="804" t="s">
        <v>699</v>
      </c>
      <c r="D504" s="805"/>
      <c r="E504" s="805"/>
      <c r="F504" s="679"/>
      <c r="G504" s="822"/>
      <c r="H504" s="633"/>
      <c r="I504" s="149"/>
      <c r="J504" s="150"/>
      <c r="K504" s="150"/>
      <c r="L504" s="150"/>
      <c r="M504" s="150"/>
      <c r="N504" s="150"/>
      <c r="O504" s="150"/>
      <c r="P504" s="150"/>
      <c r="Q504" s="150"/>
      <c r="R504" s="150"/>
      <c r="S504" s="150"/>
      <c r="T504" s="150"/>
      <c r="U504" s="150"/>
      <c r="V504" s="150"/>
      <c r="W504" s="150"/>
      <c r="X504" s="150"/>
    </row>
    <row r="505" spans="1:24" ht="46.5" customHeight="1" x14ac:dyDescent="0.2">
      <c r="A505" s="611"/>
      <c r="B505" s="770" t="s">
        <v>700</v>
      </c>
      <c r="C505" s="131" t="s">
        <v>1029</v>
      </c>
      <c r="D505" s="777">
        <v>5</v>
      </c>
      <c r="E505" s="663"/>
      <c r="F505" s="663"/>
      <c r="G505" s="823"/>
      <c r="H505" s="823"/>
      <c r="I505" s="149"/>
      <c r="J505" s="150"/>
      <c r="K505" s="150"/>
      <c r="L505" s="150"/>
      <c r="M505" s="150"/>
      <c r="N505" s="150"/>
      <c r="O505" s="150"/>
      <c r="P505" s="150"/>
      <c r="Q505" s="150"/>
      <c r="R505" s="150"/>
      <c r="S505" s="150"/>
      <c r="T505" s="150"/>
      <c r="U505" s="150"/>
      <c r="V505" s="150"/>
      <c r="W505" s="150"/>
      <c r="X505" s="150"/>
    </row>
    <row r="506" spans="1:24" ht="27" customHeight="1" x14ac:dyDescent="0.2">
      <c r="A506" s="611"/>
      <c r="B506" s="611"/>
      <c r="C506" s="235" t="s">
        <v>701</v>
      </c>
      <c r="D506" s="611"/>
      <c r="E506" s="611"/>
      <c r="F506" s="611"/>
      <c r="G506" s="611"/>
      <c r="H506" s="611"/>
      <c r="I506" s="149"/>
      <c r="J506" s="150"/>
      <c r="K506" s="150"/>
      <c r="L506" s="150"/>
      <c r="M506" s="150"/>
      <c r="N506" s="150"/>
      <c r="O506" s="150"/>
      <c r="P506" s="150"/>
      <c r="Q506" s="150"/>
      <c r="R506" s="150"/>
      <c r="S506" s="150"/>
      <c r="T506" s="150"/>
      <c r="U506" s="150"/>
      <c r="V506" s="150"/>
      <c r="W506" s="150"/>
      <c r="X506" s="150"/>
    </row>
    <row r="507" spans="1:24" ht="40.5" customHeight="1" x14ac:dyDescent="0.2">
      <c r="A507" s="611"/>
      <c r="B507" s="611"/>
      <c r="C507" s="235" t="s">
        <v>702</v>
      </c>
      <c r="D507" s="611"/>
      <c r="E507" s="611"/>
      <c r="F507" s="611"/>
      <c r="G507" s="611"/>
      <c r="H507" s="611"/>
      <c r="I507" s="149"/>
      <c r="J507" s="150"/>
      <c r="K507" s="150"/>
      <c r="L507" s="150"/>
      <c r="M507" s="150"/>
      <c r="N507" s="150"/>
      <c r="O507" s="150"/>
      <c r="P507" s="150"/>
      <c r="Q507" s="150"/>
      <c r="R507" s="150"/>
      <c r="S507" s="150"/>
      <c r="T507" s="150"/>
      <c r="U507" s="150"/>
      <c r="V507" s="150"/>
      <c r="W507" s="150"/>
      <c r="X507" s="150"/>
    </row>
    <row r="508" spans="1:24" ht="42.75" customHeight="1" x14ac:dyDescent="0.2">
      <c r="A508" s="611"/>
      <c r="B508" s="611"/>
      <c r="C508" s="235" t="s">
        <v>703</v>
      </c>
      <c r="D508" s="611"/>
      <c r="E508" s="611"/>
      <c r="F508" s="611"/>
      <c r="G508" s="611"/>
      <c r="H508" s="611"/>
      <c r="I508" s="149"/>
      <c r="J508" s="150"/>
      <c r="K508" s="150"/>
      <c r="L508" s="150"/>
      <c r="M508" s="150"/>
      <c r="N508" s="150"/>
      <c r="O508" s="150"/>
      <c r="P508" s="150"/>
      <c r="Q508" s="150"/>
      <c r="R508" s="150"/>
      <c r="S508" s="150"/>
      <c r="T508" s="150"/>
      <c r="U508" s="150"/>
      <c r="V508" s="150"/>
      <c r="W508" s="150"/>
      <c r="X508" s="150"/>
    </row>
    <row r="509" spans="1:24" ht="28.5" customHeight="1" x14ac:dyDescent="0.2">
      <c r="A509" s="611"/>
      <c r="B509" s="611"/>
      <c r="C509" s="235" t="s">
        <v>704</v>
      </c>
      <c r="D509" s="611"/>
      <c r="E509" s="611"/>
      <c r="F509" s="611"/>
      <c r="G509" s="611"/>
      <c r="H509" s="611"/>
      <c r="I509" s="149"/>
      <c r="J509" s="150"/>
      <c r="K509" s="150"/>
      <c r="L509" s="150"/>
      <c r="M509" s="150"/>
      <c r="N509" s="150"/>
      <c r="O509" s="150"/>
      <c r="P509" s="150"/>
      <c r="Q509" s="150"/>
      <c r="R509" s="150"/>
      <c r="S509" s="150"/>
      <c r="T509" s="150"/>
      <c r="U509" s="150"/>
      <c r="V509" s="150"/>
      <c r="W509" s="150"/>
      <c r="X509" s="150"/>
    </row>
    <row r="510" spans="1:24" ht="42" customHeight="1" x14ac:dyDescent="0.2">
      <c r="A510" s="611"/>
      <c r="B510" s="611"/>
      <c r="C510" s="235" t="s">
        <v>705</v>
      </c>
      <c r="D510" s="611"/>
      <c r="E510" s="611"/>
      <c r="F510" s="611"/>
      <c r="G510" s="611"/>
      <c r="H510" s="611"/>
      <c r="I510" s="149"/>
      <c r="J510" s="150"/>
      <c r="K510" s="150"/>
      <c r="L510" s="150"/>
      <c r="M510" s="150"/>
      <c r="N510" s="150"/>
      <c r="O510" s="150"/>
      <c r="P510" s="150"/>
      <c r="Q510" s="150"/>
      <c r="R510" s="150"/>
      <c r="S510" s="150"/>
      <c r="T510" s="150"/>
      <c r="U510" s="150"/>
      <c r="V510" s="150"/>
      <c r="W510" s="150"/>
      <c r="X510" s="150"/>
    </row>
    <row r="511" spans="1:24" ht="12.75" customHeight="1" thickBot="1" x14ac:dyDescent="0.25">
      <c r="A511" s="611"/>
      <c r="B511" s="612"/>
      <c r="C511" s="236"/>
      <c r="D511" s="612"/>
      <c r="E511" s="612"/>
      <c r="F511" s="612"/>
      <c r="G511" s="612"/>
      <c r="H511" s="612"/>
      <c r="I511" s="149"/>
      <c r="J511" s="150"/>
      <c r="K511" s="150"/>
      <c r="L511" s="150"/>
      <c r="M511" s="150"/>
      <c r="N511" s="150"/>
      <c r="O511" s="150"/>
      <c r="P511" s="150"/>
      <c r="Q511" s="150"/>
      <c r="R511" s="150"/>
      <c r="S511" s="150"/>
      <c r="T511" s="150"/>
      <c r="U511" s="150"/>
      <c r="V511" s="150"/>
      <c r="W511" s="150"/>
      <c r="X511" s="150"/>
    </row>
    <row r="512" spans="1:24" ht="35.25" customHeight="1" x14ac:dyDescent="0.2">
      <c r="A512" s="611"/>
      <c r="B512" s="758" t="s">
        <v>706</v>
      </c>
      <c r="C512" s="131" t="s">
        <v>707</v>
      </c>
      <c r="D512" s="756">
        <v>5</v>
      </c>
      <c r="E512" s="689"/>
      <c r="F512" s="689"/>
      <c r="G512" s="823"/>
      <c r="H512" s="823"/>
      <c r="I512" s="149"/>
      <c r="J512" s="150"/>
      <c r="K512" s="150"/>
      <c r="L512" s="150"/>
      <c r="M512" s="150"/>
      <c r="N512" s="150"/>
      <c r="O512" s="150"/>
      <c r="P512" s="150"/>
      <c r="Q512" s="150"/>
      <c r="R512" s="150"/>
      <c r="S512" s="150"/>
      <c r="T512" s="150"/>
      <c r="U512" s="150"/>
      <c r="V512" s="150"/>
      <c r="W512" s="150"/>
      <c r="X512" s="150"/>
    </row>
    <row r="513" spans="1:24" ht="27" customHeight="1" x14ac:dyDescent="0.2">
      <c r="A513" s="611"/>
      <c r="B513" s="611"/>
      <c r="C513" s="235" t="s">
        <v>708</v>
      </c>
      <c r="D513" s="632"/>
      <c r="E513" s="643"/>
      <c r="F513" s="643"/>
      <c r="G513" s="611"/>
      <c r="H513" s="611"/>
      <c r="I513" s="149"/>
      <c r="J513" s="150"/>
      <c r="K513" s="150"/>
      <c r="L513" s="150"/>
      <c r="M513" s="150"/>
      <c r="N513" s="150"/>
      <c r="O513" s="150"/>
      <c r="P513" s="150"/>
      <c r="Q513" s="150"/>
      <c r="R513" s="150"/>
      <c r="S513" s="150"/>
      <c r="T513" s="150"/>
      <c r="U513" s="150"/>
      <c r="V513" s="150"/>
      <c r="W513" s="150"/>
      <c r="X513" s="150"/>
    </row>
    <row r="514" spans="1:24" ht="27.75" customHeight="1" x14ac:dyDescent="0.2">
      <c r="A514" s="611"/>
      <c r="B514" s="611"/>
      <c r="C514" s="235" t="s">
        <v>709</v>
      </c>
      <c r="D514" s="632"/>
      <c r="E514" s="643"/>
      <c r="F514" s="643"/>
      <c r="G514" s="611"/>
      <c r="H514" s="611"/>
      <c r="I514" s="149"/>
      <c r="J514" s="150"/>
      <c r="K514" s="150"/>
      <c r="L514" s="150"/>
      <c r="M514" s="150"/>
      <c r="N514" s="150"/>
      <c r="O514" s="150"/>
      <c r="P514" s="150"/>
      <c r="Q514" s="150"/>
      <c r="R514" s="150"/>
      <c r="S514" s="150"/>
      <c r="T514" s="150"/>
      <c r="U514" s="150"/>
      <c r="V514" s="150"/>
      <c r="W514" s="150"/>
      <c r="X514" s="150"/>
    </row>
    <row r="515" spans="1:24" ht="40.5" customHeight="1" x14ac:dyDescent="0.2">
      <c r="A515" s="611"/>
      <c r="B515" s="611"/>
      <c r="C515" s="235" t="s">
        <v>710</v>
      </c>
      <c r="D515" s="632"/>
      <c r="E515" s="643"/>
      <c r="F515" s="643"/>
      <c r="G515" s="611"/>
      <c r="H515" s="611"/>
      <c r="I515" s="149"/>
      <c r="J515" s="150"/>
      <c r="K515" s="150"/>
      <c r="L515" s="150"/>
      <c r="M515" s="150"/>
      <c r="N515" s="150"/>
      <c r="O515" s="150"/>
      <c r="P515" s="150"/>
      <c r="Q515" s="150"/>
      <c r="R515" s="150"/>
      <c r="S515" s="150"/>
      <c r="T515" s="150"/>
      <c r="U515" s="150"/>
      <c r="V515" s="150"/>
      <c r="W515" s="150"/>
      <c r="X515" s="150"/>
    </row>
    <row r="516" spans="1:24" ht="31.5" customHeight="1" x14ac:dyDescent="0.2">
      <c r="A516" s="611"/>
      <c r="B516" s="611"/>
      <c r="C516" s="235" t="s">
        <v>711</v>
      </c>
      <c r="D516" s="632"/>
      <c r="E516" s="643"/>
      <c r="F516" s="643"/>
      <c r="G516" s="611"/>
      <c r="H516" s="611"/>
      <c r="I516" s="149"/>
      <c r="J516" s="150"/>
      <c r="K516" s="150"/>
      <c r="L516" s="150"/>
      <c r="M516" s="150"/>
      <c r="N516" s="150"/>
      <c r="O516" s="150"/>
      <c r="P516" s="150"/>
      <c r="Q516" s="150"/>
      <c r="R516" s="150"/>
      <c r="S516" s="150"/>
      <c r="T516" s="150"/>
      <c r="U516" s="150"/>
      <c r="V516" s="150"/>
      <c r="W516" s="150"/>
      <c r="X516" s="150"/>
    </row>
    <row r="517" spans="1:24" ht="27.75" customHeight="1" x14ac:dyDescent="0.2">
      <c r="A517" s="611"/>
      <c r="B517" s="611"/>
      <c r="C517" s="235" t="s">
        <v>712</v>
      </c>
      <c r="D517" s="632"/>
      <c r="E517" s="643"/>
      <c r="F517" s="643"/>
      <c r="G517" s="611"/>
      <c r="H517" s="611"/>
      <c r="I517" s="149"/>
      <c r="J517" s="150"/>
      <c r="K517" s="150"/>
      <c r="L517" s="150"/>
      <c r="M517" s="150"/>
      <c r="N517" s="150"/>
      <c r="O517" s="150"/>
      <c r="P517" s="150"/>
      <c r="Q517" s="150"/>
      <c r="R517" s="150"/>
      <c r="S517" s="150"/>
      <c r="T517" s="150"/>
      <c r="U517" s="150"/>
      <c r="V517" s="150"/>
      <c r="W517" s="150"/>
      <c r="X517" s="150"/>
    </row>
    <row r="518" spans="1:24" ht="13.5" customHeight="1" x14ac:dyDescent="0.2">
      <c r="A518" s="611"/>
      <c r="B518" s="611"/>
      <c r="C518" s="262"/>
      <c r="D518" s="632"/>
      <c r="E518" s="643"/>
      <c r="F518" s="643"/>
      <c r="G518" s="611"/>
      <c r="H518" s="611"/>
      <c r="I518" s="149"/>
      <c r="J518" s="150"/>
      <c r="K518" s="150"/>
      <c r="L518" s="150"/>
      <c r="M518" s="150"/>
      <c r="N518" s="150"/>
      <c r="O518" s="150"/>
      <c r="P518" s="150"/>
      <c r="Q518" s="150"/>
      <c r="R518" s="150"/>
      <c r="S518" s="150"/>
      <c r="T518" s="150"/>
      <c r="U518" s="150"/>
      <c r="V518" s="150"/>
      <c r="W518" s="150"/>
      <c r="X518" s="150"/>
    </row>
    <row r="519" spans="1:24" ht="27" customHeight="1" thickBot="1" x14ac:dyDescent="0.25">
      <c r="A519" s="611"/>
      <c r="B519" s="612"/>
      <c r="C519" s="263" t="s">
        <v>713</v>
      </c>
      <c r="D519" s="637"/>
      <c r="E519" s="644"/>
      <c r="F519" s="644"/>
      <c r="G519" s="612"/>
      <c r="H519" s="612"/>
      <c r="I519" s="149"/>
      <c r="J519" s="150"/>
      <c r="K519" s="150"/>
      <c r="L519" s="150"/>
      <c r="M519" s="150"/>
      <c r="N519" s="150"/>
      <c r="O519" s="150"/>
      <c r="P519" s="150"/>
      <c r="Q519" s="150"/>
      <c r="R519" s="150"/>
      <c r="S519" s="150"/>
      <c r="T519" s="150"/>
      <c r="U519" s="150"/>
      <c r="V519" s="150"/>
      <c r="W519" s="150"/>
      <c r="X519" s="150"/>
    </row>
    <row r="520" spans="1:24" ht="19.5" customHeight="1" x14ac:dyDescent="0.2">
      <c r="A520" s="611"/>
      <c r="B520" s="758" t="s">
        <v>714</v>
      </c>
      <c r="C520" s="264" t="s">
        <v>715</v>
      </c>
      <c r="D520" s="777">
        <v>5</v>
      </c>
      <c r="E520" s="689"/>
      <c r="F520" s="689"/>
      <c r="G520" s="823"/>
      <c r="H520" s="823"/>
      <c r="I520" s="149"/>
      <c r="J520" s="150"/>
      <c r="K520" s="150"/>
      <c r="L520" s="150"/>
      <c r="M520" s="150"/>
      <c r="N520" s="150"/>
      <c r="O520" s="150"/>
      <c r="P520" s="150"/>
      <c r="Q520" s="150"/>
      <c r="R520" s="150"/>
      <c r="S520" s="150"/>
      <c r="T520" s="150"/>
      <c r="U520" s="150"/>
      <c r="V520" s="150"/>
      <c r="W520" s="150"/>
      <c r="X520" s="150"/>
    </row>
    <row r="521" spans="1:24" ht="18" customHeight="1" x14ac:dyDescent="0.2">
      <c r="A521" s="611"/>
      <c r="B521" s="611"/>
      <c r="C521" s="265" t="s">
        <v>716</v>
      </c>
      <c r="D521" s="611"/>
      <c r="E521" s="643"/>
      <c r="F521" s="643"/>
      <c r="G521" s="611"/>
      <c r="H521" s="611"/>
      <c r="I521" s="149"/>
      <c r="J521" s="150"/>
      <c r="K521" s="150"/>
      <c r="L521" s="150"/>
      <c r="M521" s="150"/>
      <c r="N521" s="150"/>
      <c r="O521" s="150"/>
      <c r="P521" s="150"/>
      <c r="Q521" s="150"/>
      <c r="R521" s="150"/>
      <c r="S521" s="150"/>
      <c r="T521" s="150"/>
      <c r="U521" s="150"/>
      <c r="V521" s="150"/>
      <c r="W521" s="150"/>
      <c r="X521" s="150"/>
    </row>
    <row r="522" spans="1:24" ht="18.75" customHeight="1" x14ac:dyDescent="0.2">
      <c r="A522" s="611"/>
      <c r="B522" s="611"/>
      <c r="C522" s="265" t="s">
        <v>717</v>
      </c>
      <c r="D522" s="611"/>
      <c r="E522" s="643"/>
      <c r="F522" s="643"/>
      <c r="G522" s="611"/>
      <c r="H522" s="611"/>
      <c r="I522" s="149"/>
      <c r="J522" s="150"/>
      <c r="K522" s="150"/>
      <c r="L522" s="150"/>
      <c r="M522" s="150"/>
      <c r="N522" s="150"/>
      <c r="O522" s="150"/>
      <c r="P522" s="150"/>
      <c r="Q522" s="150"/>
      <c r="R522" s="150"/>
      <c r="S522" s="150"/>
      <c r="T522" s="150"/>
      <c r="U522" s="150"/>
      <c r="V522" s="150"/>
      <c r="W522" s="150"/>
      <c r="X522" s="150"/>
    </row>
    <row r="523" spans="1:24" ht="19.5" customHeight="1" x14ac:dyDescent="0.2">
      <c r="A523" s="611"/>
      <c r="B523" s="611"/>
      <c r="C523" s="265" t="s">
        <v>718</v>
      </c>
      <c r="D523" s="611"/>
      <c r="E523" s="643"/>
      <c r="F523" s="643"/>
      <c r="G523" s="611"/>
      <c r="H523" s="611"/>
      <c r="I523" s="149"/>
      <c r="J523" s="150"/>
      <c r="K523" s="150"/>
      <c r="L523" s="150"/>
      <c r="M523" s="150"/>
      <c r="N523" s="150"/>
      <c r="O523" s="150"/>
      <c r="P523" s="150"/>
      <c r="Q523" s="150"/>
      <c r="R523" s="150"/>
      <c r="S523" s="150"/>
      <c r="T523" s="150"/>
      <c r="U523" s="150"/>
      <c r="V523" s="150"/>
      <c r="W523" s="150"/>
      <c r="X523" s="150"/>
    </row>
    <row r="524" spans="1:24" ht="21" customHeight="1" x14ac:dyDescent="0.2">
      <c r="A524" s="611"/>
      <c r="B524" s="611"/>
      <c r="C524" s="265" t="s">
        <v>719</v>
      </c>
      <c r="D524" s="611"/>
      <c r="E524" s="643"/>
      <c r="F524" s="643"/>
      <c r="G524" s="611"/>
      <c r="H524" s="611"/>
      <c r="I524" s="149"/>
      <c r="J524" s="150"/>
      <c r="K524" s="150"/>
      <c r="L524" s="150"/>
      <c r="M524" s="150"/>
      <c r="N524" s="150"/>
      <c r="O524" s="150"/>
      <c r="P524" s="150"/>
      <c r="Q524" s="150"/>
      <c r="R524" s="150"/>
      <c r="S524" s="150"/>
      <c r="T524" s="150"/>
      <c r="U524" s="150"/>
      <c r="V524" s="150"/>
      <c r="W524" s="150"/>
      <c r="X524" s="150"/>
    </row>
    <row r="525" spans="1:24" ht="19.5" customHeight="1" x14ac:dyDescent="0.2">
      <c r="A525" s="611"/>
      <c r="B525" s="611"/>
      <c r="C525" s="265" t="s">
        <v>720</v>
      </c>
      <c r="D525" s="611"/>
      <c r="E525" s="643"/>
      <c r="F525" s="643"/>
      <c r="G525" s="611"/>
      <c r="H525" s="611"/>
      <c r="I525" s="149"/>
      <c r="J525" s="150"/>
      <c r="K525" s="150"/>
      <c r="L525" s="150"/>
      <c r="M525" s="150"/>
      <c r="N525" s="150"/>
      <c r="O525" s="150"/>
      <c r="P525" s="150"/>
      <c r="Q525" s="150"/>
      <c r="R525" s="150"/>
      <c r="S525" s="150"/>
      <c r="T525" s="150"/>
      <c r="U525" s="150"/>
      <c r="V525" s="150"/>
      <c r="W525" s="150"/>
      <c r="X525" s="150"/>
    </row>
    <row r="526" spans="1:24" ht="15" customHeight="1" x14ac:dyDescent="0.2">
      <c r="A526" s="611"/>
      <c r="B526" s="611"/>
      <c r="C526" s="266"/>
      <c r="D526" s="611"/>
      <c r="E526" s="643"/>
      <c r="F526" s="643"/>
      <c r="G526" s="611"/>
      <c r="H526" s="611"/>
      <c r="I526" s="149"/>
      <c r="J526" s="150"/>
      <c r="K526" s="150"/>
      <c r="L526" s="150"/>
      <c r="M526" s="150"/>
      <c r="N526" s="150"/>
      <c r="O526" s="150"/>
      <c r="P526" s="150"/>
      <c r="Q526" s="150"/>
      <c r="R526" s="150"/>
      <c r="S526" s="150"/>
      <c r="T526" s="150"/>
      <c r="U526" s="150"/>
      <c r="V526" s="150"/>
      <c r="W526" s="150"/>
      <c r="X526" s="150"/>
    </row>
    <row r="527" spans="1:24" ht="15" customHeight="1" thickBot="1" x14ac:dyDescent="0.25">
      <c r="A527" s="611"/>
      <c r="B527" s="611"/>
      <c r="C527" s="266"/>
      <c r="D527" s="612"/>
      <c r="E527" s="699"/>
      <c r="F527" s="699"/>
      <c r="G527" s="653"/>
      <c r="H527" s="612"/>
      <c r="I527" s="149"/>
      <c r="J527" s="150"/>
      <c r="K527" s="150"/>
      <c r="L527" s="150"/>
      <c r="M527" s="150"/>
      <c r="N527" s="150"/>
      <c r="O527" s="150"/>
      <c r="P527" s="150"/>
      <c r="Q527" s="150"/>
      <c r="R527" s="150"/>
      <c r="S527" s="150"/>
      <c r="T527" s="150"/>
      <c r="U527" s="150"/>
      <c r="V527" s="150"/>
      <c r="W527" s="150"/>
      <c r="X527" s="150"/>
    </row>
    <row r="528" spans="1:24" ht="12.75" customHeight="1" thickBot="1" x14ac:dyDescent="0.25">
      <c r="A528" s="611"/>
      <c r="B528" s="611"/>
      <c r="C528" s="193" t="s">
        <v>721</v>
      </c>
      <c r="D528" s="227">
        <f t="shared" ref="D528:F528" si="2">SUM(D450:D527)</f>
        <v>50</v>
      </c>
      <c r="E528" s="227">
        <f t="shared" si="2"/>
        <v>0</v>
      </c>
      <c r="F528" s="227">
        <f t="shared" si="2"/>
        <v>0</v>
      </c>
      <c r="G528" s="821"/>
      <c r="H528" s="821"/>
      <c r="I528" s="149"/>
      <c r="J528" s="150"/>
      <c r="K528" s="150"/>
      <c r="L528" s="150"/>
      <c r="M528" s="150"/>
      <c r="N528" s="150"/>
      <c r="O528" s="150"/>
      <c r="P528" s="150"/>
      <c r="Q528" s="150"/>
      <c r="R528" s="150"/>
      <c r="S528" s="150"/>
      <c r="T528" s="150"/>
      <c r="U528" s="150"/>
      <c r="V528" s="150"/>
      <c r="W528" s="150"/>
      <c r="X528" s="150"/>
    </row>
    <row r="529" spans="1:24" ht="12.75" customHeight="1" thickBot="1" x14ac:dyDescent="0.25">
      <c r="A529" s="611"/>
      <c r="B529" s="314"/>
      <c r="C529" s="193" t="s">
        <v>722</v>
      </c>
      <c r="D529" s="227"/>
      <c r="E529" s="268">
        <f>E528/D528*100</f>
        <v>0</v>
      </c>
      <c r="F529" s="268">
        <f>F528/D528*100</f>
        <v>0</v>
      </c>
      <c r="G529" s="611"/>
      <c r="H529" s="611"/>
      <c r="I529" s="149"/>
      <c r="J529" s="150"/>
      <c r="K529" s="150"/>
      <c r="L529" s="150"/>
      <c r="M529" s="150"/>
      <c r="N529" s="150"/>
      <c r="O529" s="150"/>
      <c r="P529" s="150"/>
      <c r="Q529" s="150"/>
      <c r="R529" s="150"/>
      <c r="S529" s="150"/>
      <c r="T529" s="150"/>
      <c r="U529" s="150"/>
      <c r="V529" s="150"/>
      <c r="W529" s="150"/>
      <c r="X529" s="150"/>
    </row>
    <row r="530" spans="1:24" ht="12.75" customHeight="1" thickBot="1" x14ac:dyDescent="0.25">
      <c r="A530" s="611"/>
      <c r="B530" s="314"/>
      <c r="C530" s="193" t="s">
        <v>723</v>
      </c>
      <c r="D530" s="227"/>
      <c r="E530" s="268">
        <f>E528/D528*15</f>
        <v>0</v>
      </c>
      <c r="F530" s="268">
        <f>F528/D528*15</f>
        <v>0</v>
      </c>
      <c r="G530" s="611"/>
      <c r="H530" s="611"/>
      <c r="I530" s="149"/>
      <c r="J530" s="150"/>
      <c r="K530" s="150"/>
      <c r="L530" s="150"/>
      <c r="M530" s="150"/>
      <c r="N530" s="150"/>
      <c r="O530" s="150"/>
      <c r="P530" s="150"/>
      <c r="Q530" s="150"/>
      <c r="R530" s="150"/>
      <c r="S530" s="150"/>
      <c r="T530" s="150"/>
      <c r="U530" s="150"/>
      <c r="V530" s="150"/>
      <c r="W530" s="150"/>
      <c r="X530" s="150"/>
    </row>
    <row r="531" spans="1:24" ht="12.75" customHeight="1" thickBot="1" x14ac:dyDescent="0.25">
      <c r="A531" s="611"/>
      <c r="B531" s="315"/>
      <c r="C531" s="193"/>
      <c r="D531" s="316"/>
      <c r="E531" s="316"/>
      <c r="F531" s="316"/>
      <c r="G531" s="612"/>
      <c r="H531" s="612"/>
      <c r="I531" s="149"/>
      <c r="J531" s="150"/>
      <c r="K531" s="150"/>
      <c r="L531" s="150"/>
      <c r="M531" s="150"/>
      <c r="N531" s="150"/>
      <c r="O531" s="150"/>
      <c r="P531" s="150"/>
      <c r="Q531" s="150"/>
      <c r="R531" s="150"/>
      <c r="S531" s="150"/>
      <c r="T531" s="150"/>
      <c r="U531" s="150"/>
      <c r="V531" s="150"/>
      <c r="W531" s="150"/>
      <c r="X531" s="150"/>
    </row>
    <row r="532" spans="1:24" ht="15" customHeight="1" thickBot="1" x14ac:dyDescent="0.25">
      <c r="A532" s="650" t="s">
        <v>204</v>
      </c>
      <c r="B532" s="252">
        <v>6.1</v>
      </c>
      <c r="C532" s="778" t="s">
        <v>724</v>
      </c>
      <c r="D532" s="779"/>
      <c r="E532" s="779"/>
      <c r="F532" s="779"/>
      <c r="G532" s="779"/>
      <c r="H532" s="780"/>
      <c r="I532" s="149"/>
      <c r="J532" s="150"/>
      <c r="K532" s="150"/>
      <c r="L532" s="150"/>
      <c r="M532" s="150"/>
      <c r="N532" s="150"/>
      <c r="O532" s="150"/>
      <c r="P532" s="150"/>
      <c r="Q532" s="150"/>
      <c r="R532" s="150"/>
      <c r="S532" s="150"/>
      <c r="T532" s="150"/>
      <c r="U532" s="150"/>
      <c r="V532" s="150"/>
      <c r="W532" s="150"/>
      <c r="X532" s="150"/>
    </row>
    <row r="533" spans="1:24" ht="49.5" customHeight="1" x14ac:dyDescent="0.2">
      <c r="A533" s="611"/>
      <c r="B533" s="770" t="s">
        <v>725</v>
      </c>
      <c r="C533" s="216" t="s">
        <v>1030</v>
      </c>
      <c r="D533" s="756">
        <v>5</v>
      </c>
      <c r="E533" s="689"/>
      <c r="F533" s="689"/>
      <c r="G533" s="820"/>
      <c r="H533" s="821"/>
      <c r="I533" s="149"/>
      <c r="J533" s="150"/>
      <c r="K533" s="150"/>
      <c r="L533" s="150"/>
      <c r="M533" s="150"/>
      <c r="N533" s="150"/>
      <c r="O533" s="150"/>
      <c r="P533" s="150"/>
      <c r="Q533" s="150"/>
      <c r="R533" s="150"/>
      <c r="S533" s="150"/>
      <c r="T533" s="150"/>
      <c r="U533" s="150"/>
      <c r="V533" s="150"/>
      <c r="W533" s="150"/>
      <c r="X533" s="150"/>
    </row>
    <row r="534" spans="1:24" ht="12.75" customHeight="1" x14ac:dyDescent="0.2">
      <c r="A534" s="611"/>
      <c r="B534" s="611"/>
      <c r="C534" s="305"/>
      <c r="D534" s="632"/>
      <c r="E534" s="643"/>
      <c r="F534" s="643"/>
      <c r="G534" s="632"/>
      <c r="H534" s="611"/>
      <c r="I534" s="149"/>
      <c r="J534" s="150"/>
      <c r="K534" s="150"/>
      <c r="L534" s="150"/>
      <c r="M534" s="150"/>
      <c r="N534" s="150"/>
      <c r="O534" s="150"/>
      <c r="P534" s="150"/>
      <c r="Q534" s="150"/>
      <c r="R534" s="150"/>
      <c r="S534" s="150"/>
      <c r="T534" s="150"/>
      <c r="U534" s="150"/>
      <c r="V534" s="150"/>
      <c r="W534" s="150"/>
      <c r="X534" s="150"/>
    </row>
    <row r="535" spans="1:24" ht="42.75" customHeight="1" x14ac:dyDescent="0.2">
      <c r="A535" s="611"/>
      <c r="B535" s="611"/>
      <c r="C535" s="165" t="s">
        <v>1031</v>
      </c>
      <c r="D535" s="632"/>
      <c r="E535" s="643"/>
      <c r="F535" s="643"/>
      <c r="G535" s="632"/>
      <c r="H535" s="611"/>
      <c r="I535" s="149"/>
      <c r="J535" s="150"/>
      <c r="K535" s="150"/>
      <c r="L535" s="150"/>
      <c r="M535" s="150"/>
      <c r="N535" s="150"/>
      <c r="O535" s="150"/>
      <c r="P535" s="150"/>
      <c r="Q535" s="150"/>
      <c r="R535" s="150"/>
      <c r="S535" s="150"/>
      <c r="T535" s="150"/>
      <c r="U535" s="150"/>
      <c r="V535" s="150"/>
      <c r="W535" s="150"/>
      <c r="X535" s="150"/>
    </row>
    <row r="536" spans="1:24" ht="45" x14ac:dyDescent="0.2">
      <c r="A536" s="611"/>
      <c r="B536" s="611"/>
      <c r="C536" s="165" t="s">
        <v>1032</v>
      </c>
      <c r="D536" s="632"/>
      <c r="E536" s="643"/>
      <c r="F536" s="643"/>
      <c r="G536" s="632"/>
      <c r="H536" s="611"/>
      <c r="I536" s="149"/>
      <c r="J536" s="150"/>
      <c r="K536" s="150"/>
      <c r="L536" s="150"/>
      <c r="M536" s="150"/>
      <c r="N536" s="150"/>
      <c r="O536" s="150"/>
      <c r="P536" s="150"/>
      <c r="Q536" s="150"/>
      <c r="R536" s="150"/>
      <c r="S536" s="150"/>
      <c r="T536" s="150"/>
      <c r="U536" s="150"/>
      <c r="V536" s="150"/>
      <c r="W536" s="150"/>
      <c r="X536" s="150"/>
    </row>
    <row r="537" spans="1:24" ht="63" customHeight="1" x14ac:dyDescent="0.2">
      <c r="A537" s="611"/>
      <c r="B537" s="611"/>
      <c r="C537" s="165" t="s">
        <v>1033</v>
      </c>
      <c r="D537" s="632"/>
      <c r="E537" s="643"/>
      <c r="F537" s="643"/>
      <c r="G537" s="632"/>
      <c r="H537" s="611"/>
      <c r="I537" s="149"/>
      <c r="J537" s="150"/>
      <c r="K537" s="150"/>
      <c r="L537" s="150"/>
      <c r="M537" s="150"/>
      <c r="N537" s="150"/>
      <c r="O537" s="150"/>
      <c r="P537" s="150"/>
      <c r="Q537" s="150"/>
      <c r="R537" s="150"/>
      <c r="S537" s="150"/>
      <c r="T537" s="150"/>
      <c r="U537" s="150"/>
      <c r="V537" s="150"/>
      <c r="W537" s="150"/>
      <c r="X537" s="150"/>
    </row>
    <row r="538" spans="1:24" ht="45.75" customHeight="1" x14ac:dyDescent="0.2">
      <c r="A538" s="611"/>
      <c r="B538" s="611"/>
      <c r="C538" s="165" t="s">
        <v>1034</v>
      </c>
      <c r="D538" s="632"/>
      <c r="E538" s="643"/>
      <c r="F538" s="643"/>
      <c r="G538" s="632"/>
      <c r="H538" s="611"/>
      <c r="I538" s="149"/>
      <c r="J538" s="150"/>
      <c r="K538" s="150"/>
      <c r="L538" s="150"/>
      <c r="M538" s="150"/>
      <c r="N538" s="150"/>
      <c r="O538" s="150"/>
      <c r="P538" s="150"/>
      <c r="Q538" s="150"/>
      <c r="R538" s="150"/>
      <c r="S538" s="150"/>
      <c r="T538" s="150"/>
      <c r="U538" s="150"/>
      <c r="V538" s="150"/>
      <c r="W538" s="150"/>
      <c r="X538" s="150"/>
    </row>
    <row r="539" spans="1:24" ht="57" customHeight="1" x14ac:dyDescent="0.2">
      <c r="A539" s="611"/>
      <c r="B539" s="611"/>
      <c r="C539" s="165" t="s">
        <v>1035</v>
      </c>
      <c r="D539" s="632"/>
      <c r="E539" s="643"/>
      <c r="F539" s="643"/>
      <c r="G539" s="632"/>
      <c r="H539" s="611"/>
      <c r="I539" s="149"/>
      <c r="J539" s="150"/>
      <c r="K539" s="150"/>
      <c r="L539" s="150"/>
      <c r="M539" s="150"/>
      <c r="N539" s="150"/>
      <c r="O539" s="150"/>
      <c r="P539" s="150"/>
      <c r="Q539" s="150"/>
      <c r="R539" s="150"/>
      <c r="S539" s="150"/>
      <c r="T539" s="150"/>
      <c r="U539" s="150"/>
      <c r="V539" s="150"/>
      <c r="W539" s="150"/>
      <c r="X539" s="150"/>
    </row>
    <row r="540" spans="1:24" ht="12.75" customHeight="1" thickBot="1" x14ac:dyDescent="0.25">
      <c r="A540" s="611"/>
      <c r="B540" s="612"/>
      <c r="C540" s="306"/>
      <c r="D540" s="637"/>
      <c r="E540" s="644"/>
      <c r="F540" s="644"/>
      <c r="G540" s="637"/>
      <c r="H540" s="612"/>
      <c r="I540" s="149"/>
      <c r="J540" s="150"/>
      <c r="K540" s="150"/>
      <c r="L540" s="150"/>
      <c r="M540" s="150"/>
      <c r="N540" s="150"/>
      <c r="O540" s="150"/>
      <c r="P540" s="150"/>
      <c r="Q540" s="150"/>
      <c r="R540" s="150"/>
      <c r="S540" s="150"/>
      <c r="T540" s="150"/>
      <c r="U540" s="150"/>
      <c r="V540" s="150"/>
      <c r="W540" s="150"/>
      <c r="X540" s="150"/>
    </row>
    <row r="541" spans="1:24" ht="47.25" customHeight="1" x14ac:dyDescent="0.2">
      <c r="A541" s="611"/>
      <c r="B541" s="813" t="s">
        <v>726</v>
      </c>
      <c r="C541" s="216" t="s">
        <v>1036</v>
      </c>
      <c r="D541" s="756">
        <v>5</v>
      </c>
      <c r="E541" s="689"/>
      <c r="F541" s="689"/>
      <c r="G541" s="820"/>
      <c r="H541" s="821"/>
      <c r="I541" s="149"/>
      <c r="J541" s="150"/>
      <c r="K541" s="150"/>
      <c r="L541" s="150"/>
      <c r="M541" s="150"/>
      <c r="N541" s="150"/>
      <c r="O541" s="150"/>
      <c r="P541" s="150"/>
      <c r="Q541" s="150"/>
      <c r="R541" s="150"/>
      <c r="S541" s="150"/>
      <c r="T541" s="150"/>
      <c r="U541" s="150"/>
      <c r="V541" s="150"/>
      <c r="W541" s="150"/>
      <c r="X541" s="150"/>
    </row>
    <row r="542" spans="1:24" ht="12.75" customHeight="1" x14ac:dyDescent="0.2">
      <c r="A542" s="611"/>
      <c r="B542" s="632"/>
      <c r="C542" s="305"/>
      <c r="D542" s="632"/>
      <c r="E542" s="643"/>
      <c r="F542" s="643"/>
      <c r="G542" s="632"/>
      <c r="H542" s="611"/>
      <c r="I542" s="149"/>
      <c r="J542" s="150"/>
      <c r="K542" s="150"/>
      <c r="L542" s="150"/>
      <c r="M542" s="150"/>
      <c r="N542" s="150"/>
      <c r="O542" s="150"/>
      <c r="P542" s="150"/>
      <c r="Q542" s="150"/>
      <c r="R542" s="150"/>
      <c r="S542" s="150"/>
      <c r="T542" s="150"/>
      <c r="U542" s="150"/>
      <c r="V542" s="150"/>
      <c r="W542" s="150"/>
      <c r="X542" s="150"/>
    </row>
    <row r="543" spans="1:24" ht="27" customHeight="1" x14ac:dyDescent="0.2">
      <c r="A543" s="611"/>
      <c r="B543" s="632"/>
      <c r="C543" s="165" t="s">
        <v>727</v>
      </c>
      <c r="D543" s="632"/>
      <c r="E543" s="643"/>
      <c r="F543" s="643"/>
      <c r="G543" s="632"/>
      <c r="H543" s="611"/>
      <c r="I543" s="149"/>
      <c r="J543" s="150"/>
      <c r="K543" s="150"/>
      <c r="L543" s="150"/>
      <c r="M543" s="150"/>
      <c r="N543" s="150"/>
      <c r="O543" s="150"/>
      <c r="P543" s="150"/>
      <c r="Q543" s="150"/>
      <c r="R543" s="150"/>
      <c r="S543" s="150"/>
      <c r="T543" s="150"/>
      <c r="U543" s="150"/>
      <c r="V543" s="150"/>
      <c r="W543" s="150"/>
      <c r="X543" s="150"/>
    </row>
    <row r="544" spans="1:24" ht="43.5" customHeight="1" x14ac:dyDescent="0.2">
      <c r="A544" s="611"/>
      <c r="B544" s="632"/>
      <c r="C544" s="165" t="s">
        <v>728</v>
      </c>
      <c r="D544" s="632"/>
      <c r="E544" s="643"/>
      <c r="F544" s="643"/>
      <c r="G544" s="632"/>
      <c r="H544" s="611"/>
      <c r="I544" s="149"/>
      <c r="J544" s="150"/>
      <c r="K544" s="150"/>
      <c r="L544" s="150"/>
      <c r="M544" s="150"/>
      <c r="N544" s="150"/>
      <c r="O544" s="150"/>
      <c r="P544" s="150"/>
      <c r="Q544" s="150"/>
      <c r="R544" s="150"/>
      <c r="S544" s="150"/>
      <c r="T544" s="150"/>
      <c r="U544" s="150"/>
      <c r="V544" s="150"/>
      <c r="W544" s="150"/>
      <c r="X544" s="150"/>
    </row>
    <row r="545" spans="1:24" ht="42" customHeight="1" x14ac:dyDescent="0.2">
      <c r="A545" s="611"/>
      <c r="B545" s="632"/>
      <c r="C545" s="165" t="s">
        <v>729</v>
      </c>
      <c r="D545" s="632"/>
      <c r="E545" s="643"/>
      <c r="F545" s="643"/>
      <c r="G545" s="632"/>
      <c r="H545" s="611"/>
      <c r="I545" s="149"/>
      <c r="J545" s="150"/>
      <c r="K545" s="150"/>
      <c r="L545" s="150"/>
      <c r="M545" s="150"/>
      <c r="N545" s="150"/>
      <c r="O545" s="150"/>
      <c r="P545" s="150"/>
      <c r="Q545" s="150"/>
      <c r="R545" s="150"/>
      <c r="S545" s="150"/>
      <c r="T545" s="150"/>
      <c r="U545" s="150"/>
      <c r="V545" s="150"/>
      <c r="W545" s="150"/>
      <c r="X545" s="150"/>
    </row>
    <row r="546" spans="1:24" ht="41.25" customHeight="1" x14ac:dyDescent="0.2">
      <c r="A546" s="611"/>
      <c r="B546" s="632"/>
      <c r="C546" s="165" t="s">
        <v>730</v>
      </c>
      <c r="D546" s="632"/>
      <c r="E546" s="643"/>
      <c r="F546" s="643"/>
      <c r="G546" s="632"/>
      <c r="H546" s="611"/>
      <c r="I546" s="149"/>
      <c r="J546" s="150"/>
      <c r="K546" s="150"/>
      <c r="L546" s="150"/>
      <c r="M546" s="150"/>
      <c r="N546" s="150"/>
      <c r="O546" s="150"/>
      <c r="P546" s="150"/>
      <c r="Q546" s="150"/>
      <c r="R546" s="150"/>
      <c r="S546" s="150"/>
      <c r="T546" s="150"/>
      <c r="U546" s="150"/>
      <c r="V546" s="150"/>
      <c r="W546" s="150"/>
      <c r="X546" s="150"/>
    </row>
    <row r="547" spans="1:24" ht="54" customHeight="1" x14ac:dyDescent="0.2">
      <c r="A547" s="611"/>
      <c r="B547" s="632"/>
      <c r="C547" s="165" t="s">
        <v>731</v>
      </c>
      <c r="D547" s="632"/>
      <c r="E547" s="643"/>
      <c r="F547" s="643"/>
      <c r="G547" s="632"/>
      <c r="H547" s="611"/>
      <c r="I547" s="149"/>
      <c r="J547" s="150"/>
      <c r="K547" s="150"/>
      <c r="L547" s="150"/>
      <c r="M547" s="150"/>
      <c r="N547" s="150"/>
      <c r="O547" s="150"/>
      <c r="P547" s="150"/>
      <c r="Q547" s="150"/>
      <c r="R547" s="150"/>
      <c r="S547" s="150"/>
      <c r="T547" s="150"/>
      <c r="U547" s="150"/>
      <c r="V547" s="150"/>
      <c r="W547" s="150"/>
      <c r="X547" s="150"/>
    </row>
    <row r="548" spans="1:24" ht="12.75" customHeight="1" thickBot="1" x14ac:dyDescent="0.25">
      <c r="A548" s="611"/>
      <c r="B548" s="637"/>
      <c r="C548" s="306"/>
      <c r="D548" s="637"/>
      <c r="E548" s="644"/>
      <c r="F548" s="644"/>
      <c r="G548" s="637"/>
      <c r="H548" s="612"/>
      <c r="I548" s="149"/>
      <c r="J548" s="150"/>
      <c r="K548" s="150"/>
      <c r="L548" s="150"/>
      <c r="M548" s="150"/>
      <c r="N548" s="150"/>
      <c r="O548" s="150"/>
      <c r="P548" s="150"/>
      <c r="Q548" s="150"/>
      <c r="R548" s="150"/>
      <c r="S548" s="150"/>
      <c r="T548" s="150"/>
      <c r="U548" s="150"/>
      <c r="V548" s="150"/>
      <c r="W548" s="150"/>
      <c r="X548" s="150"/>
    </row>
    <row r="549" spans="1:24" ht="33.75" customHeight="1" x14ac:dyDescent="0.2">
      <c r="A549" s="611"/>
      <c r="B549" s="813" t="s">
        <v>732</v>
      </c>
      <c r="C549" s="216" t="s">
        <v>733</v>
      </c>
      <c r="D549" s="756">
        <v>5</v>
      </c>
      <c r="E549" s="689"/>
      <c r="F549" s="689"/>
      <c r="G549" s="820"/>
      <c r="H549" s="821"/>
      <c r="I549" s="149"/>
      <c r="J549" s="150"/>
      <c r="K549" s="150"/>
      <c r="L549" s="150"/>
      <c r="M549" s="150"/>
      <c r="N549" s="150"/>
      <c r="O549" s="150"/>
      <c r="P549" s="150"/>
      <c r="Q549" s="150"/>
      <c r="R549" s="150"/>
      <c r="S549" s="150"/>
      <c r="T549" s="150"/>
      <c r="U549" s="150"/>
      <c r="V549" s="150"/>
      <c r="W549" s="150"/>
      <c r="X549" s="150"/>
    </row>
    <row r="550" spans="1:24" ht="12.75" customHeight="1" x14ac:dyDescent="0.2">
      <c r="A550" s="611"/>
      <c r="B550" s="632"/>
      <c r="C550" s="305"/>
      <c r="D550" s="632"/>
      <c r="E550" s="643"/>
      <c r="F550" s="643"/>
      <c r="G550" s="632"/>
      <c r="H550" s="611"/>
      <c r="I550" s="149"/>
      <c r="J550" s="150"/>
      <c r="K550" s="150"/>
      <c r="L550" s="150"/>
      <c r="M550" s="150"/>
      <c r="N550" s="150"/>
      <c r="O550" s="150"/>
      <c r="P550" s="150"/>
      <c r="Q550" s="150"/>
      <c r="R550" s="150"/>
      <c r="S550" s="150"/>
      <c r="T550" s="150"/>
      <c r="U550" s="150"/>
      <c r="V550" s="150"/>
      <c r="W550" s="150"/>
      <c r="X550" s="150"/>
    </row>
    <row r="551" spans="1:24" ht="21" customHeight="1" x14ac:dyDescent="0.2">
      <c r="A551" s="611"/>
      <c r="B551" s="632"/>
      <c r="C551" s="165" t="s">
        <v>734</v>
      </c>
      <c r="D551" s="632"/>
      <c r="E551" s="643"/>
      <c r="F551" s="643"/>
      <c r="G551" s="632"/>
      <c r="H551" s="611"/>
      <c r="I551" s="149"/>
      <c r="J551" s="150"/>
      <c r="K551" s="150"/>
      <c r="L551" s="150"/>
      <c r="M551" s="150"/>
      <c r="N551" s="150"/>
      <c r="O551" s="150"/>
      <c r="P551" s="150"/>
      <c r="Q551" s="150"/>
      <c r="R551" s="150"/>
      <c r="S551" s="150"/>
      <c r="T551" s="150"/>
      <c r="U551" s="150"/>
      <c r="V551" s="150"/>
      <c r="W551" s="150"/>
      <c r="X551" s="150"/>
    </row>
    <row r="552" spans="1:24" ht="27" customHeight="1" x14ac:dyDescent="0.2">
      <c r="A552" s="611"/>
      <c r="B552" s="632"/>
      <c r="C552" s="165" t="s">
        <v>735</v>
      </c>
      <c r="D552" s="632"/>
      <c r="E552" s="643"/>
      <c r="F552" s="643"/>
      <c r="G552" s="632"/>
      <c r="H552" s="611"/>
      <c r="I552" s="149"/>
      <c r="J552" s="150"/>
      <c r="K552" s="150"/>
      <c r="L552" s="150"/>
      <c r="M552" s="150"/>
      <c r="N552" s="150"/>
      <c r="O552" s="150"/>
      <c r="P552" s="150"/>
      <c r="Q552" s="150"/>
      <c r="R552" s="150"/>
      <c r="S552" s="150"/>
      <c r="T552" s="150"/>
      <c r="U552" s="150"/>
      <c r="V552" s="150"/>
      <c r="W552" s="150"/>
      <c r="X552" s="150"/>
    </row>
    <row r="553" spans="1:24" ht="28.5" customHeight="1" x14ac:dyDescent="0.2">
      <c r="A553" s="611"/>
      <c r="B553" s="632"/>
      <c r="C553" s="165" t="s">
        <v>736</v>
      </c>
      <c r="D553" s="632"/>
      <c r="E553" s="643"/>
      <c r="F553" s="643"/>
      <c r="G553" s="632"/>
      <c r="H553" s="611"/>
      <c r="I553" s="149"/>
      <c r="J553" s="150"/>
      <c r="K553" s="150"/>
      <c r="L553" s="150"/>
      <c r="M553" s="150"/>
      <c r="N553" s="150"/>
      <c r="O553" s="150"/>
      <c r="P553" s="150"/>
      <c r="Q553" s="150"/>
      <c r="R553" s="150"/>
      <c r="S553" s="150"/>
      <c r="T553" s="150"/>
      <c r="U553" s="150"/>
      <c r="V553" s="150"/>
      <c r="W553" s="150"/>
      <c r="X553" s="150"/>
    </row>
    <row r="554" spans="1:24" ht="30.75" customHeight="1" x14ac:dyDescent="0.2">
      <c r="A554" s="611"/>
      <c r="B554" s="632"/>
      <c r="C554" s="165" t="s">
        <v>737</v>
      </c>
      <c r="D554" s="632"/>
      <c r="E554" s="643"/>
      <c r="F554" s="643"/>
      <c r="G554" s="632"/>
      <c r="H554" s="611"/>
      <c r="I554" s="149"/>
      <c r="J554" s="150"/>
      <c r="K554" s="150"/>
      <c r="L554" s="150"/>
      <c r="M554" s="150"/>
      <c r="N554" s="150"/>
      <c r="O554" s="150"/>
      <c r="P554" s="150"/>
      <c r="Q554" s="150"/>
      <c r="R554" s="150"/>
      <c r="S554" s="150"/>
      <c r="T554" s="150"/>
      <c r="U554" s="150"/>
      <c r="V554" s="150"/>
      <c r="W554" s="150"/>
      <c r="X554" s="150"/>
    </row>
    <row r="555" spans="1:24" ht="44.25" customHeight="1" x14ac:dyDescent="0.2">
      <c r="A555" s="611"/>
      <c r="B555" s="632"/>
      <c r="C555" s="165" t="s">
        <v>738</v>
      </c>
      <c r="D555" s="632"/>
      <c r="E555" s="643"/>
      <c r="F555" s="643"/>
      <c r="G555" s="632"/>
      <c r="H555" s="611"/>
      <c r="I555" s="149"/>
      <c r="J555" s="150"/>
      <c r="K555" s="150"/>
      <c r="L555" s="150"/>
      <c r="M555" s="150"/>
      <c r="N555" s="150"/>
      <c r="O555" s="150"/>
      <c r="P555" s="150"/>
      <c r="Q555" s="150"/>
      <c r="R555" s="150"/>
      <c r="S555" s="150"/>
      <c r="T555" s="150"/>
      <c r="U555" s="150"/>
      <c r="V555" s="150"/>
      <c r="W555" s="150"/>
      <c r="X555" s="150"/>
    </row>
    <row r="556" spans="1:24" ht="12.75" customHeight="1" thickBot="1" x14ac:dyDescent="0.25">
      <c r="A556" s="611"/>
      <c r="B556" s="637"/>
      <c r="C556" s="306"/>
      <c r="D556" s="637"/>
      <c r="E556" s="644"/>
      <c r="F556" s="644"/>
      <c r="G556" s="637"/>
      <c r="H556" s="612"/>
      <c r="I556" s="149"/>
      <c r="J556" s="150"/>
      <c r="K556" s="150"/>
      <c r="L556" s="150"/>
      <c r="M556" s="150"/>
      <c r="N556" s="150"/>
      <c r="O556" s="150"/>
      <c r="P556" s="150"/>
      <c r="Q556" s="150"/>
      <c r="R556" s="150"/>
      <c r="S556" s="150"/>
      <c r="T556" s="150"/>
      <c r="U556" s="150"/>
      <c r="V556" s="150"/>
      <c r="W556" s="150"/>
      <c r="X556" s="150"/>
    </row>
    <row r="557" spans="1:24" ht="49.5" customHeight="1" x14ac:dyDescent="0.2">
      <c r="A557" s="611"/>
      <c r="B557" s="271" t="s">
        <v>739</v>
      </c>
      <c r="C557" s="216" t="s">
        <v>740</v>
      </c>
      <c r="D557" s="756">
        <v>5</v>
      </c>
      <c r="E557" s="689"/>
      <c r="F557" s="689"/>
      <c r="G557" s="806" t="s">
        <v>741</v>
      </c>
      <c r="H557" s="806"/>
      <c r="I557" s="149"/>
      <c r="J557" s="150"/>
      <c r="K557" s="150"/>
      <c r="L557" s="150"/>
      <c r="M557" s="150"/>
      <c r="N557" s="150"/>
      <c r="O557" s="150"/>
      <c r="P557" s="150"/>
      <c r="Q557" s="150"/>
      <c r="R557" s="150"/>
      <c r="S557" s="150"/>
      <c r="T557" s="150"/>
      <c r="U557" s="150"/>
      <c r="V557" s="150"/>
      <c r="W557" s="150"/>
      <c r="X557" s="150"/>
    </row>
    <row r="558" spans="1:24" ht="18.75" customHeight="1" x14ac:dyDescent="0.2">
      <c r="A558" s="611"/>
      <c r="B558" s="317"/>
      <c r="C558" s="254" t="s">
        <v>742</v>
      </c>
      <c r="D558" s="632"/>
      <c r="E558" s="643"/>
      <c r="F558" s="643"/>
      <c r="G558" s="611"/>
      <c r="H558" s="611"/>
      <c r="I558" s="149"/>
      <c r="J558" s="150"/>
      <c r="K558" s="150"/>
      <c r="L558" s="150"/>
      <c r="M558" s="150"/>
      <c r="N558" s="150"/>
      <c r="O558" s="150"/>
      <c r="P558" s="150"/>
      <c r="Q558" s="150"/>
      <c r="R558" s="150"/>
      <c r="S558" s="150"/>
      <c r="T558" s="150"/>
      <c r="U558" s="150"/>
      <c r="V558" s="150"/>
      <c r="W558" s="150"/>
      <c r="X558" s="150"/>
    </row>
    <row r="559" spans="1:24" ht="32.25" customHeight="1" x14ac:dyDescent="0.2">
      <c r="A559" s="611"/>
      <c r="B559" s="317"/>
      <c r="C559" s="165" t="s">
        <v>743</v>
      </c>
      <c r="D559" s="632"/>
      <c r="E559" s="643"/>
      <c r="F559" s="643"/>
      <c r="G559" s="611"/>
      <c r="H559" s="611"/>
      <c r="I559" s="149"/>
      <c r="J559" s="150"/>
      <c r="K559" s="150"/>
      <c r="L559" s="150"/>
      <c r="M559" s="150"/>
      <c r="N559" s="150"/>
      <c r="O559" s="150"/>
      <c r="P559" s="150"/>
      <c r="Q559" s="150"/>
      <c r="R559" s="150"/>
      <c r="S559" s="150"/>
      <c r="T559" s="150"/>
      <c r="U559" s="150"/>
      <c r="V559" s="150"/>
      <c r="W559" s="150"/>
      <c r="X559" s="150"/>
    </row>
    <row r="560" spans="1:24" ht="29.25" customHeight="1" x14ac:dyDescent="0.2">
      <c r="A560" s="611"/>
      <c r="B560" s="317"/>
      <c r="C560" s="165" t="s">
        <v>744</v>
      </c>
      <c r="D560" s="632"/>
      <c r="E560" s="643"/>
      <c r="F560" s="643"/>
      <c r="G560" s="611"/>
      <c r="H560" s="611"/>
      <c r="I560" s="149"/>
      <c r="J560" s="150"/>
      <c r="K560" s="150"/>
      <c r="L560" s="150"/>
      <c r="M560" s="150"/>
      <c r="N560" s="150"/>
      <c r="O560" s="150"/>
      <c r="P560" s="150"/>
      <c r="Q560" s="150"/>
      <c r="R560" s="150"/>
      <c r="S560" s="150"/>
      <c r="T560" s="150"/>
      <c r="U560" s="150"/>
      <c r="V560" s="150"/>
      <c r="W560" s="150"/>
      <c r="X560" s="150"/>
    </row>
    <row r="561" spans="1:24" ht="31.5" customHeight="1" x14ac:dyDescent="0.2">
      <c r="A561" s="611"/>
      <c r="B561" s="317"/>
      <c r="C561" s="165" t="s">
        <v>745</v>
      </c>
      <c r="D561" s="632"/>
      <c r="E561" s="643"/>
      <c r="F561" s="643"/>
      <c r="G561" s="611"/>
      <c r="H561" s="611"/>
      <c r="I561" s="149"/>
      <c r="J561" s="150"/>
      <c r="K561" s="150"/>
      <c r="L561" s="150"/>
      <c r="M561" s="150"/>
      <c r="N561" s="150"/>
      <c r="O561" s="150"/>
      <c r="P561" s="150"/>
      <c r="Q561" s="150"/>
      <c r="R561" s="150"/>
      <c r="S561" s="150"/>
      <c r="T561" s="150"/>
      <c r="U561" s="150"/>
      <c r="V561" s="150"/>
      <c r="W561" s="150"/>
      <c r="X561" s="150"/>
    </row>
    <row r="562" spans="1:24" ht="28.5" customHeight="1" x14ac:dyDescent="0.2">
      <c r="A562" s="611"/>
      <c r="B562" s="317"/>
      <c r="C562" s="165" t="s">
        <v>746</v>
      </c>
      <c r="D562" s="632"/>
      <c r="E562" s="643"/>
      <c r="F562" s="643"/>
      <c r="G562" s="611"/>
      <c r="H562" s="611"/>
      <c r="I562" s="149"/>
      <c r="J562" s="150"/>
      <c r="K562" s="150"/>
      <c r="L562" s="150"/>
      <c r="M562" s="150"/>
      <c r="N562" s="150"/>
      <c r="O562" s="150"/>
      <c r="P562" s="150"/>
      <c r="Q562" s="150"/>
      <c r="R562" s="150"/>
      <c r="S562" s="150"/>
      <c r="T562" s="150"/>
      <c r="U562" s="150"/>
      <c r="V562" s="150"/>
      <c r="W562" s="150"/>
      <c r="X562" s="150"/>
    </row>
    <row r="563" spans="1:24" ht="54" customHeight="1" x14ac:dyDescent="0.2">
      <c r="A563" s="611"/>
      <c r="B563" s="317"/>
      <c r="C563" s="165" t="s">
        <v>747</v>
      </c>
      <c r="D563" s="632"/>
      <c r="E563" s="643"/>
      <c r="F563" s="643"/>
      <c r="G563" s="611"/>
      <c r="H563" s="611"/>
      <c r="I563" s="149"/>
      <c r="J563" s="150"/>
      <c r="K563" s="150"/>
      <c r="L563" s="150"/>
      <c r="M563" s="150"/>
      <c r="N563" s="150"/>
      <c r="O563" s="150"/>
      <c r="P563" s="150"/>
      <c r="Q563" s="150"/>
      <c r="R563" s="150"/>
      <c r="S563" s="150"/>
      <c r="T563" s="150"/>
      <c r="U563" s="150"/>
      <c r="V563" s="150"/>
      <c r="W563" s="150"/>
      <c r="X563" s="150"/>
    </row>
    <row r="564" spans="1:24" ht="12.75" customHeight="1" thickBot="1" x14ac:dyDescent="0.25">
      <c r="A564" s="611"/>
      <c r="B564" s="318"/>
      <c r="C564" s="164"/>
      <c r="D564" s="637"/>
      <c r="E564" s="644"/>
      <c r="F564" s="644"/>
      <c r="G564" s="612"/>
      <c r="H564" s="612"/>
      <c r="I564" s="149"/>
      <c r="J564" s="150"/>
      <c r="K564" s="150"/>
      <c r="L564" s="150"/>
      <c r="M564" s="150"/>
      <c r="N564" s="150"/>
      <c r="O564" s="150"/>
      <c r="P564" s="150"/>
      <c r="Q564" s="150"/>
      <c r="R564" s="150"/>
      <c r="S564" s="150"/>
      <c r="T564" s="150"/>
      <c r="U564" s="150"/>
      <c r="V564" s="150"/>
      <c r="W564" s="150"/>
      <c r="X564" s="150"/>
    </row>
    <row r="565" spans="1:24" ht="33" customHeight="1" x14ac:dyDescent="0.2">
      <c r="A565" s="611"/>
      <c r="B565" s="758" t="s">
        <v>748</v>
      </c>
      <c r="C565" s="216" t="s">
        <v>1023</v>
      </c>
      <c r="D565" s="756">
        <v>5</v>
      </c>
      <c r="E565" s="689"/>
      <c r="F565" s="689"/>
      <c r="G565" s="820"/>
      <c r="H565" s="821"/>
      <c r="I565" s="149"/>
      <c r="J565" s="150"/>
      <c r="K565" s="150"/>
      <c r="L565" s="150"/>
      <c r="M565" s="150"/>
      <c r="N565" s="150"/>
      <c r="O565" s="150"/>
      <c r="P565" s="150"/>
      <c r="Q565" s="150"/>
      <c r="R565" s="150"/>
      <c r="S565" s="150"/>
      <c r="T565" s="150"/>
      <c r="U565" s="150"/>
      <c r="V565" s="150"/>
      <c r="W565" s="150"/>
      <c r="X565" s="150"/>
    </row>
    <row r="566" spans="1:24" ht="12.75" customHeight="1" x14ac:dyDescent="0.2">
      <c r="A566" s="611"/>
      <c r="B566" s="611"/>
      <c r="C566" s="305"/>
      <c r="D566" s="632"/>
      <c r="E566" s="643"/>
      <c r="F566" s="643"/>
      <c r="G566" s="632"/>
      <c r="H566" s="611"/>
      <c r="I566" s="149"/>
      <c r="J566" s="150"/>
      <c r="K566" s="150"/>
      <c r="L566" s="150"/>
      <c r="M566" s="150"/>
      <c r="N566" s="150"/>
      <c r="O566" s="150"/>
      <c r="P566" s="150"/>
      <c r="Q566" s="150"/>
      <c r="R566" s="150"/>
      <c r="S566" s="150"/>
      <c r="T566" s="150"/>
      <c r="U566" s="150"/>
      <c r="V566" s="150"/>
      <c r="W566" s="150"/>
      <c r="X566" s="150"/>
    </row>
    <row r="567" spans="1:24" ht="33.75" customHeight="1" x14ac:dyDescent="0.2">
      <c r="A567" s="611"/>
      <c r="B567" s="611"/>
      <c r="C567" s="165" t="s">
        <v>750</v>
      </c>
      <c r="D567" s="632"/>
      <c r="E567" s="643"/>
      <c r="F567" s="643"/>
      <c r="G567" s="632"/>
      <c r="H567" s="611"/>
      <c r="I567" s="149"/>
      <c r="J567" s="150"/>
      <c r="K567" s="150"/>
      <c r="L567" s="150"/>
      <c r="M567" s="150"/>
      <c r="N567" s="150"/>
      <c r="O567" s="150"/>
      <c r="P567" s="150"/>
      <c r="Q567" s="150"/>
      <c r="R567" s="150"/>
      <c r="S567" s="150"/>
      <c r="T567" s="150"/>
      <c r="U567" s="150"/>
      <c r="V567" s="150"/>
      <c r="W567" s="150"/>
      <c r="X567" s="150"/>
    </row>
    <row r="568" spans="1:24" ht="46.5" customHeight="1" x14ac:dyDescent="0.2">
      <c r="A568" s="611"/>
      <c r="B568" s="611"/>
      <c r="C568" s="165" t="s">
        <v>751</v>
      </c>
      <c r="D568" s="632"/>
      <c r="E568" s="643"/>
      <c r="F568" s="643"/>
      <c r="G568" s="632"/>
      <c r="H568" s="611"/>
      <c r="I568" s="149"/>
      <c r="J568" s="150"/>
      <c r="K568" s="150"/>
      <c r="L568" s="150"/>
      <c r="M568" s="150"/>
      <c r="N568" s="150"/>
      <c r="O568" s="150"/>
      <c r="P568" s="150"/>
      <c r="Q568" s="150"/>
      <c r="R568" s="150"/>
      <c r="S568" s="150"/>
      <c r="T568" s="150"/>
      <c r="U568" s="150"/>
      <c r="V568" s="150"/>
      <c r="W568" s="150"/>
      <c r="X568" s="150"/>
    </row>
    <row r="569" spans="1:24" ht="42.75" customHeight="1" x14ac:dyDescent="0.2">
      <c r="A569" s="611"/>
      <c r="B569" s="611"/>
      <c r="C569" s="165" t="s">
        <v>752</v>
      </c>
      <c r="D569" s="632"/>
      <c r="E569" s="643"/>
      <c r="F569" s="643"/>
      <c r="G569" s="632"/>
      <c r="H569" s="611"/>
      <c r="I569" s="149"/>
      <c r="J569" s="150"/>
      <c r="K569" s="150"/>
      <c r="L569" s="150"/>
      <c r="M569" s="150"/>
      <c r="N569" s="150"/>
      <c r="O569" s="150"/>
      <c r="P569" s="150"/>
      <c r="Q569" s="150"/>
      <c r="R569" s="150"/>
      <c r="S569" s="150"/>
      <c r="T569" s="150"/>
      <c r="U569" s="150"/>
      <c r="V569" s="150"/>
      <c r="W569" s="150"/>
      <c r="X569" s="150"/>
    </row>
    <row r="570" spans="1:24" ht="36.75" customHeight="1" x14ac:dyDescent="0.2">
      <c r="A570" s="611"/>
      <c r="B570" s="611"/>
      <c r="C570" s="165" t="s">
        <v>753</v>
      </c>
      <c r="D570" s="632"/>
      <c r="E570" s="643"/>
      <c r="F570" s="643"/>
      <c r="G570" s="632"/>
      <c r="H570" s="611"/>
      <c r="I570" s="149"/>
      <c r="J570" s="150"/>
      <c r="K570" s="150"/>
      <c r="L570" s="150"/>
      <c r="M570" s="150"/>
      <c r="N570" s="150"/>
      <c r="O570" s="150"/>
      <c r="P570" s="150"/>
      <c r="Q570" s="150"/>
      <c r="R570" s="150"/>
      <c r="S570" s="150"/>
      <c r="T570" s="150"/>
      <c r="U570" s="150"/>
      <c r="V570" s="150"/>
      <c r="W570" s="150"/>
      <c r="X570" s="150"/>
    </row>
    <row r="571" spans="1:24" ht="58.5" customHeight="1" x14ac:dyDescent="0.2">
      <c r="A571" s="611"/>
      <c r="B571" s="611"/>
      <c r="C571" s="165" t="s">
        <v>754</v>
      </c>
      <c r="D571" s="632"/>
      <c r="E571" s="643"/>
      <c r="F571" s="643"/>
      <c r="G571" s="632"/>
      <c r="H571" s="611"/>
      <c r="I571" s="149"/>
      <c r="J571" s="150"/>
      <c r="K571" s="150"/>
      <c r="L571" s="150"/>
      <c r="M571" s="150"/>
      <c r="N571" s="150"/>
      <c r="O571" s="150"/>
      <c r="P571" s="150"/>
      <c r="Q571" s="150"/>
      <c r="R571" s="150"/>
      <c r="S571" s="150"/>
      <c r="T571" s="150"/>
      <c r="U571" s="150"/>
      <c r="V571" s="150"/>
      <c r="W571" s="150"/>
      <c r="X571" s="150"/>
    </row>
    <row r="572" spans="1:24" ht="15" customHeight="1" x14ac:dyDescent="0.2">
      <c r="A572" s="611"/>
      <c r="B572" s="611"/>
      <c r="C572" s="243"/>
      <c r="D572" s="632"/>
      <c r="E572" s="643"/>
      <c r="F572" s="643"/>
      <c r="G572" s="632"/>
      <c r="H572" s="611"/>
      <c r="I572" s="149"/>
      <c r="J572" s="150"/>
      <c r="K572" s="150"/>
      <c r="L572" s="150"/>
      <c r="M572" s="150"/>
      <c r="N572" s="150"/>
      <c r="O572" s="150"/>
      <c r="P572" s="150"/>
      <c r="Q572" s="150"/>
      <c r="R572" s="150"/>
      <c r="S572" s="150"/>
      <c r="T572" s="150"/>
      <c r="U572" s="150"/>
      <c r="V572" s="150"/>
      <c r="W572" s="150"/>
      <c r="X572" s="150"/>
    </row>
    <row r="573" spans="1:24" ht="12.75" customHeight="1" thickBot="1" x14ac:dyDescent="0.25">
      <c r="A573" s="611"/>
      <c r="B573" s="612"/>
      <c r="C573" s="306"/>
      <c r="D573" s="637"/>
      <c r="E573" s="644"/>
      <c r="F573" s="644"/>
      <c r="G573" s="632"/>
      <c r="H573" s="612"/>
      <c r="I573" s="149"/>
      <c r="J573" s="150"/>
      <c r="K573" s="150"/>
      <c r="L573" s="150"/>
      <c r="M573" s="150"/>
      <c r="N573" s="150"/>
      <c r="O573" s="150"/>
      <c r="P573" s="150"/>
      <c r="Q573" s="150"/>
      <c r="R573" s="150"/>
      <c r="S573" s="150"/>
      <c r="T573" s="150"/>
      <c r="U573" s="150"/>
      <c r="V573" s="150"/>
      <c r="W573" s="150"/>
      <c r="X573" s="150"/>
    </row>
    <row r="574" spans="1:24" ht="35.25" customHeight="1" x14ac:dyDescent="0.2">
      <c r="A574" s="611"/>
      <c r="B574" s="813" t="s">
        <v>755</v>
      </c>
      <c r="C574" s="216" t="s">
        <v>756</v>
      </c>
      <c r="D574" s="756">
        <v>5</v>
      </c>
      <c r="E574" s="689"/>
      <c r="F574" s="689"/>
      <c r="G574" s="821"/>
      <c r="H574" s="825"/>
      <c r="I574" s="149"/>
      <c r="J574" s="150"/>
      <c r="K574" s="150"/>
      <c r="L574" s="150"/>
      <c r="M574" s="150"/>
      <c r="N574" s="150"/>
      <c r="O574" s="150"/>
      <c r="P574" s="150"/>
      <c r="Q574" s="150"/>
      <c r="R574" s="150"/>
      <c r="S574" s="150"/>
      <c r="T574" s="150"/>
      <c r="U574" s="150"/>
      <c r="V574" s="150"/>
      <c r="W574" s="150"/>
      <c r="X574" s="150"/>
    </row>
    <row r="575" spans="1:24" ht="12.75" customHeight="1" x14ac:dyDescent="0.2">
      <c r="A575" s="611"/>
      <c r="B575" s="632"/>
      <c r="C575" s="305"/>
      <c r="D575" s="632"/>
      <c r="E575" s="643"/>
      <c r="F575" s="643"/>
      <c r="G575" s="611"/>
      <c r="H575" s="632"/>
      <c r="I575" s="149"/>
      <c r="J575" s="150"/>
      <c r="K575" s="150"/>
      <c r="L575" s="150"/>
      <c r="M575" s="150"/>
      <c r="N575" s="150"/>
      <c r="O575" s="150"/>
      <c r="P575" s="150"/>
      <c r="Q575" s="150"/>
      <c r="R575" s="150"/>
      <c r="S575" s="150"/>
      <c r="T575" s="150"/>
      <c r="U575" s="150"/>
      <c r="V575" s="150"/>
      <c r="W575" s="150"/>
      <c r="X575" s="150"/>
    </row>
    <row r="576" spans="1:24" ht="27" customHeight="1" x14ac:dyDescent="0.2">
      <c r="A576" s="611"/>
      <c r="B576" s="632"/>
      <c r="C576" s="165" t="s">
        <v>757</v>
      </c>
      <c r="D576" s="632"/>
      <c r="E576" s="643"/>
      <c r="F576" s="643"/>
      <c r="G576" s="611"/>
      <c r="H576" s="632"/>
      <c r="I576" s="149"/>
      <c r="J576" s="150"/>
      <c r="K576" s="150"/>
      <c r="L576" s="150"/>
      <c r="M576" s="150"/>
      <c r="N576" s="150"/>
      <c r="O576" s="150"/>
      <c r="P576" s="150"/>
      <c r="Q576" s="150"/>
      <c r="R576" s="150"/>
      <c r="S576" s="150"/>
      <c r="T576" s="150"/>
      <c r="U576" s="150"/>
      <c r="V576" s="150"/>
      <c r="W576" s="150"/>
      <c r="X576" s="150"/>
    </row>
    <row r="577" spans="1:24" ht="30.75" customHeight="1" x14ac:dyDescent="0.2">
      <c r="A577" s="611"/>
      <c r="B577" s="632"/>
      <c r="C577" s="165" t="s">
        <v>758</v>
      </c>
      <c r="D577" s="632"/>
      <c r="E577" s="643"/>
      <c r="F577" s="643"/>
      <c r="G577" s="611"/>
      <c r="H577" s="632"/>
      <c r="I577" s="149"/>
      <c r="J577" s="150"/>
      <c r="K577" s="150"/>
      <c r="L577" s="150"/>
      <c r="M577" s="150"/>
      <c r="N577" s="150"/>
      <c r="O577" s="150"/>
      <c r="P577" s="150"/>
      <c r="Q577" s="150"/>
      <c r="R577" s="150"/>
      <c r="S577" s="150"/>
      <c r="T577" s="150"/>
      <c r="U577" s="150"/>
      <c r="V577" s="150"/>
      <c r="W577" s="150"/>
      <c r="X577" s="150"/>
    </row>
    <row r="578" spans="1:24" ht="30" customHeight="1" x14ac:dyDescent="0.2">
      <c r="A578" s="611"/>
      <c r="B578" s="632"/>
      <c r="C578" s="165" t="s">
        <v>759</v>
      </c>
      <c r="D578" s="632"/>
      <c r="E578" s="643"/>
      <c r="F578" s="643"/>
      <c r="G578" s="611"/>
      <c r="H578" s="632"/>
      <c r="I578" s="149"/>
      <c r="J578" s="150"/>
      <c r="K578" s="150"/>
      <c r="L578" s="150"/>
      <c r="M578" s="150"/>
      <c r="N578" s="150"/>
      <c r="O578" s="150"/>
      <c r="P578" s="150"/>
      <c r="Q578" s="150"/>
      <c r="R578" s="150"/>
      <c r="S578" s="150"/>
      <c r="T578" s="150"/>
      <c r="U578" s="150"/>
      <c r="V578" s="150"/>
      <c r="W578" s="150"/>
      <c r="X578" s="150"/>
    </row>
    <row r="579" spans="1:24" ht="31.5" customHeight="1" x14ac:dyDescent="0.2">
      <c r="A579" s="611"/>
      <c r="B579" s="632"/>
      <c r="C579" s="165" t="s">
        <v>760</v>
      </c>
      <c r="D579" s="632"/>
      <c r="E579" s="643"/>
      <c r="F579" s="643"/>
      <c r="G579" s="611"/>
      <c r="H579" s="632"/>
      <c r="I579" s="149"/>
      <c r="J579" s="150"/>
      <c r="K579" s="150"/>
      <c r="L579" s="150"/>
      <c r="M579" s="150"/>
      <c r="N579" s="150"/>
      <c r="O579" s="150"/>
      <c r="P579" s="150"/>
      <c r="Q579" s="150"/>
      <c r="R579" s="150"/>
      <c r="S579" s="150"/>
      <c r="T579" s="150"/>
      <c r="U579" s="150"/>
      <c r="V579" s="150"/>
      <c r="W579" s="150"/>
      <c r="X579" s="150"/>
    </row>
    <row r="580" spans="1:24" ht="31.5" customHeight="1" x14ac:dyDescent="0.2">
      <c r="A580" s="611"/>
      <c r="B580" s="632"/>
      <c r="C580" s="165" t="s">
        <v>761</v>
      </c>
      <c r="D580" s="632"/>
      <c r="E580" s="643"/>
      <c r="F580" s="643"/>
      <c r="G580" s="611"/>
      <c r="H580" s="632"/>
      <c r="I580" s="149"/>
      <c r="J580" s="150"/>
      <c r="K580" s="150"/>
      <c r="L580" s="150"/>
      <c r="M580" s="150"/>
      <c r="N580" s="150"/>
      <c r="O580" s="150"/>
      <c r="P580" s="150"/>
      <c r="Q580" s="150"/>
      <c r="R580" s="150"/>
      <c r="S580" s="150"/>
      <c r="T580" s="150"/>
      <c r="U580" s="150"/>
      <c r="V580" s="150"/>
      <c r="W580" s="150"/>
      <c r="X580" s="150"/>
    </row>
    <row r="581" spans="1:24" ht="40.5" customHeight="1" thickBot="1" x14ac:dyDescent="0.25">
      <c r="A581" s="612"/>
      <c r="B581" s="637"/>
      <c r="C581" s="242" t="s">
        <v>762</v>
      </c>
      <c r="D581" s="637"/>
      <c r="E581" s="644"/>
      <c r="F581" s="644"/>
      <c r="G581" s="612"/>
      <c r="H581" s="637"/>
      <c r="I581" s="149"/>
      <c r="J581" s="150"/>
      <c r="K581" s="150"/>
      <c r="L581" s="150"/>
      <c r="M581" s="150"/>
      <c r="N581" s="150"/>
      <c r="O581" s="150"/>
      <c r="P581" s="150"/>
      <c r="Q581" s="150"/>
      <c r="R581" s="150"/>
      <c r="S581" s="150"/>
      <c r="T581" s="150"/>
      <c r="U581" s="150"/>
      <c r="V581" s="150"/>
      <c r="W581" s="150"/>
      <c r="X581" s="150"/>
    </row>
    <row r="582" spans="1:24" ht="16.5" customHeight="1" thickBot="1" x14ac:dyDescent="0.25">
      <c r="A582" s="808" t="s">
        <v>204</v>
      </c>
      <c r="B582" s="122">
        <v>6.2</v>
      </c>
      <c r="C582" s="778" t="s">
        <v>205</v>
      </c>
      <c r="D582" s="779"/>
      <c r="E582" s="779"/>
      <c r="F582" s="779"/>
      <c r="G582" s="779"/>
      <c r="H582" s="780"/>
      <c r="I582" s="149"/>
      <c r="J582" s="150"/>
      <c r="K582" s="150"/>
      <c r="L582" s="150"/>
      <c r="M582" s="150"/>
      <c r="N582" s="150"/>
      <c r="O582" s="150"/>
      <c r="P582" s="150"/>
      <c r="Q582" s="150"/>
      <c r="R582" s="150"/>
      <c r="S582" s="150"/>
      <c r="T582" s="150"/>
      <c r="U582" s="150"/>
      <c r="V582" s="150"/>
      <c r="W582" s="150"/>
      <c r="X582" s="150"/>
    </row>
    <row r="583" spans="1:24" ht="59.25" customHeight="1" x14ac:dyDescent="0.2">
      <c r="A583" s="611"/>
      <c r="B583" s="758" t="s">
        <v>763</v>
      </c>
      <c r="C583" s="131" t="s">
        <v>764</v>
      </c>
      <c r="D583" s="777">
        <v>5</v>
      </c>
      <c r="E583" s="689"/>
      <c r="F583" s="689"/>
      <c r="G583" s="821"/>
      <c r="H583" s="821"/>
      <c r="I583" s="149"/>
      <c r="J583" s="150"/>
      <c r="K583" s="150"/>
      <c r="L583" s="150"/>
      <c r="M583" s="150"/>
      <c r="N583" s="150"/>
      <c r="O583" s="150"/>
      <c r="P583" s="150"/>
      <c r="Q583" s="150"/>
      <c r="R583" s="150"/>
      <c r="S583" s="150"/>
      <c r="T583" s="150"/>
      <c r="U583" s="150"/>
      <c r="V583" s="150"/>
      <c r="W583" s="150"/>
      <c r="X583" s="150"/>
    </row>
    <row r="584" spans="1:24" ht="27.75" customHeight="1" x14ac:dyDescent="0.2">
      <c r="A584" s="611"/>
      <c r="B584" s="611"/>
      <c r="C584" s="235" t="s">
        <v>765</v>
      </c>
      <c r="D584" s="611"/>
      <c r="E584" s="643"/>
      <c r="F584" s="643"/>
      <c r="G584" s="611"/>
      <c r="H584" s="611"/>
      <c r="I584" s="149"/>
      <c r="J584" s="150"/>
      <c r="K584" s="150"/>
      <c r="L584" s="150"/>
      <c r="M584" s="150"/>
      <c r="N584" s="150"/>
      <c r="O584" s="150"/>
      <c r="P584" s="150"/>
      <c r="Q584" s="150"/>
      <c r="R584" s="150"/>
      <c r="S584" s="150"/>
      <c r="T584" s="150"/>
      <c r="U584" s="150"/>
      <c r="V584" s="150"/>
      <c r="W584" s="150"/>
      <c r="X584" s="150"/>
    </row>
    <row r="585" spans="1:24" ht="29.25" customHeight="1" x14ac:dyDescent="0.2">
      <c r="A585" s="611"/>
      <c r="B585" s="611"/>
      <c r="C585" s="235" t="s">
        <v>766</v>
      </c>
      <c r="D585" s="611"/>
      <c r="E585" s="643"/>
      <c r="F585" s="643"/>
      <c r="G585" s="611"/>
      <c r="H585" s="611"/>
      <c r="I585" s="149"/>
      <c r="J585" s="150"/>
      <c r="K585" s="150"/>
      <c r="L585" s="150"/>
      <c r="M585" s="150"/>
      <c r="N585" s="150"/>
      <c r="O585" s="150"/>
      <c r="P585" s="150"/>
      <c r="Q585" s="150"/>
      <c r="R585" s="150"/>
      <c r="S585" s="150"/>
      <c r="T585" s="150"/>
      <c r="U585" s="150"/>
      <c r="V585" s="150"/>
      <c r="W585" s="150"/>
      <c r="X585" s="150"/>
    </row>
    <row r="586" spans="1:24" ht="41.25" customHeight="1" x14ac:dyDescent="0.2">
      <c r="A586" s="611"/>
      <c r="B586" s="611"/>
      <c r="C586" s="235" t="s">
        <v>767</v>
      </c>
      <c r="D586" s="611"/>
      <c r="E586" s="643"/>
      <c r="F586" s="643"/>
      <c r="G586" s="611"/>
      <c r="H586" s="611"/>
      <c r="I586" s="149"/>
      <c r="J586" s="150"/>
      <c r="K586" s="150"/>
      <c r="L586" s="150"/>
      <c r="M586" s="150"/>
      <c r="N586" s="150"/>
      <c r="O586" s="150"/>
      <c r="P586" s="150"/>
      <c r="Q586" s="150"/>
      <c r="R586" s="150"/>
      <c r="S586" s="150"/>
      <c r="T586" s="150"/>
      <c r="U586" s="150"/>
      <c r="V586" s="150"/>
      <c r="W586" s="150"/>
      <c r="X586" s="150"/>
    </row>
    <row r="587" spans="1:24" ht="30.75" customHeight="1" x14ac:dyDescent="0.2">
      <c r="A587" s="611"/>
      <c r="B587" s="611"/>
      <c r="C587" s="235" t="s">
        <v>768</v>
      </c>
      <c r="D587" s="611"/>
      <c r="E587" s="643"/>
      <c r="F587" s="643"/>
      <c r="G587" s="611"/>
      <c r="H587" s="611"/>
      <c r="I587" s="149"/>
      <c r="J587" s="150"/>
      <c r="K587" s="150"/>
      <c r="L587" s="150"/>
      <c r="M587" s="150"/>
      <c r="N587" s="150"/>
      <c r="O587" s="150"/>
      <c r="P587" s="150"/>
      <c r="Q587" s="150"/>
      <c r="R587" s="150"/>
      <c r="S587" s="150"/>
      <c r="T587" s="150"/>
      <c r="U587" s="150"/>
      <c r="V587" s="150"/>
      <c r="W587" s="150"/>
      <c r="X587" s="150"/>
    </row>
    <row r="588" spans="1:24" ht="27.75" customHeight="1" x14ac:dyDescent="0.2">
      <c r="A588" s="611"/>
      <c r="B588" s="611"/>
      <c r="C588" s="235" t="s">
        <v>769</v>
      </c>
      <c r="D588" s="611"/>
      <c r="E588" s="643"/>
      <c r="F588" s="643"/>
      <c r="G588" s="611"/>
      <c r="H588" s="611"/>
      <c r="I588" s="149"/>
      <c r="J588" s="150"/>
      <c r="K588" s="150"/>
      <c r="L588" s="150"/>
      <c r="M588" s="150"/>
      <c r="N588" s="150"/>
      <c r="O588" s="150"/>
      <c r="P588" s="150"/>
      <c r="Q588" s="150"/>
      <c r="R588" s="150"/>
      <c r="S588" s="150"/>
      <c r="T588" s="150"/>
      <c r="U588" s="150"/>
      <c r="V588" s="150"/>
      <c r="W588" s="150"/>
      <c r="X588" s="150"/>
    </row>
    <row r="589" spans="1:24" ht="15" customHeight="1" x14ac:dyDescent="0.2">
      <c r="A589" s="611"/>
      <c r="B589" s="611"/>
      <c r="C589" s="257"/>
      <c r="D589" s="611"/>
      <c r="E589" s="643"/>
      <c r="F589" s="643"/>
      <c r="G589" s="611"/>
      <c r="H589" s="611"/>
      <c r="I589" s="149"/>
      <c r="J589" s="150"/>
      <c r="K589" s="150"/>
      <c r="L589" s="150"/>
      <c r="M589" s="150"/>
      <c r="N589" s="150"/>
      <c r="O589" s="150"/>
      <c r="P589" s="150"/>
      <c r="Q589" s="150"/>
      <c r="R589" s="150"/>
      <c r="S589" s="150"/>
      <c r="T589" s="150"/>
      <c r="U589" s="150"/>
      <c r="V589" s="150"/>
      <c r="W589" s="150"/>
      <c r="X589" s="150"/>
    </row>
    <row r="590" spans="1:24" ht="15" customHeight="1" thickBot="1" x14ac:dyDescent="0.25">
      <c r="A590" s="611"/>
      <c r="B590" s="612"/>
      <c r="C590" s="135"/>
      <c r="D590" s="612"/>
      <c r="E590" s="644"/>
      <c r="F590" s="644"/>
      <c r="G590" s="612"/>
      <c r="H590" s="612"/>
      <c r="I590" s="149"/>
      <c r="J590" s="150"/>
      <c r="K590" s="150"/>
      <c r="L590" s="150"/>
      <c r="M590" s="150"/>
      <c r="N590" s="150"/>
      <c r="O590" s="150"/>
      <c r="P590" s="150"/>
      <c r="Q590" s="150"/>
      <c r="R590" s="150"/>
      <c r="S590" s="150"/>
      <c r="T590" s="150"/>
      <c r="U590" s="150"/>
      <c r="V590" s="150"/>
      <c r="W590" s="150"/>
      <c r="X590" s="150"/>
    </row>
    <row r="591" spans="1:24" ht="13.5" customHeight="1" thickBot="1" x14ac:dyDescent="0.25">
      <c r="A591" s="808" t="s">
        <v>204</v>
      </c>
      <c r="B591" s="122">
        <v>6.3</v>
      </c>
      <c r="C591" s="769" t="s">
        <v>208</v>
      </c>
      <c r="D591" s="687"/>
      <c r="E591" s="687"/>
      <c r="F591" s="714"/>
      <c r="G591" s="826"/>
      <c r="H591" s="714"/>
      <c r="I591" s="149"/>
      <c r="J591" s="150"/>
      <c r="K591" s="150"/>
      <c r="L591" s="150"/>
      <c r="M591" s="150"/>
      <c r="N591" s="150"/>
      <c r="O591" s="150"/>
      <c r="P591" s="150"/>
      <c r="Q591" s="150"/>
      <c r="R591" s="150"/>
      <c r="S591" s="150"/>
      <c r="T591" s="150"/>
      <c r="U591" s="150"/>
      <c r="V591" s="150"/>
      <c r="W591" s="150"/>
      <c r="X591" s="150"/>
    </row>
    <row r="592" spans="1:24" ht="19.5" customHeight="1" x14ac:dyDescent="0.2">
      <c r="A592" s="611"/>
      <c r="B592" s="771" t="s">
        <v>770</v>
      </c>
      <c r="C592" s="131" t="s">
        <v>771</v>
      </c>
      <c r="D592" s="777">
        <v>5</v>
      </c>
      <c r="E592" s="689"/>
      <c r="F592" s="689"/>
      <c r="G592" s="821"/>
      <c r="H592" s="821"/>
      <c r="I592" s="149"/>
      <c r="J592" s="150"/>
      <c r="K592" s="150"/>
      <c r="L592" s="150"/>
      <c r="M592" s="150"/>
      <c r="N592" s="150"/>
      <c r="O592" s="150"/>
      <c r="P592" s="150"/>
      <c r="Q592" s="150"/>
      <c r="R592" s="150"/>
      <c r="S592" s="150"/>
      <c r="T592" s="150"/>
      <c r="U592" s="150"/>
      <c r="V592" s="150"/>
      <c r="W592" s="150"/>
      <c r="X592" s="150"/>
    </row>
    <row r="593" spans="1:24" ht="15" customHeight="1" x14ac:dyDescent="0.2">
      <c r="A593" s="611"/>
      <c r="B593" s="611"/>
      <c r="C593" s="235" t="s">
        <v>772</v>
      </c>
      <c r="D593" s="611"/>
      <c r="E593" s="643"/>
      <c r="F593" s="643"/>
      <c r="G593" s="611"/>
      <c r="H593" s="611"/>
      <c r="I593" s="149"/>
      <c r="J593" s="150"/>
      <c r="K593" s="150"/>
      <c r="L593" s="150"/>
      <c r="M593" s="150"/>
      <c r="N593" s="150"/>
      <c r="O593" s="150"/>
      <c r="P593" s="150"/>
      <c r="Q593" s="150"/>
      <c r="R593" s="150"/>
      <c r="S593" s="150"/>
      <c r="T593" s="150"/>
      <c r="U593" s="150"/>
      <c r="V593" s="150"/>
      <c r="W593" s="150"/>
      <c r="X593" s="150"/>
    </row>
    <row r="594" spans="1:24" ht="27.75" customHeight="1" x14ac:dyDescent="0.2">
      <c r="A594" s="611"/>
      <c r="B594" s="611"/>
      <c r="C594" s="235" t="s">
        <v>773</v>
      </c>
      <c r="D594" s="611"/>
      <c r="E594" s="643"/>
      <c r="F594" s="643"/>
      <c r="G594" s="611"/>
      <c r="H594" s="611"/>
      <c r="I594" s="149"/>
      <c r="J594" s="150"/>
      <c r="K594" s="150"/>
      <c r="L594" s="150"/>
      <c r="M594" s="150"/>
      <c r="N594" s="150"/>
      <c r="O594" s="150"/>
      <c r="P594" s="150"/>
      <c r="Q594" s="150"/>
      <c r="R594" s="150"/>
      <c r="S594" s="150"/>
      <c r="T594" s="150"/>
      <c r="U594" s="150"/>
      <c r="V594" s="150"/>
      <c r="W594" s="150"/>
      <c r="X594" s="150"/>
    </row>
    <row r="595" spans="1:24" ht="27.75" customHeight="1" x14ac:dyDescent="0.2">
      <c r="A595" s="611"/>
      <c r="B595" s="611"/>
      <c r="C595" s="235" t="s">
        <v>774</v>
      </c>
      <c r="D595" s="611"/>
      <c r="E595" s="643"/>
      <c r="F595" s="643"/>
      <c r="G595" s="611"/>
      <c r="H595" s="611"/>
      <c r="I595" s="149"/>
      <c r="J595" s="150"/>
      <c r="K595" s="150"/>
      <c r="L595" s="150"/>
      <c r="M595" s="150"/>
      <c r="N595" s="150"/>
      <c r="O595" s="150"/>
      <c r="P595" s="150"/>
      <c r="Q595" s="150"/>
      <c r="R595" s="150"/>
      <c r="S595" s="150"/>
      <c r="T595" s="150"/>
      <c r="U595" s="150"/>
      <c r="V595" s="150"/>
      <c r="W595" s="150"/>
      <c r="X595" s="150"/>
    </row>
    <row r="596" spans="1:24" ht="15" customHeight="1" x14ac:dyDescent="0.2">
      <c r="A596" s="611"/>
      <c r="B596" s="611"/>
      <c r="C596" s="235" t="s">
        <v>775</v>
      </c>
      <c r="D596" s="611"/>
      <c r="E596" s="643"/>
      <c r="F596" s="643"/>
      <c r="G596" s="611"/>
      <c r="H596" s="611"/>
      <c r="I596" s="149"/>
      <c r="J596" s="150"/>
      <c r="K596" s="150"/>
      <c r="L596" s="150"/>
      <c r="M596" s="150"/>
      <c r="N596" s="150"/>
      <c r="O596" s="150"/>
      <c r="P596" s="150"/>
      <c r="Q596" s="150"/>
      <c r="R596" s="150"/>
      <c r="S596" s="150"/>
      <c r="T596" s="150"/>
      <c r="U596" s="150"/>
      <c r="V596" s="150"/>
      <c r="W596" s="150"/>
      <c r="X596" s="150"/>
    </row>
    <row r="597" spans="1:24" ht="41.25" customHeight="1" x14ac:dyDescent="0.2">
      <c r="A597" s="611"/>
      <c r="B597" s="611"/>
      <c r="C597" s="235" t="s">
        <v>776</v>
      </c>
      <c r="D597" s="611"/>
      <c r="E597" s="643"/>
      <c r="F597" s="643"/>
      <c r="G597" s="611"/>
      <c r="H597" s="611"/>
      <c r="I597" s="149"/>
      <c r="J597" s="150"/>
      <c r="K597" s="150"/>
      <c r="L597" s="150"/>
      <c r="M597" s="150"/>
      <c r="N597" s="150"/>
      <c r="O597" s="150"/>
      <c r="P597" s="150"/>
      <c r="Q597" s="150"/>
      <c r="R597" s="150"/>
      <c r="S597" s="150"/>
      <c r="T597" s="150"/>
      <c r="U597" s="150"/>
      <c r="V597" s="150"/>
      <c r="W597" s="150"/>
      <c r="X597" s="150"/>
    </row>
    <row r="598" spans="1:24" ht="12.75" customHeight="1" thickBot="1" x14ac:dyDescent="0.25">
      <c r="A598" s="611"/>
      <c r="B598" s="612"/>
      <c r="C598" s="135"/>
      <c r="D598" s="612"/>
      <c r="E598" s="644"/>
      <c r="F598" s="644"/>
      <c r="G598" s="612"/>
      <c r="H598" s="612"/>
      <c r="I598" s="149"/>
      <c r="J598" s="150"/>
      <c r="K598" s="150"/>
      <c r="L598" s="150"/>
      <c r="M598" s="150"/>
      <c r="N598" s="150"/>
      <c r="O598" s="150"/>
      <c r="P598" s="150"/>
      <c r="Q598" s="150"/>
      <c r="R598" s="150"/>
      <c r="S598" s="150"/>
      <c r="T598" s="150"/>
      <c r="U598" s="150"/>
      <c r="V598" s="150"/>
      <c r="W598" s="150"/>
      <c r="X598" s="150"/>
    </row>
    <row r="599" spans="1:24" ht="56.25" customHeight="1" x14ac:dyDescent="0.2">
      <c r="A599" s="611"/>
      <c r="B599" s="771" t="s">
        <v>777</v>
      </c>
      <c r="C599" s="216" t="s">
        <v>778</v>
      </c>
      <c r="D599" s="777">
        <v>5</v>
      </c>
      <c r="E599" s="689"/>
      <c r="F599" s="689"/>
      <c r="G599" s="820"/>
      <c r="H599" s="821"/>
      <c r="I599" s="149"/>
      <c r="J599" s="150"/>
      <c r="K599" s="150"/>
      <c r="L599" s="150"/>
      <c r="M599" s="150"/>
      <c r="N599" s="150"/>
      <c r="O599" s="150"/>
      <c r="P599" s="150"/>
      <c r="Q599" s="150"/>
      <c r="R599" s="150"/>
      <c r="S599" s="150"/>
      <c r="T599" s="150"/>
      <c r="U599" s="150"/>
      <c r="V599" s="150"/>
      <c r="W599" s="150"/>
      <c r="X599" s="150"/>
    </row>
    <row r="600" spans="1:24" ht="34.5" customHeight="1" x14ac:dyDescent="0.2">
      <c r="A600" s="611"/>
      <c r="B600" s="611"/>
      <c r="C600" s="165" t="s">
        <v>779</v>
      </c>
      <c r="D600" s="611"/>
      <c r="E600" s="643"/>
      <c r="F600" s="643"/>
      <c r="G600" s="632"/>
      <c r="H600" s="611"/>
      <c r="I600" s="149"/>
      <c r="J600" s="150"/>
      <c r="K600" s="150"/>
      <c r="L600" s="150"/>
      <c r="M600" s="150"/>
      <c r="N600" s="150"/>
      <c r="O600" s="150"/>
      <c r="P600" s="150"/>
      <c r="Q600" s="150"/>
      <c r="R600" s="150"/>
      <c r="S600" s="150"/>
      <c r="T600" s="150"/>
      <c r="U600" s="150"/>
      <c r="V600" s="150"/>
      <c r="W600" s="150"/>
      <c r="X600" s="150"/>
    </row>
    <row r="601" spans="1:24" ht="33" customHeight="1" x14ac:dyDescent="0.2">
      <c r="A601" s="611"/>
      <c r="B601" s="611"/>
      <c r="C601" s="165" t="s">
        <v>780</v>
      </c>
      <c r="D601" s="611"/>
      <c r="E601" s="643"/>
      <c r="F601" s="643"/>
      <c r="G601" s="632"/>
      <c r="H601" s="611"/>
      <c r="I601" s="149"/>
      <c r="J601" s="150"/>
      <c r="K601" s="150"/>
      <c r="L601" s="150"/>
      <c r="M601" s="150"/>
      <c r="N601" s="150"/>
      <c r="O601" s="150"/>
      <c r="P601" s="150"/>
      <c r="Q601" s="150"/>
      <c r="R601" s="150"/>
      <c r="S601" s="150"/>
      <c r="T601" s="150"/>
      <c r="U601" s="150"/>
      <c r="V601" s="150"/>
      <c r="W601" s="150"/>
      <c r="X601" s="150"/>
    </row>
    <row r="602" spans="1:24" ht="42.75" customHeight="1" x14ac:dyDescent="0.2">
      <c r="A602" s="611"/>
      <c r="B602" s="611"/>
      <c r="C602" s="165" t="s">
        <v>781</v>
      </c>
      <c r="D602" s="611"/>
      <c r="E602" s="643"/>
      <c r="F602" s="643"/>
      <c r="G602" s="632"/>
      <c r="H602" s="611"/>
      <c r="I602" s="149"/>
      <c r="J602" s="150"/>
      <c r="K602" s="150"/>
      <c r="L602" s="150"/>
      <c r="M602" s="150"/>
      <c r="N602" s="150"/>
      <c r="O602" s="150"/>
      <c r="P602" s="150"/>
      <c r="Q602" s="150"/>
      <c r="R602" s="150"/>
      <c r="S602" s="150"/>
      <c r="T602" s="150"/>
      <c r="U602" s="150"/>
      <c r="V602" s="150"/>
      <c r="W602" s="150"/>
      <c r="X602" s="150"/>
    </row>
    <row r="603" spans="1:24" ht="42" customHeight="1" x14ac:dyDescent="0.2">
      <c r="A603" s="611"/>
      <c r="B603" s="611"/>
      <c r="C603" s="165" t="s">
        <v>782</v>
      </c>
      <c r="D603" s="611"/>
      <c r="E603" s="643"/>
      <c r="F603" s="643"/>
      <c r="G603" s="632"/>
      <c r="H603" s="611"/>
      <c r="I603" s="149"/>
      <c r="J603" s="150"/>
      <c r="K603" s="150"/>
      <c r="L603" s="150"/>
      <c r="M603" s="150"/>
      <c r="N603" s="150"/>
      <c r="O603" s="150"/>
      <c r="P603" s="150"/>
      <c r="Q603" s="150"/>
      <c r="R603" s="150"/>
      <c r="S603" s="150"/>
      <c r="T603" s="150"/>
      <c r="U603" s="150"/>
      <c r="V603" s="150"/>
      <c r="W603" s="150"/>
      <c r="X603" s="150"/>
    </row>
    <row r="604" spans="1:24" ht="42" customHeight="1" x14ac:dyDescent="0.2">
      <c r="A604" s="611"/>
      <c r="B604" s="611"/>
      <c r="C604" s="165" t="s">
        <v>783</v>
      </c>
      <c r="D604" s="611"/>
      <c r="E604" s="643"/>
      <c r="F604" s="643"/>
      <c r="G604" s="632"/>
      <c r="H604" s="611"/>
      <c r="I604" s="149"/>
      <c r="J604" s="150"/>
      <c r="K604" s="150"/>
      <c r="L604" s="150"/>
      <c r="M604" s="150"/>
      <c r="N604" s="150"/>
      <c r="O604" s="150"/>
      <c r="P604" s="150"/>
      <c r="Q604" s="150"/>
      <c r="R604" s="150"/>
      <c r="S604" s="150"/>
      <c r="T604" s="150"/>
      <c r="U604" s="150"/>
      <c r="V604" s="150"/>
      <c r="W604" s="150"/>
      <c r="X604" s="150"/>
    </row>
    <row r="605" spans="1:24" ht="15" customHeight="1" x14ac:dyDescent="0.2">
      <c r="A605" s="611"/>
      <c r="B605" s="611"/>
      <c r="C605" s="243"/>
      <c r="D605" s="611"/>
      <c r="E605" s="643"/>
      <c r="F605" s="643"/>
      <c r="G605" s="632"/>
      <c r="H605" s="611"/>
      <c r="I605" s="149"/>
      <c r="J605" s="150"/>
      <c r="K605" s="150"/>
      <c r="L605" s="150"/>
      <c r="M605" s="150"/>
      <c r="N605" s="150"/>
      <c r="O605" s="150"/>
      <c r="P605" s="150"/>
      <c r="Q605" s="150"/>
      <c r="R605" s="150"/>
      <c r="S605" s="150"/>
      <c r="T605" s="150"/>
      <c r="U605" s="150"/>
      <c r="V605" s="150"/>
      <c r="W605" s="150"/>
      <c r="X605" s="150"/>
    </row>
    <row r="606" spans="1:24" ht="12.75" customHeight="1" thickBot="1" x14ac:dyDescent="0.25">
      <c r="A606" s="611"/>
      <c r="B606" s="611"/>
      <c r="C606" s="306"/>
      <c r="D606" s="612"/>
      <c r="E606" s="644"/>
      <c r="F606" s="644"/>
      <c r="G606" s="637"/>
      <c r="H606" s="612"/>
      <c r="I606" s="149"/>
      <c r="J606" s="150"/>
      <c r="K606" s="150"/>
      <c r="L606" s="150"/>
      <c r="M606" s="150"/>
      <c r="N606" s="150"/>
      <c r="O606" s="150"/>
      <c r="P606" s="150"/>
      <c r="Q606" s="150"/>
      <c r="R606" s="150"/>
      <c r="S606" s="150"/>
      <c r="T606" s="150"/>
      <c r="U606" s="150"/>
      <c r="V606" s="150"/>
      <c r="W606" s="150"/>
      <c r="X606" s="150"/>
    </row>
    <row r="607" spans="1:24" ht="15.75" customHeight="1" thickBot="1" x14ac:dyDescent="0.25">
      <c r="A607" s="809" t="s">
        <v>204</v>
      </c>
      <c r="B607" s="428">
        <v>6.4</v>
      </c>
      <c r="C607" s="778" t="s">
        <v>784</v>
      </c>
      <c r="D607" s="779"/>
      <c r="E607" s="779"/>
      <c r="F607" s="780"/>
      <c r="G607" s="827"/>
      <c r="H607" s="780"/>
      <c r="I607" s="149"/>
      <c r="J607" s="150"/>
      <c r="K607" s="150"/>
      <c r="L607" s="150"/>
      <c r="M607" s="150"/>
      <c r="N607" s="150"/>
      <c r="O607" s="150"/>
      <c r="P607" s="150"/>
      <c r="Q607" s="150"/>
      <c r="R607" s="150"/>
      <c r="S607" s="150"/>
      <c r="T607" s="150"/>
      <c r="U607" s="150"/>
      <c r="V607" s="150"/>
      <c r="W607" s="150"/>
      <c r="X607" s="150"/>
    </row>
    <row r="608" spans="1:24" ht="37.5" customHeight="1" x14ac:dyDescent="0.2">
      <c r="A608" s="611"/>
      <c r="B608" s="776" t="s">
        <v>785</v>
      </c>
      <c r="C608" s="216" t="s">
        <v>1024</v>
      </c>
      <c r="D608" s="777">
        <v>5</v>
      </c>
      <c r="E608" s="689"/>
      <c r="F608" s="689"/>
      <c r="G608" s="820"/>
      <c r="H608" s="821"/>
      <c r="I608" s="149"/>
      <c r="J608" s="150"/>
      <c r="K608" s="150"/>
      <c r="L608" s="150"/>
      <c r="M608" s="150"/>
      <c r="N608" s="150"/>
      <c r="O608" s="150"/>
      <c r="P608" s="150"/>
      <c r="Q608" s="150"/>
      <c r="R608" s="150"/>
      <c r="S608" s="150"/>
      <c r="T608" s="150"/>
      <c r="U608" s="150"/>
      <c r="V608" s="150"/>
      <c r="W608" s="150"/>
      <c r="X608" s="150"/>
    </row>
    <row r="609" spans="1:24" ht="12.75" customHeight="1" x14ac:dyDescent="0.2">
      <c r="A609" s="611"/>
      <c r="B609" s="643"/>
      <c r="C609" s="305"/>
      <c r="D609" s="611"/>
      <c r="E609" s="643"/>
      <c r="F609" s="643"/>
      <c r="G609" s="632"/>
      <c r="H609" s="611"/>
      <c r="I609" s="149"/>
      <c r="J609" s="150"/>
      <c r="K609" s="150"/>
      <c r="L609" s="150"/>
      <c r="M609" s="150"/>
      <c r="N609" s="150"/>
      <c r="O609" s="150"/>
      <c r="P609" s="150"/>
      <c r="Q609" s="150"/>
      <c r="R609" s="150"/>
      <c r="S609" s="150"/>
      <c r="T609" s="150"/>
      <c r="U609" s="150"/>
      <c r="V609" s="150"/>
      <c r="W609" s="150"/>
      <c r="X609" s="150"/>
    </row>
    <row r="610" spans="1:24" ht="28.5" customHeight="1" x14ac:dyDescent="0.2">
      <c r="A610" s="611"/>
      <c r="B610" s="643"/>
      <c r="C610" s="165" t="s">
        <v>786</v>
      </c>
      <c r="D610" s="611"/>
      <c r="E610" s="643"/>
      <c r="F610" s="643"/>
      <c r="G610" s="632"/>
      <c r="H610" s="611"/>
      <c r="I610" s="149"/>
      <c r="J610" s="150"/>
      <c r="K610" s="150"/>
      <c r="L610" s="150"/>
      <c r="M610" s="150"/>
      <c r="N610" s="150"/>
      <c r="O610" s="150"/>
      <c r="P610" s="150"/>
      <c r="Q610" s="150"/>
      <c r="R610" s="150"/>
      <c r="S610" s="150"/>
      <c r="T610" s="150"/>
      <c r="U610" s="150"/>
      <c r="V610" s="150"/>
      <c r="W610" s="150"/>
      <c r="X610" s="150"/>
    </row>
    <row r="611" spans="1:24" ht="31.5" customHeight="1" x14ac:dyDescent="0.2">
      <c r="A611" s="611"/>
      <c r="B611" s="643"/>
      <c r="C611" s="165" t="s">
        <v>787</v>
      </c>
      <c r="D611" s="611"/>
      <c r="E611" s="643"/>
      <c r="F611" s="643"/>
      <c r="G611" s="632"/>
      <c r="H611" s="611"/>
      <c r="I611" s="149"/>
      <c r="J611" s="150"/>
      <c r="K611" s="150"/>
      <c r="L611" s="150"/>
      <c r="M611" s="150"/>
      <c r="N611" s="150"/>
      <c r="O611" s="150"/>
      <c r="P611" s="150"/>
      <c r="Q611" s="150"/>
      <c r="R611" s="150"/>
      <c r="S611" s="150"/>
      <c r="T611" s="150"/>
      <c r="U611" s="150"/>
      <c r="V611" s="150"/>
      <c r="W611" s="150"/>
      <c r="X611" s="150"/>
    </row>
    <row r="612" spans="1:24" ht="30" customHeight="1" x14ac:dyDescent="0.2">
      <c r="A612" s="611"/>
      <c r="B612" s="643"/>
      <c r="C612" s="165" t="s">
        <v>788</v>
      </c>
      <c r="D612" s="611"/>
      <c r="E612" s="643"/>
      <c r="F612" s="643"/>
      <c r="G612" s="632"/>
      <c r="H612" s="611"/>
      <c r="I612" s="149"/>
      <c r="J612" s="150"/>
      <c r="K612" s="150"/>
      <c r="L612" s="150"/>
      <c r="M612" s="150"/>
      <c r="N612" s="150"/>
      <c r="O612" s="150"/>
      <c r="P612" s="150"/>
      <c r="Q612" s="150"/>
      <c r="R612" s="150"/>
      <c r="S612" s="150"/>
      <c r="T612" s="150"/>
      <c r="U612" s="150"/>
      <c r="V612" s="150"/>
      <c r="W612" s="150"/>
      <c r="X612" s="150"/>
    </row>
    <row r="613" spans="1:24" ht="27" customHeight="1" x14ac:dyDescent="0.2">
      <c r="A613" s="611"/>
      <c r="B613" s="643"/>
      <c r="C613" s="165" t="s">
        <v>789</v>
      </c>
      <c r="D613" s="611"/>
      <c r="E613" s="643"/>
      <c r="F613" s="643"/>
      <c r="G613" s="632"/>
      <c r="H613" s="611"/>
      <c r="I613" s="149"/>
      <c r="J613" s="150"/>
      <c r="K613" s="150"/>
      <c r="L613" s="150"/>
      <c r="M613" s="150"/>
      <c r="N613" s="150"/>
      <c r="O613" s="150"/>
      <c r="P613" s="150"/>
      <c r="Q613" s="150"/>
      <c r="R613" s="150"/>
      <c r="S613" s="150"/>
      <c r="T613" s="150"/>
      <c r="U613" s="150"/>
      <c r="V613" s="150"/>
      <c r="W613" s="150"/>
      <c r="X613" s="150"/>
    </row>
    <row r="614" spans="1:24" ht="45" customHeight="1" x14ac:dyDescent="0.2">
      <c r="A614" s="611"/>
      <c r="B614" s="643"/>
      <c r="C614" s="165" t="s">
        <v>790</v>
      </c>
      <c r="D614" s="611"/>
      <c r="E614" s="643"/>
      <c r="F614" s="643"/>
      <c r="G614" s="632"/>
      <c r="H614" s="611"/>
      <c r="I614" s="149"/>
      <c r="J614" s="150"/>
      <c r="K614" s="150"/>
      <c r="L614" s="150"/>
      <c r="M614" s="150"/>
      <c r="N614" s="150"/>
      <c r="O614" s="150"/>
      <c r="P614" s="150"/>
      <c r="Q614" s="150"/>
      <c r="R614" s="150"/>
      <c r="S614" s="150"/>
      <c r="T614" s="150"/>
      <c r="U614" s="150"/>
      <c r="V614" s="150"/>
      <c r="W614" s="150"/>
      <c r="X614" s="150"/>
    </row>
    <row r="615" spans="1:24" ht="12.75" customHeight="1" thickBot="1" x14ac:dyDescent="0.25">
      <c r="A615" s="611"/>
      <c r="B615" s="644"/>
      <c r="C615" s="306"/>
      <c r="D615" s="612"/>
      <c r="E615" s="644"/>
      <c r="F615" s="644"/>
      <c r="G615" s="637"/>
      <c r="H615" s="612"/>
      <c r="I615" s="149"/>
      <c r="J615" s="150"/>
      <c r="K615" s="150"/>
      <c r="L615" s="150"/>
      <c r="M615" s="150"/>
      <c r="N615" s="150"/>
      <c r="O615" s="150"/>
      <c r="P615" s="150"/>
      <c r="Q615" s="150"/>
      <c r="R615" s="150"/>
      <c r="S615" s="150"/>
      <c r="T615" s="150"/>
      <c r="U615" s="150"/>
      <c r="V615" s="150"/>
      <c r="W615" s="150"/>
      <c r="X615" s="150"/>
    </row>
    <row r="616" spans="1:24" ht="33.75" customHeight="1" x14ac:dyDescent="0.2">
      <c r="A616" s="611"/>
      <c r="B616" s="762" t="s">
        <v>791</v>
      </c>
      <c r="C616" s="216" t="s">
        <v>1025</v>
      </c>
      <c r="D616" s="777">
        <v>5</v>
      </c>
      <c r="E616" s="689"/>
      <c r="F616" s="689"/>
      <c r="G616" s="820"/>
      <c r="H616" s="821"/>
      <c r="I616" s="149"/>
      <c r="J616" s="150"/>
      <c r="K616" s="150"/>
      <c r="L616" s="150"/>
      <c r="M616" s="150"/>
      <c r="N616" s="150"/>
      <c r="O616" s="150"/>
      <c r="P616" s="150"/>
      <c r="Q616" s="150"/>
      <c r="R616" s="150"/>
      <c r="S616" s="150"/>
      <c r="T616" s="150"/>
      <c r="U616" s="150"/>
      <c r="V616" s="150"/>
      <c r="W616" s="150"/>
      <c r="X616" s="150"/>
    </row>
    <row r="617" spans="1:24" ht="12.75" customHeight="1" x14ac:dyDescent="0.2">
      <c r="A617" s="611"/>
      <c r="B617" s="632"/>
      <c r="C617" s="305"/>
      <c r="D617" s="611"/>
      <c r="E617" s="643"/>
      <c r="F617" s="643"/>
      <c r="G617" s="632"/>
      <c r="H617" s="611"/>
      <c r="I617" s="149"/>
      <c r="J617" s="150"/>
      <c r="K617" s="150"/>
      <c r="L617" s="150"/>
      <c r="M617" s="150"/>
      <c r="N617" s="150"/>
      <c r="O617" s="150"/>
      <c r="P617" s="150"/>
      <c r="Q617" s="150"/>
      <c r="R617" s="150"/>
      <c r="S617" s="150"/>
      <c r="T617" s="150"/>
      <c r="U617" s="150"/>
      <c r="V617" s="150"/>
      <c r="W617" s="150"/>
      <c r="X617" s="150"/>
    </row>
    <row r="618" spans="1:24" ht="30" customHeight="1" x14ac:dyDescent="0.2">
      <c r="A618" s="611"/>
      <c r="B618" s="632"/>
      <c r="C618" s="165" t="s">
        <v>792</v>
      </c>
      <c r="D618" s="611"/>
      <c r="E618" s="643"/>
      <c r="F618" s="643"/>
      <c r="G618" s="632"/>
      <c r="H618" s="611"/>
      <c r="I618" s="149"/>
      <c r="J618" s="150"/>
      <c r="K618" s="150"/>
      <c r="L618" s="150"/>
      <c r="M618" s="150"/>
      <c r="N618" s="150"/>
      <c r="O618" s="150"/>
      <c r="P618" s="150"/>
      <c r="Q618" s="150"/>
      <c r="R618" s="150"/>
      <c r="S618" s="150"/>
      <c r="T618" s="150"/>
      <c r="U618" s="150"/>
      <c r="V618" s="150"/>
      <c r="W618" s="150"/>
      <c r="X618" s="150"/>
    </row>
    <row r="619" spans="1:24" ht="27.75" customHeight="1" x14ac:dyDescent="0.2">
      <c r="A619" s="611"/>
      <c r="B619" s="632"/>
      <c r="C619" s="165" t="s">
        <v>793</v>
      </c>
      <c r="D619" s="611"/>
      <c r="E619" s="643"/>
      <c r="F619" s="643"/>
      <c r="G619" s="632"/>
      <c r="H619" s="611"/>
      <c r="I619" s="149"/>
      <c r="J619" s="150"/>
      <c r="K619" s="150"/>
      <c r="L619" s="150"/>
      <c r="M619" s="150"/>
      <c r="N619" s="150"/>
      <c r="O619" s="150"/>
      <c r="P619" s="150"/>
      <c r="Q619" s="150"/>
      <c r="R619" s="150"/>
      <c r="S619" s="150"/>
      <c r="T619" s="150"/>
      <c r="U619" s="150"/>
      <c r="V619" s="150"/>
      <c r="W619" s="150"/>
      <c r="X619" s="150"/>
    </row>
    <row r="620" spans="1:24" ht="27" customHeight="1" x14ac:dyDescent="0.2">
      <c r="A620" s="611"/>
      <c r="B620" s="632"/>
      <c r="C620" s="165" t="s">
        <v>794</v>
      </c>
      <c r="D620" s="611"/>
      <c r="E620" s="643"/>
      <c r="F620" s="643"/>
      <c r="G620" s="632"/>
      <c r="H620" s="611"/>
      <c r="I620" s="149"/>
      <c r="J620" s="150"/>
      <c r="K620" s="150"/>
      <c r="L620" s="150"/>
      <c r="M620" s="150"/>
      <c r="N620" s="150"/>
      <c r="O620" s="150"/>
      <c r="P620" s="150"/>
      <c r="Q620" s="150"/>
      <c r="R620" s="150"/>
      <c r="S620" s="150"/>
      <c r="T620" s="150"/>
      <c r="U620" s="150"/>
      <c r="V620" s="150"/>
      <c r="W620" s="150"/>
      <c r="X620" s="150"/>
    </row>
    <row r="621" spans="1:24" ht="28.5" customHeight="1" x14ac:dyDescent="0.2">
      <c r="A621" s="611"/>
      <c r="B621" s="632"/>
      <c r="C621" s="165" t="s">
        <v>795</v>
      </c>
      <c r="D621" s="611"/>
      <c r="E621" s="643"/>
      <c r="F621" s="643"/>
      <c r="G621" s="632"/>
      <c r="H621" s="611"/>
      <c r="I621" s="149"/>
      <c r="J621" s="150"/>
      <c r="K621" s="150"/>
      <c r="L621" s="150"/>
      <c r="M621" s="150"/>
      <c r="N621" s="150"/>
      <c r="O621" s="150"/>
      <c r="P621" s="150"/>
      <c r="Q621" s="150"/>
      <c r="R621" s="150"/>
      <c r="S621" s="150"/>
      <c r="T621" s="150"/>
      <c r="U621" s="150"/>
      <c r="V621" s="150"/>
      <c r="W621" s="150"/>
      <c r="X621" s="150"/>
    </row>
    <row r="622" spans="1:24" ht="45" customHeight="1" x14ac:dyDescent="0.2">
      <c r="A622" s="611"/>
      <c r="B622" s="632"/>
      <c r="C622" s="165" t="s">
        <v>796</v>
      </c>
      <c r="D622" s="611"/>
      <c r="E622" s="643"/>
      <c r="F622" s="643"/>
      <c r="G622" s="632"/>
      <c r="H622" s="611"/>
      <c r="I622" s="149"/>
      <c r="J622" s="150"/>
      <c r="K622" s="150"/>
      <c r="L622" s="150"/>
      <c r="M622" s="150"/>
      <c r="N622" s="150"/>
      <c r="O622" s="150"/>
      <c r="P622" s="150"/>
      <c r="Q622" s="150"/>
      <c r="R622" s="150"/>
      <c r="S622" s="150"/>
      <c r="T622" s="150"/>
      <c r="U622" s="150"/>
      <c r="V622" s="150"/>
      <c r="W622" s="150"/>
      <c r="X622" s="150"/>
    </row>
    <row r="623" spans="1:24" ht="12.75" customHeight="1" thickBot="1" x14ac:dyDescent="0.25">
      <c r="A623" s="611"/>
      <c r="B623" s="637"/>
      <c r="C623" s="306"/>
      <c r="D623" s="612"/>
      <c r="E623" s="644"/>
      <c r="F623" s="644"/>
      <c r="G623" s="637"/>
      <c r="H623" s="612"/>
      <c r="I623" s="149"/>
      <c r="J623" s="150"/>
      <c r="K623" s="150"/>
      <c r="L623" s="150"/>
      <c r="M623" s="150"/>
      <c r="N623" s="150"/>
      <c r="O623" s="150"/>
      <c r="P623" s="150"/>
      <c r="Q623" s="150"/>
      <c r="R623" s="150"/>
      <c r="S623" s="150"/>
      <c r="T623" s="150"/>
      <c r="U623" s="150"/>
      <c r="V623" s="150"/>
      <c r="W623" s="150"/>
      <c r="X623" s="150"/>
    </row>
    <row r="624" spans="1:24" ht="33.75" customHeight="1" x14ac:dyDescent="0.2">
      <c r="A624" s="611"/>
      <c r="B624" s="771" t="s">
        <v>797</v>
      </c>
      <c r="C624" s="216" t="s">
        <v>1026</v>
      </c>
      <c r="D624" s="777">
        <v>5</v>
      </c>
      <c r="E624" s="689"/>
      <c r="F624" s="689"/>
      <c r="G624" s="820"/>
      <c r="H624" s="821"/>
      <c r="I624" s="149"/>
      <c r="J624" s="150"/>
      <c r="K624" s="150"/>
      <c r="L624" s="150"/>
      <c r="M624" s="150"/>
      <c r="N624" s="150"/>
      <c r="O624" s="150"/>
      <c r="P624" s="150"/>
      <c r="Q624" s="150"/>
      <c r="R624" s="150"/>
      <c r="S624" s="150"/>
      <c r="T624" s="150"/>
      <c r="U624" s="150"/>
      <c r="V624" s="150"/>
      <c r="W624" s="150"/>
      <c r="X624" s="150"/>
    </row>
    <row r="625" spans="1:24" ht="12.75" customHeight="1" x14ac:dyDescent="0.2">
      <c r="A625" s="611"/>
      <c r="B625" s="611"/>
      <c r="C625" s="305"/>
      <c r="D625" s="611"/>
      <c r="E625" s="643"/>
      <c r="F625" s="643"/>
      <c r="G625" s="632"/>
      <c r="H625" s="611"/>
      <c r="I625" s="149"/>
      <c r="J625" s="150"/>
      <c r="K625" s="150"/>
      <c r="L625" s="150"/>
      <c r="M625" s="150"/>
      <c r="N625" s="150"/>
      <c r="O625" s="150"/>
      <c r="P625" s="150"/>
      <c r="Q625" s="150"/>
      <c r="R625" s="150"/>
      <c r="S625" s="150"/>
      <c r="T625" s="150"/>
      <c r="U625" s="150"/>
      <c r="V625" s="150"/>
      <c r="W625" s="150"/>
      <c r="X625" s="150"/>
    </row>
    <row r="626" spans="1:24" ht="42.75" customHeight="1" x14ac:dyDescent="0.2">
      <c r="A626" s="611"/>
      <c r="B626" s="611"/>
      <c r="C626" s="165" t="s">
        <v>798</v>
      </c>
      <c r="D626" s="611"/>
      <c r="E626" s="643"/>
      <c r="F626" s="643"/>
      <c r="G626" s="632"/>
      <c r="H626" s="611"/>
      <c r="I626" s="149"/>
      <c r="J626" s="150"/>
      <c r="K626" s="150"/>
      <c r="L626" s="150"/>
      <c r="M626" s="150"/>
      <c r="N626" s="150"/>
      <c r="O626" s="150"/>
      <c r="P626" s="150"/>
      <c r="Q626" s="150"/>
      <c r="R626" s="150"/>
      <c r="S626" s="150"/>
      <c r="T626" s="150"/>
      <c r="U626" s="150"/>
      <c r="V626" s="150"/>
      <c r="W626" s="150"/>
      <c r="X626" s="150"/>
    </row>
    <row r="627" spans="1:24" ht="30" customHeight="1" x14ac:dyDescent="0.2">
      <c r="A627" s="611"/>
      <c r="B627" s="611"/>
      <c r="C627" s="165" t="s">
        <v>799</v>
      </c>
      <c r="D627" s="611"/>
      <c r="E627" s="643"/>
      <c r="F627" s="643"/>
      <c r="G627" s="632"/>
      <c r="H627" s="611"/>
      <c r="I627" s="149"/>
      <c r="J627" s="150"/>
      <c r="K627" s="150"/>
      <c r="L627" s="150"/>
      <c r="M627" s="150"/>
      <c r="N627" s="150"/>
      <c r="O627" s="150"/>
      <c r="P627" s="150"/>
      <c r="Q627" s="150"/>
      <c r="R627" s="150"/>
      <c r="S627" s="150"/>
      <c r="T627" s="150"/>
      <c r="U627" s="150"/>
      <c r="V627" s="150"/>
      <c r="W627" s="150"/>
      <c r="X627" s="150"/>
    </row>
    <row r="628" spans="1:24" ht="30" customHeight="1" x14ac:dyDescent="0.2">
      <c r="A628" s="611"/>
      <c r="B628" s="611"/>
      <c r="C628" s="165" t="s">
        <v>800</v>
      </c>
      <c r="D628" s="611"/>
      <c r="E628" s="643"/>
      <c r="F628" s="643"/>
      <c r="G628" s="632"/>
      <c r="H628" s="611"/>
      <c r="I628" s="149"/>
      <c r="J628" s="150"/>
      <c r="K628" s="150"/>
      <c r="L628" s="150"/>
      <c r="M628" s="150"/>
      <c r="N628" s="150"/>
      <c r="O628" s="150"/>
      <c r="P628" s="150"/>
      <c r="Q628" s="150"/>
      <c r="R628" s="150"/>
      <c r="S628" s="150"/>
      <c r="T628" s="150"/>
      <c r="U628" s="150"/>
      <c r="V628" s="150"/>
      <c r="W628" s="150"/>
      <c r="X628" s="150"/>
    </row>
    <row r="629" spans="1:24" ht="30.75" customHeight="1" x14ac:dyDescent="0.2">
      <c r="A629" s="611"/>
      <c r="B629" s="611"/>
      <c r="C629" s="165" t="s">
        <v>801</v>
      </c>
      <c r="D629" s="611"/>
      <c r="E629" s="643"/>
      <c r="F629" s="643"/>
      <c r="G629" s="632"/>
      <c r="H629" s="611"/>
      <c r="I629" s="149"/>
      <c r="J629" s="150"/>
      <c r="K629" s="150"/>
      <c r="L629" s="150"/>
      <c r="M629" s="150"/>
      <c r="N629" s="150"/>
      <c r="O629" s="150"/>
      <c r="P629" s="150"/>
      <c r="Q629" s="150"/>
      <c r="R629" s="150"/>
      <c r="S629" s="150"/>
      <c r="T629" s="150"/>
      <c r="U629" s="150"/>
      <c r="V629" s="150"/>
      <c r="W629" s="150"/>
      <c r="X629" s="150"/>
    </row>
    <row r="630" spans="1:24" ht="42.75" customHeight="1" x14ac:dyDescent="0.2">
      <c r="A630" s="611"/>
      <c r="B630" s="611"/>
      <c r="C630" s="165" t="s">
        <v>802</v>
      </c>
      <c r="D630" s="611"/>
      <c r="E630" s="643"/>
      <c r="F630" s="643"/>
      <c r="G630" s="632"/>
      <c r="H630" s="611"/>
      <c r="I630" s="149"/>
      <c r="J630" s="150"/>
      <c r="K630" s="150"/>
      <c r="L630" s="150"/>
      <c r="M630" s="150"/>
      <c r="N630" s="150"/>
      <c r="O630" s="150"/>
      <c r="P630" s="150"/>
      <c r="Q630" s="150"/>
      <c r="R630" s="150"/>
      <c r="S630" s="150"/>
      <c r="T630" s="150"/>
      <c r="U630" s="150"/>
      <c r="V630" s="150"/>
      <c r="W630" s="150"/>
      <c r="X630" s="150"/>
    </row>
    <row r="631" spans="1:24" ht="15" customHeight="1" thickBot="1" x14ac:dyDescent="0.25">
      <c r="A631" s="611"/>
      <c r="B631" s="612"/>
      <c r="C631" s="306"/>
      <c r="D631" s="612"/>
      <c r="E631" s="644"/>
      <c r="F631" s="644"/>
      <c r="G631" s="637"/>
      <c r="H631" s="612"/>
      <c r="I631" s="149"/>
      <c r="J631" s="150"/>
      <c r="K631" s="150"/>
      <c r="L631" s="150"/>
      <c r="M631" s="150"/>
      <c r="N631" s="150"/>
      <c r="O631" s="150"/>
      <c r="P631" s="150"/>
      <c r="Q631" s="150"/>
      <c r="R631" s="150"/>
      <c r="S631" s="150"/>
      <c r="T631" s="150"/>
      <c r="U631" s="150"/>
      <c r="V631" s="150"/>
      <c r="W631" s="150"/>
      <c r="X631" s="150"/>
    </row>
    <row r="632" spans="1:24" ht="12.75" customHeight="1" thickBot="1" x14ac:dyDescent="0.25">
      <c r="A632" s="611"/>
      <c r="B632" s="305"/>
      <c r="C632" s="246" t="s">
        <v>803</v>
      </c>
      <c r="D632" s="274">
        <f t="shared" ref="D632:F632" si="3">SUM(D533:D631)</f>
        <v>60</v>
      </c>
      <c r="E632" s="274">
        <f t="shared" si="3"/>
        <v>0</v>
      </c>
      <c r="F632" s="274">
        <f t="shared" si="3"/>
        <v>0</v>
      </c>
      <c r="G632" s="820"/>
      <c r="H632" s="821"/>
      <c r="I632" s="149"/>
      <c r="J632" s="150"/>
      <c r="K632" s="150"/>
      <c r="L632" s="150"/>
      <c r="M632" s="150"/>
      <c r="N632" s="150"/>
      <c r="O632" s="150"/>
      <c r="P632" s="150"/>
      <c r="Q632" s="150"/>
      <c r="R632" s="150"/>
      <c r="S632" s="150"/>
      <c r="T632" s="150"/>
      <c r="U632" s="150"/>
      <c r="V632" s="150"/>
      <c r="W632" s="150"/>
      <c r="X632" s="150"/>
    </row>
    <row r="633" spans="1:24" ht="12.75" customHeight="1" thickBot="1" x14ac:dyDescent="0.25">
      <c r="A633" s="611"/>
      <c r="B633" s="305"/>
      <c r="C633" s="246" t="s">
        <v>804</v>
      </c>
      <c r="D633" s="274"/>
      <c r="E633" s="275">
        <f>E632/D632*100</f>
        <v>0</v>
      </c>
      <c r="F633" s="275">
        <f>F632/D632*100</f>
        <v>0</v>
      </c>
      <c r="G633" s="632"/>
      <c r="H633" s="611"/>
      <c r="I633" s="149"/>
      <c r="J633" s="150"/>
      <c r="K633" s="150"/>
      <c r="L633" s="150"/>
      <c r="M633" s="150"/>
      <c r="N633" s="150"/>
      <c r="O633" s="150"/>
      <c r="P633" s="150"/>
      <c r="Q633" s="150"/>
      <c r="R633" s="150"/>
      <c r="S633" s="150"/>
      <c r="T633" s="150"/>
      <c r="U633" s="150"/>
      <c r="V633" s="150"/>
      <c r="W633" s="150"/>
      <c r="X633" s="150"/>
    </row>
    <row r="634" spans="1:24" ht="12.75" customHeight="1" thickBot="1" x14ac:dyDescent="0.25">
      <c r="A634" s="611"/>
      <c r="B634" s="305"/>
      <c r="C634" s="246" t="s">
        <v>805</v>
      </c>
      <c r="D634" s="274"/>
      <c r="E634" s="275">
        <f>E632/D632*15</f>
        <v>0</v>
      </c>
      <c r="F634" s="275">
        <f>F632/D632*15</f>
        <v>0</v>
      </c>
      <c r="G634" s="632"/>
      <c r="H634" s="611"/>
      <c r="I634" s="149"/>
      <c r="J634" s="150"/>
      <c r="K634" s="150"/>
      <c r="L634" s="150"/>
      <c r="M634" s="150"/>
      <c r="N634" s="150"/>
      <c r="O634" s="150"/>
      <c r="P634" s="150"/>
      <c r="Q634" s="150"/>
      <c r="R634" s="150"/>
      <c r="S634" s="150"/>
      <c r="T634" s="150"/>
      <c r="U634" s="150"/>
      <c r="V634" s="150"/>
      <c r="W634" s="150"/>
      <c r="X634" s="150"/>
    </row>
    <row r="635" spans="1:24" ht="12.75" customHeight="1" thickBot="1" x14ac:dyDescent="0.25">
      <c r="A635" s="611"/>
      <c r="B635" s="305"/>
      <c r="C635" s="306"/>
      <c r="D635" s="319"/>
      <c r="E635" s="312"/>
      <c r="F635" s="312"/>
      <c r="G635" s="632"/>
      <c r="H635" s="611"/>
      <c r="I635" s="149"/>
      <c r="J635" s="150"/>
      <c r="K635" s="150"/>
      <c r="L635" s="150"/>
      <c r="M635" s="150"/>
      <c r="N635" s="150"/>
      <c r="O635" s="150"/>
      <c r="P635" s="150"/>
      <c r="Q635" s="150"/>
      <c r="R635" s="150"/>
      <c r="S635" s="150"/>
      <c r="T635" s="150"/>
      <c r="U635" s="150"/>
      <c r="V635" s="150"/>
      <c r="W635" s="150"/>
      <c r="X635" s="150"/>
    </row>
    <row r="636" spans="1:24" ht="12.75" customHeight="1" thickBot="1" x14ac:dyDescent="0.25">
      <c r="A636" s="611"/>
      <c r="B636" s="305"/>
      <c r="C636" s="277" t="s">
        <v>806</v>
      </c>
      <c r="D636" s="274">
        <f>D130+D217+D336+D445+D528+D632</f>
        <v>365</v>
      </c>
      <c r="E636" s="274">
        <f>E130+E217+E336+E445+E528+E632</f>
        <v>0</v>
      </c>
      <c r="F636" s="274">
        <f>F130+F217+F336+F445+F528+F632</f>
        <v>0</v>
      </c>
      <c r="G636" s="632"/>
      <c r="H636" s="611"/>
      <c r="I636" s="149"/>
      <c r="J636" s="150"/>
      <c r="K636" s="150"/>
      <c r="L636" s="150"/>
      <c r="M636" s="150"/>
      <c r="N636" s="150"/>
      <c r="O636" s="150"/>
      <c r="P636" s="150"/>
      <c r="Q636" s="150"/>
      <c r="R636" s="150"/>
      <c r="S636" s="150"/>
      <c r="T636" s="150"/>
      <c r="U636" s="150"/>
      <c r="V636" s="150"/>
      <c r="W636" s="150"/>
      <c r="X636" s="150"/>
    </row>
    <row r="637" spans="1:24" ht="16.5" customHeight="1" thickBot="1" x14ac:dyDescent="0.25">
      <c r="A637" s="612"/>
      <c r="B637" s="305"/>
      <c r="C637" s="278" t="s">
        <v>807</v>
      </c>
      <c r="D637" s="279"/>
      <c r="E637" s="280">
        <f>E636/D636*100</f>
        <v>0</v>
      </c>
      <c r="F637" s="280">
        <f>F636/D636*100</f>
        <v>0</v>
      </c>
      <c r="G637" s="632"/>
      <c r="H637" s="611"/>
      <c r="I637" s="149"/>
      <c r="J637" s="150"/>
      <c r="K637" s="150"/>
      <c r="L637" s="150"/>
      <c r="M637" s="150"/>
      <c r="N637" s="150"/>
      <c r="O637" s="150"/>
      <c r="P637" s="150"/>
      <c r="Q637" s="150"/>
      <c r="R637" s="150"/>
      <c r="S637" s="150"/>
      <c r="T637" s="150"/>
      <c r="U637" s="150"/>
      <c r="V637" s="150"/>
      <c r="W637" s="150"/>
      <c r="X637" s="150"/>
    </row>
    <row r="638" spans="1:24" ht="20.25" customHeight="1" thickBot="1" x14ac:dyDescent="0.25">
      <c r="A638" s="807" t="s">
        <v>215</v>
      </c>
      <c r="B638" s="426">
        <v>7</v>
      </c>
      <c r="C638" s="686" t="s">
        <v>216</v>
      </c>
      <c r="D638" s="687"/>
      <c r="E638" s="687"/>
      <c r="F638" s="714"/>
      <c r="G638" s="637"/>
      <c r="H638" s="612"/>
      <c r="I638" s="149"/>
      <c r="J638" s="150"/>
      <c r="K638" s="150"/>
      <c r="L638" s="150"/>
      <c r="M638" s="150"/>
      <c r="N638" s="150"/>
      <c r="O638" s="150"/>
      <c r="P638" s="150"/>
      <c r="Q638" s="150"/>
      <c r="R638" s="150"/>
      <c r="S638" s="150"/>
      <c r="T638" s="150"/>
      <c r="U638" s="150"/>
      <c r="V638" s="150"/>
      <c r="W638" s="150"/>
      <c r="X638" s="150"/>
    </row>
    <row r="639" spans="1:24" ht="34.5" customHeight="1" x14ac:dyDescent="0.2">
      <c r="A639" s="719"/>
      <c r="B639" s="816">
        <v>7.2</v>
      </c>
      <c r="C639" s="422" t="s">
        <v>808</v>
      </c>
      <c r="D639" s="818">
        <v>5</v>
      </c>
      <c r="E639" s="817"/>
      <c r="F639" s="817"/>
      <c r="G639" s="824"/>
      <c r="H639" s="821"/>
      <c r="I639" s="149"/>
      <c r="J639" s="150"/>
      <c r="K639" s="150"/>
      <c r="L639" s="150"/>
      <c r="M639" s="150"/>
      <c r="N639" s="150"/>
      <c r="O639" s="150"/>
      <c r="P639" s="150"/>
      <c r="Q639" s="150"/>
      <c r="R639" s="150"/>
      <c r="S639" s="150"/>
      <c r="T639" s="150"/>
      <c r="U639" s="150"/>
      <c r="V639" s="150"/>
      <c r="W639" s="150"/>
      <c r="X639" s="150"/>
    </row>
    <row r="640" spans="1:24" ht="12.75" customHeight="1" x14ac:dyDescent="0.2">
      <c r="A640" s="719"/>
      <c r="B640" s="614"/>
      <c r="C640" s="429"/>
      <c r="D640" s="611"/>
      <c r="E640" s="611"/>
      <c r="F640" s="611"/>
      <c r="G640" s="611"/>
      <c r="H640" s="611"/>
      <c r="I640" s="149"/>
      <c r="J640" s="150"/>
      <c r="K640" s="150"/>
      <c r="L640" s="150"/>
      <c r="M640" s="150"/>
      <c r="N640" s="150"/>
      <c r="O640" s="150"/>
      <c r="P640" s="150"/>
      <c r="Q640" s="150"/>
      <c r="R640" s="150"/>
      <c r="S640" s="150"/>
      <c r="T640" s="150"/>
      <c r="U640" s="150"/>
      <c r="V640" s="150"/>
      <c r="W640" s="150"/>
      <c r="X640" s="150"/>
    </row>
    <row r="641" spans="1:24" ht="28.5" customHeight="1" x14ac:dyDescent="0.2">
      <c r="A641" s="719"/>
      <c r="B641" s="614"/>
      <c r="C641" s="424" t="s">
        <v>809</v>
      </c>
      <c r="D641" s="611"/>
      <c r="E641" s="611"/>
      <c r="F641" s="611"/>
      <c r="G641" s="611"/>
      <c r="H641" s="611"/>
      <c r="I641" s="149"/>
      <c r="J641" s="150"/>
      <c r="K641" s="150"/>
      <c r="L641" s="150"/>
      <c r="M641" s="150"/>
      <c r="N641" s="150"/>
      <c r="O641" s="150"/>
      <c r="P641" s="150"/>
      <c r="Q641" s="150"/>
      <c r="R641" s="150"/>
      <c r="S641" s="150"/>
      <c r="T641" s="150"/>
      <c r="U641" s="150"/>
      <c r="V641" s="150"/>
      <c r="W641" s="150"/>
      <c r="X641" s="150"/>
    </row>
    <row r="642" spans="1:24" ht="25.5" customHeight="1" x14ac:dyDescent="0.2">
      <c r="A642" s="719"/>
      <c r="B642" s="614"/>
      <c r="C642" s="424" t="s">
        <v>810</v>
      </c>
      <c r="D642" s="611"/>
      <c r="E642" s="611"/>
      <c r="F642" s="611"/>
      <c r="G642" s="611"/>
      <c r="H642" s="611"/>
      <c r="I642" s="149"/>
      <c r="J642" s="150"/>
      <c r="K642" s="150"/>
      <c r="L642" s="150"/>
      <c r="M642" s="150"/>
      <c r="N642" s="150"/>
      <c r="O642" s="150"/>
      <c r="P642" s="150"/>
      <c r="Q642" s="150"/>
      <c r="R642" s="150"/>
      <c r="S642" s="150"/>
      <c r="T642" s="150"/>
      <c r="U642" s="150"/>
      <c r="V642" s="150"/>
      <c r="W642" s="150"/>
      <c r="X642" s="150"/>
    </row>
    <row r="643" spans="1:24" ht="43.5" customHeight="1" x14ac:dyDescent="0.2">
      <c r="A643" s="719"/>
      <c r="B643" s="614"/>
      <c r="C643" s="424" t="s">
        <v>811</v>
      </c>
      <c r="D643" s="611"/>
      <c r="E643" s="611"/>
      <c r="F643" s="611"/>
      <c r="G643" s="611"/>
      <c r="H643" s="611"/>
      <c r="I643" s="149"/>
      <c r="J643" s="150"/>
      <c r="K643" s="150"/>
      <c r="L643" s="150"/>
      <c r="M643" s="150"/>
      <c r="N643" s="150"/>
      <c r="O643" s="150"/>
      <c r="P643" s="150"/>
      <c r="Q643" s="150"/>
      <c r="R643" s="150"/>
      <c r="S643" s="150"/>
      <c r="T643" s="150"/>
      <c r="U643" s="150"/>
      <c r="V643" s="150"/>
      <c r="W643" s="150"/>
      <c r="X643" s="150"/>
    </row>
    <row r="644" spans="1:24" ht="28.5" customHeight="1" x14ac:dyDescent="0.2">
      <c r="A644" s="719"/>
      <c r="B644" s="614"/>
      <c r="C644" s="424" t="s">
        <v>812</v>
      </c>
      <c r="D644" s="611"/>
      <c r="E644" s="611"/>
      <c r="F644" s="611"/>
      <c r="G644" s="611"/>
      <c r="H644" s="611"/>
      <c r="I644" s="149"/>
      <c r="J644" s="150"/>
      <c r="K644" s="150"/>
      <c r="L644" s="150"/>
      <c r="M644" s="150"/>
      <c r="N644" s="150"/>
      <c r="O644" s="150"/>
      <c r="P644" s="150"/>
      <c r="Q644" s="150"/>
      <c r="R644" s="150"/>
      <c r="S644" s="150"/>
      <c r="T644" s="150"/>
      <c r="U644" s="150"/>
      <c r="V644" s="150"/>
      <c r="W644" s="150"/>
      <c r="X644" s="150"/>
    </row>
    <row r="645" spans="1:24" ht="28.5" customHeight="1" x14ac:dyDescent="0.2">
      <c r="A645" s="719"/>
      <c r="B645" s="614"/>
      <c r="C645" s="424" t="s">
        <v>813</v>
      </c>
      <c r="D645" s="611"/>
      <c r="E645" s="611"/>
      <c r="F645" s="611"/>
      <c r="G645" s="611"/>
      <c r="H645" s="611"/>
      <c r="I645" s="149"/>
      <c r="J645" s="150"/>
      <c r="K645" s="150"/>
      <c r="L645" s="150"/>
      <c r="M645" s="150"/>
      <c r="N645" s="150"/>
      <c r="O645" s="150"/>
      <c r="P645" s="150"/>
      <c r="Q645" s="150"/>
      <c r="R645" s="150"/>
      <c r="S645" s="150"/>
      <c r="T645" s="150"/>
      <c r="U645" s="150"/>
      <c r="V645" s="150"/>
      <c r="W645" s="150"/>
      <c r="X645" s="150"/>
    </row>
    <row r="646" spans="1:24" ht="12.75" customHeight="1" thickBot="1" x14ac:dyDescent="0.25">
      <c r="A646" s="719"/>
      <c r="B646" s="615"/>
      <c r="C646" s="430"/>
      <c r="D646" s="612"/>
      <c r="E646" s="612"/>
      <c r="F646" s="612"/>
      <c r="G646" s="612"/>
      <c r="H646" s="612"/>
      <c r="I646" s="149"/>
      <c r="J646" s="150"/>
      <c r="K646" s="150"/>
      <c r="L646" s="150"/>
      <c r="M646" s="150"/>
      <c r="N646" s="150"/>
      <c r="O646" s="150"/>
      <c r="P646" s="150"/>
      <c r="Q646" s="150"/>
      <c r="R646" s="150"/>
      <c r="S646" s="150"/>
      <c r="T646" s="150"/>
      <c r="U646" s="150"/>
      <c r="V646" s="150"/>
      <c r="W646" s="150"/>
      <c r="X646" s="150"/>
    </row>
    <row r="647" spans="1:24" ht="48.75" customHeight="1" x14ac:dyDescent="0.2">
      <c r="A647" s="719"/>
      <c r="B647" s="814">
        <v>7.3</v>
      </c>
      <c r="C647" s="216" t="s">
        <v>814</v>
      </c>
      <c r="D647" s="777">
        <v>5</v>
      </c>
      <c r="E647" s="663"/>
      <c r="F647" s="663"/>
      <c r="G647" s="820"/>
      <c r="H647" s="821"/>
      <c r="I647" s="149"/>
      <c r="J647" s="150"/>
      <c r="K647" s="150"/>
      <c r="L647" s="150"/>
      <c r="M647" s="150"/>
      <c r="N647" s="150"/>
      <c r="O647" s="150"/>
      <c r="P647" s="150"/>
      <c r="Q647" s="150"/>
      <c r="R647" s="150"/>
      <c r="S647" s="150"/>
      <c r="T647" s="150"/>
      <c r="U647" s="150"/>
      <c r="V647" s="150"/>
      <c r="W647" s="150"/>
      <c r="X647" s="150"/>
    </row>
    <row r="648" spans="1:24" ht="12.75" customHeight="1" x14ac:dyDescent="0.2">
      <c r="A648" s="719"/>
      <c r="B648" s="611"/>
      <c r="C648" s="165"/>
      <c r="D648" s="611"/>
      <c r="E648" s="611"/>
      <c r="F648" s="611"/>
      <c r="G648" s="632"/>
      <c r="H648" s="611"/>
      <c r="I648" s="149"/>
      <c r="J648" s="150"/>
      <c r="K648" s="150"/>
      <c r="L648" s="150"/>
      <c r="M648" s="150"/>
      <c r="N648" s="150"/>
      <c r="O648" s="150"/>
      <c r="P648" s="150"/>
      <c r="Q648" s="150"/>
      <c r="R648" s="150"/>
      <c r="S648" s="150"/>
      <c r="T648" s="150"/>
      <c r="U648" s="150"/>
      <c r="V648" s="150"/>
      <c r="W648" s="150"/>
      <c r="X648" s="150"/>
    </row>
    <row r="649" spans="1:24" ht="30" customHeight="1" x14ac:dyDescent="0.2">
      <c r="A649" s="719"/>
      <c r="B649" s="611"/>
      <c r="C649" s="165" t="s">
        <v>815</v>
      </c>
      <c r="D649" s="611"/>
      <c r="E649" s="611"/>
      <c r="F649" s="611"/>
      <c r="G649" s="632"/>
      <c r="H649" s="611"/>
      <c r="I649" s="149"/>
      <c r="J649" s="150"/>
      <c r="K649" s="150"/>
      <c r="L649" s="150"/>
      <c r="M649" s="150"/>
      <c r="N649" s="150"/>
      <c r="O649" s="150"/>
      <c r="P649" s="150"/>
      <c r="Q649" s="150"/>
      <c r="R649" s="150"/>
      <c r="S649" s="150"/>
      <c r="T649" s="150"/>
      <c r="U649" s="150"/>
      <c r="V649" s="150"/>
      <c r="W649" s="150"/>
      <c r="X649" s="150"/>
    </row>
    <row r="650" spans="1:24" ht="30" customHeight="1" x14ac:dyDescent="0.2">
      <c r="A650" s="719"/>
      <c r="B650" s="611"/>
      <c r="C650" s="165" t="s">
        <v>816</v>
      </c>
      <c r="D650" s="611"/>
      <c r="E650" s="611"/>
      <c r="F650" s="611"/>
      <c r="G650" s="632"/>
      <c r="H650" s="611"/>
      <c r="I650" s="149"/>
      <c r="J650" s="150"/>
      <c r="K650" s="150"/>
      <c r="L650" s="150"/>
      <c r="M650" s="150"/>
      <c r="N650" s="150"/>
      <c r="O650" s="150"/>
      <c r="P650" s="150"/>
      <c r="Q650" s="150"/>
      <c r="R650" s="150"/>
      <c r="S650" s="150"/>
      <c r="T650" s="150"/>
      <c r="U650" s="150"/>
      <c r="V650" s="150"/>
      <c r="W650" s="150"/>
      <c r="X650" s="150"/>
    </row>
    <row r="651" spans="1:24" ht="30.75" customHeight="1" x14ac:dyDescent="0.2">
      <c r="A651" s="719"/>
      <c r="B651" s="611"/>
      <c r="C651" s="165" t="s">
        <v>817</v>
      </c>
      <c r="D651" s="611"/>
      <c r="E651" s="611"/>
      <c r="F651" s="611"/>
      <c r="G651" s="632"/>
      <c r="H651" s="611"/>
      <c r="I651" s="149"/>
      <c r="J651" s="150"/>
      <c r="K651" s="150"/>
      <c r="L651" s="150"/>
      <c r="M651" s="150"/>
      <c r="N651" s="150"/>
      <c r="O651" s="150"/>
      <c r="P651" s="150"/>
      <c r="Q651" s="150"/>
      <c r="R651" s="150"/>
      <c r="S651" s="150"/>
      <c r="T651" s="150"/>
      <c r="U651" s="150"/>
      <c r="V651" s="150"/>
      <c r="W651" s="150"/>
      <c r="X651" s="150"/>
    </row>
    <row r="652" spans="1:24" ht="30.75" customHeight="1" x14ac:dyDescent="0.2">
      <c r="A652" s="719"/>
      <c r="B652" s="611"/>
      <c r="C652" s="165" t="s">
        <v>818</v>
      </c>
      <c r="D652" s="611"/>
      <c r="E652" s="611"/>
      <c r="F652" s="611"/>
      <c r="G652" s="632"/>
      <c r="H652" s="611"/>
      <c r="I652" s="149"/>
      <c r="J652" s="150"/>
      <c r="K652" s="150"/>
      <c r="L652" s="150"/>
      <c r="M652" s="150"/>
      <c r="N652" s="150"/>
      <c r="O652" s="150"/>
      <c r="P652" s="150"/>
      <c r="Q652" s="150"/>
      <c r="R652" s="150"/>
      <c r="S652" s="150"/>
      <c r="T652" s="150"/>
      <c r="U652" s="150"/>
      <c r="V652" s="150"/>
      <c r="W652" s="150"/>
      <c r="X652" s="150"/>
    </row>
    <row r="653" spans="1:24" ht="69" customHeight="1" x14ac:dyDescent="0.2">
      <c r="A653" s="719"/>
      <c r="B653" s="611"/>
      <c r="C653" s="165" t="s">
        <v>819</v>
      </c>
      <c r="D653" s="611"/>
      <c r="E653" s="611"/>
      <c r="F653" s="611"/>
      <c r="G653" s="632"/>
      <c r="H653" s="611"/>
      <c r="I653" s="149"/>
      <c r="J653" s="150"/>
      <c r="K653" s="150"/>
      <c r="L653" s="150"/>
      <c r="M653" s="150"/>
      <c r="N653" s="150"/>
      <c r="O653" s="150"/>
      <c r="P653" s="150"/>
      <c r="Q653" s="150"/>
      <c r="R653" s="150"/>
      <c r="S653" s="150"/>
      <c r="T653" s="150"/>
      <c r="U653" s="150"/>
      <c r="V653" s="150"/>
      <c r="W653" s="150"/>
      <c r="X653" s="150"/>
    </row>
    <row r="654" spans="1:24" ht="12.75" customHeight="1" thickBot="1" x14ac:dyDescent="0.25">
      <c r="A654" s="719"/>
      <c r="B654" s="612"/>
      <c r="C654" s="306"/>
      <c r="D654" s="612"/>
      <c r="E654" s="612"/>
      <c r="F654" s="612"/>
      <c r="G654" s="637"/>
      <c r="H654" s="612"/>
      <c r="I654" s="149"/>
      <c r="J654" s="150"/>
      <c r="K654" s="150"/>
      <c r="L654" s="150"/>
      <c r="M654" s="150"/>
      <c r="N654" s="150"/>
      <c r="O654" s="150"/>
      <c r="P654" s="150"/>
      <c r="Q654" s="150"/>
      <c r="R654" s="150"/>
      <c r="S654" s="150"/>
      <c r="T654" s="150"/>
      <c r="U654" s="150"/>
      <c r="V654" s="150"/>
      <c r="W654" s="150"/>
      <c r="X654" s="150"/>
    </row>
    <row r="655" spans="1:24" ht="34.5" customHeight="1" x14ac:dyDescent="0.2">
      <c r="A655" s="719"/>
      <c r="B655" s="758">
        <v>7.4</v>
      </c>
      <c r="C655" s="216" t="s">
        <v>820</v>
      </c>
      <c r="D655" s="777">
        <v>5</v>
      </c>
      <c r="E655" s="663"/>
      <c r="F655" s="663"/>
      <c r="G655" s="820"/>
      <c r="H655" s="821"/>
      <c r="I655" s="149"/>
      <c r="J655" s="150"/>
      <c r="K655" s="150"/>
      <c r="L655" s="150"/>
      <c r="M655" s="150"/>
      <c r="N655" s="150"/>
      <c r="O655" s="150"/>
      <c r="P655" s="150"/>
      <c r="Q655" s="150"/>
      <c r="R655" s="150"/>
      <c r="S655" s="150"/>
      <c r="T655" s="150"/>
      <c r="U655" s="150"/>
      <c r="V655" s="150"/>
      <c r="W655" s="150"/>
      <c r="X655" s="150"/>
    </row>
    <row r="656" spans="1:24" ht="15" customHeight="1" x14ac:dyDescent="0.2">
      <c r="A656" s="719"/>
      <c r="B656" s="611"/>
      <c r="C656" s="165"/>
      <c r="D656" s="611"/>
      <c r="E656" s="611"/>
      <c r="F656" s="611"/>
      <c r="G656" s="632"/>
      <c r="H656" s="611"/>
      <c r="I656" s="149"/>
      <c r="J656" s="150"/>
      <c r="K656" s="150"/>
      <c r="L656" s="150"/>
      <c r="M656" s="150"/>
      <c r="N656" s="150"/>
      <c r="O656" s="150"/>
      <c r="P656" s="150"/>
      <c r="Q656" s="150"/>
      <c r="R656" s="150"/>
      <c r="S656" s="150"/>
      <c r="T656" s="150"/>
      <c r="U656" s="150"/>
      <c r="V656" s="150"/>
      <c r="W656" s="150"/>
      <c r="X656" s="150"/>
    </row>
    <row r="657" spans="1:24" ht="17.25" customHeight="1" x14ac:dyDescent="0.2">
      <c r="A657" s="719"/>
      <c r="B657" s="611"/>
      <c r="C657" s="165" t="s">
        <v>821</v>
      </c>
      <c r="D657" s="611"/>
      <c r="E657" s="611"/>
      <c r="F657" s="611"/>
      <c r="G657" s="632"/>
      <c r="H657" s="611"/>
      <c r="I657" s="149"/>
      <c r="J657" s="150"/>
      <c r="K657" s="150"/>
      <c r="L657" s="150"/>
      <c r="M657" s="150"/>
      <c r="N657" s="150"/>
      <c r="O657" s="150"/>
      <c r="P657" s="150"/>
      <c r="Q657" s="150"/>
      <c r="R657" s="150"/>
      <c r="S657" s="150"/>
      <c r="T657" s="150"/>
      <c r="U657" s="150"/>
      <c r="V657" s="150"/>
      <c r="W657" s="150"/>
      <c r="X657" s="150"/>
    </row>
    <row r="658" spans="1:24" ht="28.5" customHeight="1" x14ac:dyDescent="0.2">
      <c r="A658" s="719"/>
      <c r="B658" s="611"/>
      <c r="C658" s="165" t="s">
        <v>822</v>
      </c>
      <c r="D658" s="611"/>
      <c r="E658" s="611"/>
      <c r="F658" s="611"/>
      <c r="G658" s="632"/>
      <c r="H658" s="611"/>
      <c r="I658" s="149"/>
      <c r="J658" s="150"/>
      <c r="K658" s="150"/>
      <c r="L658" s="150"/>
      <c r="M658" s="150"/>
      <c r="N658" s="150"/>
      <c r="O658" s="150"/>
      <c r="P658" s="150"/>
      <c r="Q658" s="150"/>
      <c r="R658" s="150"/>
      <c r="S658" s="150"/>
      <c r="T658" s="150"/>
      <c r="U658" s="150"/>
      <c r="V658" s="150"/>
      <c r="W658" s="150"/>
      <c r="X658" s="150"/>
    </row>
    <row r="659" spans="1:24" ht="40.5" customHeight="1" x14ac:dyDescent="0.2">
      <c r="A659" s="719"/>
      <c r="B659" s="611"/>
      <c r="C659" s="165" t="s">
        <v>823</v>
      </c>
      <c r="D659" s="611"/>
      <c r="E659" s="611"/>
      <c r="F659" s="611"/>
      <c r="G659" s="632"/>
      <c r="H659" s="611"/>
      <c r="I659" s="149"/>
      <c r="J659" s="150"/>
      <c r="K659" s="150"/>
      <c r="L659" s="150"/>
      <c r="M659" s="150"/>
      <c r="N659" s="150"/>
      <c r="O659" s="150"/>
      <c r="P659" s="150"/>
      <c r="Q659" s="150"/>
      <c r="R659" s="150"/>
      <c r="S659" s="150"/>
      <c r="T659" s="150"/>
      <c r="U659" s="150"/>
      <c r="V659" s="150"/>
      <c r="W659" s="150"/>
      <c r="X659" s="150"/>
    </row>
    <row r="660" spans="1:24" ht="42" customHeight="1" x14ac:dyDescent="0.2">
      <c r="A660" s="719"/>
      <c r="B660" s="611"/>
      <c r="C660" s="165" t="s">
        <v>824</v>
      </c>
      <c r="D660" s="611"/>
      <c r="E660" s="611"/>
      <c r="F660" s="611"/>
      <c r="G660" s="632"/>
      <c r="H660" s="611"/>
      <c r="I660" s="149"/>
      <c r="J660" s="150"/>
      <c r="K660" s="150"/>
      <c r="L660" s="150"/>
      <c r="M660" s="150"/>
      <c r="N660" s="150"/>
      <c r="O660" s="150"/>
      <c r="P660" s="150"/>
      <c r="Q660" s="150"/>
      <c r="R660" s="150"/>
      <c r="S660" s="150"/>
      <c r="T660" s="150"/>
      <c r="U660" s="150"/>
      <c r="V660" s="150"/>
      <c r="W660" s="150"/>
      <c r="X660" s="150"/>
    </row>
    <row r="661" spans="1:24" ht="70.5" customHeight="1" x14ac:dyDescent="0.2">
      <c r="A661" s="719"/>
      <c r="B661" s="611"/>
      <c r="C661" s="165" t="s">
        <v>825</v>
      </c>
      <c r="D661" s="611"/>
      <c r="E661" s="611"/>
      <c r="F661" s="611"/>
      <c r="G661" s="632"/>
      <c r="H661" s="611"/>
      <c r="I661" s="149"/>
      <c r="J661" s="150"/>
      <c r="K661" s="150"/>
      <c r="L661" s="150"/>
      <c r="M661" s="150"/>
      <c r="N661" s="150"/>
      <c r="O661" s="150"/>
      <c r="P661" s="150"/>
      <c r="Q661" s="150"/>
      <c r="R661" s="150"/>
      <c r="S661" s="150"/>
      <c r="T661" s="150"/>
      <c r="U661" s="150"/>
      <c r="V661" s="150"/>
      <c r="W661" s="150"/>
      <c r="X661" s="150"/>
    </row>
    <row r="662" spans="1:24" ht="12.75" customHeight="1" thickBot="1" x14ac:dyDescent="0.25">
      <c r="A662" s="719"/>
      <c r="B662" s="611"/>
      <c r="C662" s="306"/>
      <c r="D662" s="612"/>
      <c r="E662" s="612"/>
      <c r="F662" s="612"/>
      <c r="G662" s="637"/>
      <c r="H662" s="612"/>
      <c r="I662" s="149"/>
      <c r="J662" s="150"/>
      <c r="K662" s="150"/>
      <c r="L662" s="150"/>
      <c r="M662" s="150"/>
      <c r="N662" s="150"/>
      <c r="O662" s="150"/>
      <c r="P662" s="150"/>
      <c r="Q662" s="150"/>
      <c r="R662" s="150"/>
      <c r="S662" s="150"/>
      <c r="T662" s="150"/>
      <c r="U662" s="150"/>
      <c r="V662" s="150"/>
      <c r="W662" s="150"/>
      <c r="X662" s="150"/>
    </row>
    <row r="663" spans="1:24" ht="44" customHeight="1" x14ac:dyDescent="0.2">
      <c r="A663" s="719"/>
      <c r="B663" s="816">
        <v>7.5</v>
      </c>
      <c r="C663" s="216" t="s">
        <v>826</v>
      </c>
      <c r="D663" s="777">
        <v>5</v>
      </c>
      <c r="E663" s="663"/>
      <c r="F663" s="663"/>
      <c r="G663" s="820"/>
      <c r="H663" s="821"/>
      <c r="I663" s="149"/>
      <c r="J663" s="150"/>
      <c r="K663" s="150"/>
      <c r="L663" s="150"/>
      <c r="M663" s="150"/>
      <c r="N663" s="150"/>
      <c r="O663" s="150"/>
      <c r="P663" s="150"/>
      <c r="Q663" s="150"/>
      <c r="R663" s="150"/>
      <c r="S663" s="150"/>
      <c r="T663" s="150"/>
      <c r="U663" s="150"/>
      <c r="V663" s="150"/>
      <c r="W663" s="150"/>
      <c r="X663" s="150"/>
    </row>
    <row r="664" spans="1:24" ht="12.75" customHeight="1" x14ac:dyDescent="0.2">
      <c r="A664" s="719"/>
      <c r="B664" s="614"/>
      <c r="C664" s="305"/>
      <c r="D664" s="611"/>
      <c r="E664" s="611"/>
      <c r="F664" s="611"/>
      <c r="G664" s="632"/>
      <c r="H664" s="611"/>
      <c r="I664" s="149"/>
      <c r="J664" s="150"/>
      <c r="K664" s="150"/>
      <c r="L664" s="150"/>
      <c r="M664" s="150"/>
      <c r="N664" s="150"/>
      <c r="O664" s="150"/>
      <c r="P664" s="150"/>
      <c r="Q664" s="150"/>
      <c r="R664" s="150"/>
      <c r="S664" s="150"/>
      <c r="T664" s="150"/>
      <c r="U664" s="150"/>
      <c r="V664" s="150"/>
      <c r="W664" s="150"/>
      <c r="X664" s="150"/>
    </row>
    <row r="665" spans="1:24" ht="16.5" customHeight="1" x14ac:dyDescent="0.2">
      <c r="A665" s="719"/>
      <c r="B665" s="614"/>
      <c r="C665" s="165" t="s">
        <v>827</v>
      </c>
      <c r="D665" s="611"/>
      <c r="E665" s="611"/>
      <c r="F665" s="611"/>
      <c r="G665" s="632"/>
      <c r="H665" s="611"/>
      <c r="I665" s="149"/>
      <c r="J665" s="150"/>
      <c r="K665" s="150"/>
      <c r="L665" s="150"/>
      <c r="M665" s="150"/>
      <c r="N665" s="150"/>
      <c r="O665" s="150"/>
      <c r="P665" s="150"/>
      <c r="Q665" s="150"/>
      <c r="R665" s="150"/>
      <c r="S665" s="150"/>
      <c r="T665" s="150"/>
      <c r="U665" s="150"/>
      <c r="V665" s="150"/>
      <c r="W665" s="150"/>
      <c r="X665" s="150"/>
    </row>
    <row r="666" spans="1:24" ht="36" customHeight="1" x14ac:dyDescent="0.2">
      <c r="A666" s="719"/>
      <c r="B666" s="614"/>
      <c r="C666" s="165" t="s">
        <v>828</v>
      </c>
      <c r="D666" s="611"/>
      <c r="E666" s="611"/>
      <c r="F666" s="611"/>
      <c r="G666" s="632"/>
      <c r="H666" s="611"/>
      <c r="I666" s="149"/>
      <c r="J666" s="150"/>
      <c r="K666" s="150"/>
      <c r="L666" s="150"/>
      <c r="M666" s="150"/>
      <c r="N666" s="150"/>
      <c r="O666" s="150"/>
      <c r="P666" s="150"/>
      <c r="Q666" s="150"/>
      <c r="R666" s="150"/>
      <c r="S666" s="150"/>
      <c r="T666" s="150"/>
      <c r="U666" s="150"/>
      <c r="V666" s="150"/>
      <c r="W666" s="150"/>
      <c r="X666" s="150"/>
    </row>
    <row r="667" spans="1:24" ht="54" customHeight="1" x14ac:dyDescent="0.2">
      <c r="A667" s="719"/>
      <c r="B667" s="614"/>
      <c r="C667" s="165" t="s">
        <v>829</v>
      </c>
      <c r="D667" s="611"/>
      <c r="E667" s="611"/>
      <c r="F667" s="611"/>
      <c r="G667" s="632"/>
      <c r="H667" s="611"/>
      <c r="I667" s="149"/>
      <c r="J667" s="150"/>
      <c r="K667" s="150"/>
      <c r="L667" s="150"/>
      <c r="M667" s="150"/>
      <c r="N667" s="150"/>
      <c r="O667" s="150"/>
      <c r="P667" s="150"/>
      <c r="Q667" s="150"/>
      <c r="R667" s="150"/>
      <c r="S667" s="150"/>
      <c r="T667" s="150"/>
      <c r="U667" s="150"/>
      <c r="V667" s="150"/>
      <c r="W667" s="150"/>
      <c r="X667" s="150"/>
    </row>
    <row r="668" spans="1:24" ht="48" customHeight="1" x14ac:dyDescent="0.2">
      <c r="A668" s="719"/>
      <c r="B668" s="614"/>
      <c r="C668" s="165" t="s">
        <v>830</v>
      </c>
      <c r="D668" s="611"/>
      <c r="E668" s="611"/>
      <c r="F668" s="611"/>
      <c r="G668" s="632"/>
      <c r="H668" s="611"/>
      <c r="I668" s="149"/>
      <c r="J668" s="150"/>
      <c r="K668" s="150"/>
      <c r="L668" s="150"/>
      <c r="M668" s="150"/>
      <c r="N668" s="150"/>
      <c r="O668" s="150"/>
      <c r="P668" s="150"/>
      <c r="Q668" s="150"/>
      <c r="R668" s="150"/>
      <c r="S668" s="150"/>
      <c r="T668" s="150"/>
      <c r="U668" s="150"/>
      <c r="V668" s="150"/>
      <c r="W668" s="150"/>
      <c r="X668" s="150"/>
    </row>
    <row r="669" spans="1:24" ht="69.75" customHeight="1" x14ac:dyDescent="0.2">
      <c r="A669" s="719"/>
      <c r="B669" s="614"/>
      <c r="C669" s="165" t="s">
        <v>831</v>
      </c>
      <c r="D669" s="611"/>
      <c r="E669" s="611"/>
      <c r="F669" s="611"/>
      <c r="G669" s="632"/>
      <c r="H669" s="611"/>
      <c r="I669" s="149"/>
      <c r="J669" s="150"/>
      <c r="K669" s="150"/>
      <c r="L669" s="150"/>
      <c r="M669" s="150"/>
      <c r="N669" s="150"/>
      <c r="O669" s="150"/>
      <c r="P669" s="150"/>
      <c r="Q669" s="150"/>
      <c r="R669" s="150"/>
      <c r="S669" s="150"/>
      <c r="T669" s="150"/>
      <c r="U669" s="150"/>
      <c r="V669" s="150"/>
      <c r="W669" s="150"/>
      <c r="X669" s="150"/>
    </row>
    <row r="670" spans="1:24" ht="17.25" customHeight="1" x14ac:dyDescent="0.2">
      <c r="A670" s="719"/>
      <c r="B670" s="614"/>
      <c r="C670" s="165"/>
      <c r="D670" s="611"/>
      <c r="E670" s="611"/>
      <c r="F670" s="611"/>
      <c r="G670" s="632"/>
      <c r="H670" s="611"/>
      <c r="I670" s="149"/>
      <c r="J670" s="150"/>
      <c r="K670" s="150"/>
      <c r="L670" s="150"/>
      <c r="M670" s="150"/>
      <c r="N670" s="150"/>
      <c r="O670" s="150"/>
      <c r="P670" s="150"/>
      <c r="Q670" s="150"/>
      <c r="R670" s="150"/>
      <c r="S670" s="150"/>
      <c r="T670" s="150"/>
      <c r="U670" s="150"/>
      <c r="V670" s="150"/>
      <c r="W670" s="150"/>
      <c r="X670" s="150"/>
    </row>
    <row r="671" spans="1:24" ht="12.75" customHeight="1" thickBot="1" x14ac:dyDescent="0.25">
      <c r="A671" s="719"/>
      <c r="B671" s="615"/>
      <c r="C671" s="306"/>
      <c r="D671" s="612"/>
      <c r="E671" s="612"/>
      <c r="F671" s="612"/>
      <c r="G671" s="637"/>
      <c r="H671" s="612"/>
      <c r="I671" s="149"/>
      <c r="J671" s="150"/>
      <c r="K671" s="150"/>
      <c r="L671" s="150"/>
      <c r="M671" s="150"/>
      <c r="N671" s="150"/>
      <c r="O671" s="150"/>
      <c r="P671" s="150"/>
      <c r="Q671" s="150"/>
      <c r="R671" s="150"/>
      <c r="S671" s="150"/>
      <c r="T671" s="150"/>
      <c r="U671" s="150"/>
      <c r="V671" s="150"/>
      <c r="W671" s="150"/>
      <c r="X671" s="150"/>
    </row>
    <row r="672" spans="1:24" ht="34.5" customHeight="1" x14ac:dyDescent="0.2">
      <c r="A672" s="719"/>
      <c r="B672" s="810">
        <v>7.6</v>
      </c>
      <c r="C672" s="216" t="s">
        <v>832</v>
      </c>
      <c r="D672" s="777">
        <v>5</v>
      </c>
      <c r="E672" s="663"/>
      <c r="F672" s="663"/>
      <c r="G672" s="820"/>
      <c r="H672" s="821"/>
      <c r="I672" s="149"/>
      <c r="J672" s="150"/>
      <c r="K672" s="150"/>
      <c r="L672" s="150"/>
      <c r="M672" s="150"/>
      <c r="N672" s="150"/>
      <c r="O672" s="150"/>
      <c r="P672" s="150"/>
      <c r="Q672" s="150"/>
      <c r="R672" s="150"/>
      <c r="S672" s="150"/>
      <c r="T672" s="150"/>
      <c r="U672" s="150"/>
      <c r="V672" s="150"/>
      <c r="W672" s="150"/>
      <c r="X672" s="150"/>
    </row>
    <row r="673" spans="1:24" ht="12.75" customHeight="1" x14ac:dyDescent="0.2">
      <c r="A673" s="719"/>
      <c r="B673" s="611"/>
      <c r="C673" s="305"/>
      <c r="D673" s="611"/>
      <c r="E673" s="611"/>
      <c r="F673" s="611"/>
      <c r="G673" s="632"/>
      <c r="H673" s="611"/>
      <c r="I673" s="149"/>
      <c r="J673" s="150"/>
      <c r="K673" s="150"/>
      <c r="L673" s="150"/>
      <c r="M673" s="150"/>
      <c r="N673" s="150"/>
      <c r="O673" s="150"/>
      <c r="P673" s="150"/>
      <c r="Q673" s="150"/>
      <c r="R673" s="150"/>
      <c r="S673" s="150"/>
      <c r="T673" s="150"/>
      <c r="U673" s="150"/>
      <c r="V673" s="150"/>
      <c r="W673" s="150"/>
      <c r="X673" s="150"/>
    </row>
    <row r="674" spans="1:24" ht="30.75" customHeight="1" x14ac:dyDescent="0.2">
      <c r="A674" s="719"/>
      <c r="B674" s="611"/>
      <c r="C674" s="165" t="s">
        <v>833</v>
      </c>
      <c r="D674" s="611"/>
      <c r="E674" s="611"/>
      <c r="F674" s="611"/>
      <c r="G674" s="632"/>
      <c r="H674" s="611"/>
      <c r="I674" s="149"/>
      <c r="J674" s="150"/>
      <c r="K674" s="150"/>
      <c r="L674" s="150"/>
      <c r="M674" s="150"/>
      <c r="N674" s="150"/>
      <c r="O674" s="150"/>
      <c r="P674" s="150"/>
      <c r="Q674" s="150"/>
      <c r="R674" s="150"/>
      <c r="S674" s="150"/>
      <c r="T674" s="150"/>
      <c r="U674" s="150"/>
      <c r="V674" s="150"/>
      <c r="W674" s="150"/>
      <c r="X674" s="150"/>
    </row>
    <row r="675" spans="1:24" ht="42.75" customHeight="1" x14ac:dyDescent="0.2">
      <c r="A675" s="719"/>
      <c r="B675" s="611"/>
      <c r="C675" s="165" t="s">
        <v>834</v>
      </c>
      <c r="D675" s="611"/>
      <c r="E675" s="611"/>
      <c r="F675" s="611"/>
      <c r="G675" s="632"/>
      <c r="H675" s="611"/>
      <c r="I675" s="149"/>
      <c r="J675" s="150"/>
      <c r="K675" s="150"/>
      <c r="L675" s="150"/>
      <c r="M675" s="150"/>
      <c r="N675" s="150"/>
      <c r="O675" s="150"/>
      <c r="P675" s="150"/>
      <c r="Q675" s="150"/>
      <c r="R675" s="150"/>
      <c r="S675" s="150"/>
      <c r="T675" s="150"/>
      <c r="U675" s="150"/>
      <c r="V675" s="150"/>
      <c r="W675" s="150"/>
      <c r="X675" s="150"/>
    </row>
    <row r="676" spans="1:24" ht="33" customHeight="1" x14ac:dyDescent="0.2">
      <c r="A676" s="719"/>
      <c r="B676" s="611"/>
      <c r="C676" s="165" t="s">
        <v>835</v>
      </c>
      <c r="D676" s="611"/>
      <c r="E676" s="611"/>
      <c r="F676" s="611"/>
      <c r="G676" s="632"/>
      <c r="H676" s="611"/>
      <c r="I676" s="149"/>
      <c r="J676" s="150"/>
      <c r="K676" s="150"/>
      <c r="L676" s="150"/>
      <c r="M676" s="150"/>
      <c r="N676" s="150"/>
      <c r="O676" s="150"/>
      <c r="P676" s="150"/>
      <c r="Q676" s="150"/>
      <c r="R676" s="150"/>
      <c r="S676" s="150"/>
      <c r="T676" s="150"/>
      <c r="U676" s="150"/>
      <c r="V676" s="150"/>
      <c r="W676" s="150"/>
      <c r="X676" s="150"/>
    </row>
    <row r="677" spans="1:24" ht="31.5" customHeight="1" x14ac:dyDescent="0.2">
      <c r="A677" s="719"/>
      <c r="B677" s="611"/>
      <c r="C677" s="165" t="s">
        <v>836</v>
      </c>
      <c r="D677" s="611"/>
      <c r="E677" s="611"/>
      <c r="F677" s="611"/>
      <c r="G677" s="632"/>
      <c r="H677" s="611"/>
      <c r="I677" s="149"/>
      <c r="J677" s="150"/>
      <c r="K677" s="150"/>
      <c r="L677" s="150"/>
      <c r="M677" s="150"/>
      <c r="N677" s="150"/>
      <c r="O677" s="150"/>
      <c r="P677" s="150"/>
      <c r="Q677" s="150"/>
      <c r="R677" s="150"/>
      <c r="S677" s="150"/>
      <c r="T677" s="150"/>
      <c r="U677" s="150"/>
      <c r="V677" s="150"/>
      <c r="W677" s="150"/>
      <c r="X677" s="150"/>
    </row>
    <row r="678" spans="1:24" ht="34.5" customHeight="1" x14ac:dyDescent="0.2">
      <c r="A678" s="719"/>
      <c r="B678" s="611"/>
      <c r="C678" s="165" t="s">
        <v>837</v>
      </c>
      <c r="D678" s="611"/>
      <c r="E678" s="611"/>
      <c r="F678" s="611"/>
      <c r="G678" s="632"/>
      <c r="H678" s="611"/>
      <c r="I678" s="149"/>
      <c r="J678" s="150"/>
      <c r="K678" s="150"/>
      <c r="L678" s="150"/>
      <c r="M678" s="150"/>
      <c r="N678" s="150"/>
      <c r="O678" s="150"/>
      <c r="P678" s="150"/>
      <c r="Q678" s="150"/>
      <c r="R678" s="150"/>
      <c r="S678" s="150"/>
      <c r="T678" s="150"/>
      <c r="U678" s="150"/>
      <c r="V678" s="150"/>
      <c r="W678" s="150"/>
      <c r="X678" s="150"/>
    </row>
    <row r="679" spans="1:24" ht="15" customHeight="1" x14ac:dyDescent="0.2">
      <c r="A679" s="719"/>
      <c r="B679" s="611"/>
      <c r="C679" s="243"/>
      <c r="D679" s="611"/>
      <c r="E679" s="611"/>
      <c r="F679" s="611"/>
      <c r="G679" s="632"/>
      <c r="H679" s="611"/>
      <c r="I679" s="149"/>
      <c r="J679" s="150"/>
      <c r="K679" s="150"/>
      <c r="L679" s="150"/>
      <c r="M679" s="150"/>
      <c r="N679" s="150"/>
      <c r="O679" s="150"/>
      <c r="P679" s="150"/>
      <c r="Q679" s="150"/>
      <c r="R679" s="150"/>
      <c r="S679" s="150"/>
      <c r="T679" s="150"/>
      <c r="U679" s="150"/>
      <c r="V679" s="150"/>
      <c r="W679" s="150"/>
      <c r="X679" s="150"/>
    </row>
    <row r="680" spans="1:24" ht="12.75" customHeight="1" thickBot="1" x14ac:dyDescent="0.25">
      <c r="A680" s="719"/>
      <c r="B680" s="612"/>
      <c r="C680" s="306"/>
      <c r="D680" s="612"/>
      <c r="E680" s="612"/>
      <c r="F680" s="612"/>
      <c r="G680" s="637"/>
      <c r="H680" s="612"/>
      <c r="I680" s="149"/>
      <c r="J680" s="150"/>
      <c r="K680" s="150"/>
      <c r="L680" s="150"/>
      <c r="M680" s="150"/>
      <c r="N680" s="150"/>
      <c r="O680" s="150"/>
      <c r="P680" s="150"/>
      <c r="Q680" s="150"/>
      <c r="R680" s="150"/>
      <c r="S680" s="150"/>
      <c r="T680" s="150"/>
      <c r="U680" s="150"/>
      <c r="V680" s="150"/>
      <c r="W680" s="150"/>
      <c r="X680" s="150"/>
    </row>
    <row r="681" spans="1:24" ht="48.75" customHeight="1" x14ac:dyDescent="0.2">
      <c r="A681" s="719"/>
      <c r="B681" s="811">
        <v>7.7</v>
      </c>
      <c r="C681" s="216" t="s">
        <v>838</v>
      </c>
      <c r="D681" s="777">
        <v>5</v>
      </c>
      <c r="E681" s="663"/>
      <c r="F681" s="663"/>
      <c r="G681" s="806" t="s">
        <v>839</v>
      </c>
      <c r="H681" s="806"/>
      <c r="I681" s="149"/>
      <c r="J681" s="150"/>
      <c r="K681" s="150"/>
      <c r="L681" s="150"/>
      <c r="M681" s="150"/>
      <c r="N681" s="150"/>
      <c r="O681" s="150"/>
      <c r="P681" s="150"/>
      <c r="Q681" s="150"/>
      <c r="R681" s="150"/>
      <c r="S681" s="150"/>
      <c r="T681" s="150"/>
      <c r="U681" s="150"/>
      <c r="V681" s="150"/>
      <c r="W681" s="150"/>
      <c r="X681" s="150"/>
    </row>
    <row r="682" spans="1:24" ht="12.75" customHeight="1" x14ac:dyDescent="0.2">
      <c r="A682" s="719"/>
      <c r="B682" s="611"/>
      <c r="C682" s="305"/>
      <c r="D682" s="611"/>
      <c r="E682" s="611"/>
      <c r="F682" s="611"/>
      <c r="G682" s="611"/>
      <c r="H682" s="611"/>
      <c r="I682" s="149"/>
      <c r="J682" s="150"/>
      <c r="K682" s="150"/>
      <c r="L682" s="150"/>
      <c r="M682" s="150"/>
      <c r="N682" s="150"/>
      <c r="O682" s="150"/>
      <c r="P682" s="150"/>
      <c r="Q682" s="150"/>
      <c r="R682" s="150"/>
      <c r="S682" s="150"/>
      <c r="T682" s="150"/>
      <c r="U682" s="150"/>
      <c r="V682" s="150"/>
      <c r="W682" s="150"/>
      <c r="X682" s="150"/>
    </row>
    <row r="683" spans="1:24" ht="15" customHeight="1" x14ac:dyDescent="0.2">
      <c r="A683" s="719"/>
      <c r="B683" s="611"/>
      <c r="C683" s="165" t="s">
        <v>840</v>
      </c>
      <c r="D683" s="611"/>
      <c r="E683" s="611"/>
      <c r="F683" s="611"/>
      <c r="G683" s="611"/>
      <c r="H683" s="611"/>
      <c r="I683" s="149"/>
      <c r="J683" s="150"/>
      <c r="K683" s="150"/>
      <c r="L683" s="150"/>
      <c r="M683" s="150"/>
      <c r="N683" s="150"/>
      <c r="O683" s="150"/>
      <c r="P683" s="150"/>
      <c r="Q683" s="150"/>
      <c r="R683" s="150"/>
      <c r="S683" s="150"/>
      <c r="T683" s="150"/>
      <c r="U683" s="150"/>
      <c r="V683" s="150"/>
      <c r="W683" s="150"/>
      <c r="X683" s="150"/>
    </row>
    <row r="684" spans="1:24" ht="15" customHeight="1" x14ac:dyDescent="0.2">
      <c r="A684" s="719"/>
      <c r="B684" s="611"/>
      <c r="C684" s="165" t="s">
        <v>841</v>
      </c>
      <c r="D684" s="611"/>
      <c r="E684" s="611"/>
      <c r="F684" s="611"/>
      <c r="G684" s="611"/>
      <c r="H684" s="611"/>
      <c r="I684" s="149"/>
      <c r="J684" s="150"/>
      <c r="K684" s="150"/>
      <c r="L684" s="150"/>
      <c r="M684" s="150"/>
      <c r="N684" s="150"/>
      <c r="O684" s="150"/>
      <c r="P684" s="150"/>
      <c r="Q684" s="150"/>
      <c r="R684" s="150"/>
      <c r="S684" s="150"/>
      <c r="T684" s="150"/>
      <c r="U684" s="150"/>
      <c r="V684" s="150"/>
      <c r="W684" s="150"/>
      <c r="X684" s="150"/>
    </row>
    <row r="685" spans="1:24" ht="15" customHeight="1" x14ac:dyDescent="0.2">
      <c r="A685" s="719"/>
      <c r="B685" s="611"/>
      <c r="C685" s="165" t="s">
        <v>842</v>
      </c>
      <c r="D685" s="611"/>
      <c r="E685" s="611"/>
      <c r="F685" s="611"/>
      <c r="G685" s="611"/>
      <c r="H685" s="611"/>
      <c r="I685" s="149"/>
      <c r="J685" s="150"/>
      <c r="K685" s="150"/>
      <c r="L685" s="150"/>
      <c r="M685" s="150"/>
      <c r="N685" s="150"/>
      <c r="O685" s="150"/>
      <c r="P685" s="150"/>
      <c r="Q685" s="150"/>
      <c r="R685" s="150"/>
      <c r="S685" s="150"/>
      <c r="T685" s="150"/>
      <c r="U685" s="150"/>
      <c r="V685" s="150"/>
      <c r="W685" s="150"/>
      <c r="X685" s="150"/>
    </row>
    <row r="686" spans="1:24" ht="15" customHeight="1" x14ac:dyDescent="0.2">
      <c r="A686" s="719"/>
      <c r="B686" s="611"/>
      <c r="C686" s="165" t="s">
        <v>843</v>
      </c>
      <c r="D686" s="611"/>
      <c r="E686" s="611"/>
      <c r="F686" s="611"/>
      <c r="G686" s="611"/>
      <c r="H686" s="611"/>
      <c r="I686" s="149"/>
      <c r="J686" s="150"/>
      <c r="K686" s="150"/>
      <c r="L686" s="150"/>
      <c r="M686" s="150"/>
      <c r="N686" s="150"/>
      <c r="O686" s="150"/>
      <c r="P686" s="150"/>
      <c r="Q686" s="150"/>
      <c r="R686" s="150"/>
      <c r="S686" s="150"/>
      <c r="T686" s="150"/>
      <c r="U686" s="150"/>
      <c r="V686" s="150"/>
      <c r="W686" s="150"/>
      <c r="X686" s="150"/>
    </row>
    <row r="687" spans="1:24" ht="29.25" customHeight="1" x14ac:dyDescent="0.2">
      <c r="A687" s="719"/>
      <c r="B687" s="611"/>
      <c r="C687" s="165" t="s">
        <v>844</v>
      </c>
      <c r="D687" s="611"/>
      <c r="E687" s="611"/>
      <c r="F687" s="611"/>
      <c r="G687" s="611"/>
      <c r="H687" s="611"/>
      <c r="I687" s="149"/>
      <c r="J687" s="150"/>
      <c r="K687" s="150"/>
      <c r="L687" s="150"/>
      <c r="M687" s="150"/>
      <c r="N687" s="150"/>
      <c r="O687" s="150"/>
      <c r="P687" s="150"/>
      <c r="Q687" s="150"/>
      <c r="R687" s="150"/>
      <c r="S687" s="150"/>
      <c r="T687" s="150"/>
      <c r="U687" s="150"/>
      <c r="V687" s="150"/>
      <c r="W687" s="150"/>
      <c r="X687" s="150"/>
    </row>
    <row r="688" spans="1:24" ht="12.75" customHeight="1" thickBot="1" x14ac:dyDescent="0.25">
      <c r="A688" s="719"/>
      <c r="B688" s="612"/>
      <c r="C688" s="306"/>
      <c r="D688" s="612"/>
      <c r="E688" s="612"/>
      <c r="F688" s="612"/>
      <c r="G688" s="612"/>
      <c r="H688" s="612"/>
      <c r="I688" s="149"/>
      <c r="J688" s="150"/>
      <c r="K688" s="150"/>
      <c r="L688" s="150"/>
      <c r="M688" s="150"/>
      <c r="N688" s="150"/>
      <c r="O688" s="150"/>
      <c r="P688" s="150"/>
      <c r="Q688" s="150"/>
      <c r="R688" s="150"/>
      <c r="S688" s="150"/>
      <c r="T688" s="150"/>
      <c r="U688" s="150"/>
      <c r="V688" s="150"/>
      <c r="W688" s="150"/>
      <c r="X688" s="150"/>
    </row>
    <row r="689" spans="1:24" ht="36.75" customHeight="1" x14ac:dyDescent="0.2">
      <c r="A689" s="719"/>
      <c r="B689" s="832">
        <v>7.9</v>
      </c>
      <c r="C689" s="216" t="s">
        <v>851</v>
      </c>
      <c r="D689" s="777">
        <v>5</v>
      </c>
      <c r="E689" s="663"/>
      <c r="F689" s="663"/>
      <c r="G689" s="831"/>
      <c r="H689" s="831"/>
      <c r="I689" s="149"/>
      <c r="J689" s="150"/>
      <c r="K689" s="150"/>
      <c r="L689" s="150"/>
      <c r="M689" s="150"/>
      <c r="N689" s="150"/>
      <c r="O689" s="150"/>
      <c r="P689" s="150"/>
      <c r="Q689" s="150"/>
      <c r="R689" s="150"/>
      <c r="S689" s="150"/>
      <c r="T689" s="150"/>
      <c r="U689" s="150"/>
      <c r="V689" s="150"/>
      <c r="W689" s="150"/>
      <c r="X689" s="150"/>
    </row>
    <row r="690" spans="1:24" ht="12.75" customHeight="1" x14ac:dyDescent="0.2">
      <c r="A690" s="719"/>
      <c r="B690" s="611"/>
      <c r="C690" s="305"/>
      <c r="D690" s="611"/>
      <c r="E690" s="611"/>
      <c r="F690" s="611"/>
      <c r="G690" s="611"/>
      <c r="H690" s="611"/>
      <c r="I690" s="149"/>
      <c r="J690" s="150"/>
      <c r="K690" s="150"/>
      <c r="L690" s="150"/>
      <c r="M690" s="150"/>
      <c r="N690" s="150"/>
      <c r="O690" s="150"/>
      <c r="P690" s="150"/>
      <c r="Q690" s="150"/>
      <c r="R690" s="150"/>
      <c r="S690" s="150"/>
      <c r="T690" s="150"/>
      <c r="U690" s="150"/>
      <c r="V690" s="150"/>
      <c r="W690" s="150"/>
      <c r="X690" s="150"/>
    </row>
    <row r="691" spans="1:24" ht="29.25" customHeight="1" x14ac:dyDescent="0.2">
      <c r="A691" s="719"/>
      <c r="B691" s="611"/>
      <c r="C691" s="165" t="s">
        <v>852</v>
      </c>
      <c r="D691" s="611"/>
      <c r="E691" s="611"/>
      <c r="F691" s="611"/>
      <c r="G691" s="611"/>
      <c r="H691" s="611"/>
      <c r="I691" s="149"/>
      <c r="J691" s="150"/>
      <c r="K691" s="150"/>
      <c r="L691" s="150"/>
      <c r="M691" s="150"/>
      <c r="N691" s="150"/>
      <c r="O691" s="150"/>
      <c r="P691" s="150"/>
      <c r="Q691" s="150"/>
      <c r="R691" s="150"/>
      <c r="S691" s="150"/>
      <c r="T691" s="150"/>
      <c r="U691" s="150"/>
      <c r="V691" s="150"/>
      <c r="W691" s="150"/>
      <c r="X691" s="150"/>
    </row>
    <row r="692" spans="1:24" ht="37.5" customHeight="1" x14ac:dyDescent="0.2">
      <c r="A692" s="719"/>
      <c r="B692" s="611"/>
      <c r="C692" s="165" t="s">
        <v>853</v>
      </c>
      <c r="D692" s="611"/>
      <c r="E692" s="611"/>
      <c r="F692" s="611"/>
      <c r="G692" s="611"/>
      <c r="H692" s="611"/>
      <c r="I692" s="149"/>
      <c r="J692" s="150"/>
      <c r="K692" s="150"/>
      <c r="L692" s="150"/>
      <c r="M692" s="150"/>
      <c r="N692" s="150"/>
      <c r="O692" s="150"/>
      <c r="P692" s="150"/>
      <c r="Q692" s="150"/>
      <c r="R692" s="150"/>
      <c r="S692" s="150"/>
      <c r="T692" s="150"/>
      <c r="U692" s="150"/>
      <c r="V692" s="150"/>
      <c r="W692" s="150"/>
      <c r="X692" s="150"/>
    </row>
    <row r="693" spans="1:24" ht="36" customHeight="1" x14ac:dyDescent="0.2">
      <c r="A693" s="719"/>
      <c r="B693" s="611"/>
      <c r="C693" s="165" t="s">
        <v>854</v>
      </c>
      <c r="D693" s="611"/>
      <c r="E693" s="611"/>
      <c r="F693" s="611"/>
      <c r="G693" s="611"/>
      <c r="H693" s="611"/>
      <c r="I693" s="149"/>
      <c r="J693" s="150"/>
      <c r="K693" s="150"/>
      <c r="L693" s="150"/>
      <c r="M693" s="150"/>
      <c r="N693" s="150"/>
      <c r="O693" s="150"/>
      <c r="P693" s="150"/>
      <c r="Q693" s="150"/>
      <c r="R693" s="150"/>
      <c r="S693" s="150"/>
      <c r="T693" s="150"/>
      <c r="U693" s="150"/>
      <c r="V693" s="150"/>
      <c r="W693" s="150"/>
      <c r="X693" s="150"/>
    </row>
    <row r="694" spans="1:24" ht="33.75" customHeight="1" x14ac:dyDescent="0.2">
      <c r="A694" s="719"/>
      <c r="B694" s="611"/>
      <c r="C694" s="165" t="s">
        <v>855</v>
      </c>
      <c r="D694" s="611"/>
      <c r="E694" s="611"/>
      <c r="F694" s="611"/>
      <c r="G694" s="611"/>
      <c r="H694" s="611"/>
      <c r="I694" s="149"/>
      <c r="J694" s="150"/>
      <c r="K694" s="150"/>
      <c r="L694" s="150"/>
      <c r="M694" s="150"/>
      <c r="N694" s="150"/>
      <c r="O694" s="150"/>
      <c r="P694" s="150"/>
      <c r="Q694" s="150"/>
      <c r="R694" s="150"/>
      <c r="S694" s="150"/>
      <c r="T694" s="150"/>
      <c r="U694" s="150"/>
      <c r="V694" s="150"/>
      <c r="W694" s="150"/>
      <c r="X694" s="150"/>
    </row>
    <row r="695" spans="1:24" ht="59.25" customHeight="1" x14ac:dyDescent="0.2">
      <c r="A695" s="719"/>
      <c r="B695" s="611"/>
      <c r="C695" s="165" t="s">
        <v>856</v>
      </c>
      <c r="D695" s="611"/>
      <c r="E695" s="611"/>
      <c r="F695" s="611"/>
      <c r="G695" s="611"/>
      <c r="H695" s="611"/>
      <c r="I695" s="149"/>
      <c r="J695" s="150"/>
      <c r="K695" s="150"/>
      <c r="L695" s="150"/>
      <c r="M695" s="150"/>
      <c r="N695" s="150"/>
      <c r="O695" s="150"/>
      <c r="P695" s="150"/>
      <c r="Q695" s="150"/>
      <c r="R695" s="150"/>
      <c r="S695" s="150"/>
      <c r="T695" s="150"/>
      <c r="U695" s="150"/>
      <c r="V695" s="150"/>
      <c r="W695" s="150"/>
      <c r="X695" s="150"/>
    </row>
    <row r="696" spans="1:24" ht="12" customHeight="1" thickBot="1" x14ac:dyDescent="0.25">
      <c r="A696" s="719"/>
      <c r="B696" s="612"/>
      <c r="C696" s="305"/>
      <c r="D696" s="611"/>
      <c r="E696" s="653"/>
      <c r="F696" s="653"/>
      <c r="G696" s="612"/>
      <c r="H696" s="612"/>
      <c r="I696" s="149"/>
      <c r="J696" s="150"/>
      <c r="K696" s="150"/>
      <c r="L696" s="150"/>
      <c r="M696" s="150"/>
      <c r="N696" s="150"/>
      <c r="O696" s="150"/>
      <c r="P696" s="150"/>
      <c r="Q696" s="150"/>
      <c r="R696" s="150"/>
      <c r="S696" s="150"/>
      <c r="T696" s="150"/>
      <c r="U696" s="150"/>
      <c r="V696" s="150"/>
      <c r="W696" s="150"/>
      <c r="X696" s="150"/>
    </row>
    <row r="697" spans="1:24" ht="45.75" customHeight="1" x14ac:dyDescent="0.2">
      <c r="A697" s="719"/>
      <c r="B697" s="833">
        <v>7.11</v>
      </c>
      <c r="C697" s="432" t="s">
        <v>863</v>
      </c>
      <c r="D697" s="828">
        <v>5</v>
      </c>
      <c r="E697" s="830"/>
      <c r="F697" s="726"/>
      <c r="G697" s="636"/>
      <c r="H697" s="636"/>
      <c r="I697" s="149"/>
      <c r="J697" s="150"/>
      <c r="K697" s="150"/>
      <c r="L697" s="150"/>
      <c r="M697" s="150"/>
      <c r="N697" s="150"/>
      <c r="O697" s="150"/>
      <c r="P697" s="150"/>
      <c r="Q697" s="150"/>
      <c r="R697" s="150"/>
      <c r="S697" s="150"/>
      <c r="T697" s="150"/>
      <c r="U697" s="150"/>
      <c r="V697" s="150"/>
      <c r="W697" s="150"/>
      <c r="X697" s="150"/>
    </row>
    <row r="698" spans="1:24" ht="30" customHeight="1" x14ac:dyDescent="0.2">
      <c r="A698" s="719"/>
      <c r="B698" s="669"/>
      <c r="C698" s="433" t="s">
        <v>864</v>
      </c>
      <c r="D698" s="633"/>
      <c r="E698" s="643"/>
      <c r="F698" s="611"/>
      <c r="G698" s="611"/>
      <c r="H698" s="611"/>
      <c r="I698" s="149"/>
      <c r="J698" s="150"/>
      <c r="K698" s="150"/>
      <c r="L698" s="150"/>
      <c r="M698" s="150"/>
      <c r="N698" s="150"/>
      <c r="O698" s="150"/>
      <c r="P698" s="150"/>
      <c r="Q698" s="150"/>
      <c r="R698" s="150"/>
      <c r="S698" s="150"/>
      <c r="T698" s="150"/>
      <c r="U698" s="150"/>
      <c r="V698" s="150"/>
      <c r="W698" s="150"/>
      <c r="X698" s="150"/>
    </row>
    <row r="699" spans="1:24" ht="30" customHeight="1" x14ac:dyDescent="0.2">
      <c r="A699" s="719"/>
      <c r="B699" s="669"/>
      <c r="C699" s="433" t="s">
        <v>865</v>
      </c>
      <c r="D699" s="633"/>
      <c r="E699" s="643"/>
      <c r="F699" s="611"/>
      <c r="G699" s="611"/>
      <c r="H699" s="611"/>
      <c r="I699" s="149"/>
      <c r="J699" s="150"/>
      <c r="K699" s="150"/>
      <c r="L699" s="150"/>
      <c r="M699" s="150"/>
      <c r="N699" s="150"/>
      <c r="O699" s="150"/>
      <c r="P699" s="150"/>
      <c r="Q699" s="150"/>
      <c r="R699" s="150"/>
      <c r="S699" s="150"/>
      <c r="T699" s="150"/>
      <c r="U699" s="150"/>
      <c r="V699" s="150"/>
      <c r="W699" s="150"/>
      <c r="X699" s="150"/>
    </row>
    <row r="700" spans="1:24" ht="31.5" customHeight="1" x14ac:dyDescent="0.2">
      <c r="A700" s="719"/>
      <c r="B700" s="669"/>
      <c r="C700" s="433" t="s">
        <v>866</v>
      </c>
      <c r="D700" s="633"/>
      <c r="E700" s="643"/>
      <c r="F700" s="611"/>
      <c r="G700" s="611"/>
      <c r="H700" s="611"/>
      <c r="I700" s="149"/>
      <c r="J700" s="150"/>
      <c r="K700" s="150"/>
      <c r="L700" s="150"/>
      <c r="M700" s="150"/>
      <c r="N700" s="150"/>
      <c r="O700" s="150"/>
      <c r="P700" s="150"/>
      <c r="Q700" s="150"/>
      <c r="R700" s="150"/>
      <c r="S700" s="150"/>
      <c r="T700" s="150"/>
      <c r="U700" s="150"/>
      <c r="V700" s="150"/>
      <c r="W700" s="150"/>
      <c r="X700" s="150"/>
    </row>
    <row r="701" spans="1:24" ht="24" customHeight="1" x14ac:dyDescent="0.2">
      <c r="A701" s="719"/>
      <c r="B701" s="669"/>
      <c r="C701" s="433" t="s">
        <v>867</v>
      </c>
      <c r="D701" s="633"/>
      <c r="E701" s="643"/>
      <c r="F701" s="611"/>
      <c r="G701" s="611"/>
      <c r="H701" s="611"/>
      <c r="I701" s="149"/>
      <c r="J701" s="150"/>
      <c r="K701" s="150"/>
      <c r="L701" s="150"/>
      <c r="M701" s="150"/>
      <c r="N701" s="150"/>
      <c r="O701" s="150"/>
      <c r="P701" s="150"/>
      <c r="Q701" s="150"/>
      <c r="R701" s="150"/>
      <c r="S701" s="150"/>
      <c r="T701" s="150"/>
      <c r="U701" s="150"/>
      <c r="V701" s="150"/>
      <c r="W701" s="150"/>
      <c r="X701" s="150"/>
    </row>
    <row r="702" spans="1:24" ht="24" customHeight="1" x14ac:dyDescent="0.2">
      <c r="A702" s="719"/>
      <c r="B702" s="669"/>
      <c r="C702" s="433" t="s">
        <v>868</v>
      </c>
      <c r="D702" s="633"/>
      <c r="E702" s="643"/>
      <c r="F702" s="611"/>
      <c r="G702" s="611"/>
      <c r="H702" s="611"/>
      <c r="I702" s="149"/>
      <c r="J702" s="150"/>
      <c r="K702" s="150"/>
      <c r="L702" s="150"/>
      <c r="M702" s="150"/>
      <c r="N702" s="150"/>
      <c r="O702" s="150"/>
      <c r="P702" s="150"/>
      <c r="Q702" s="150"/>
      <c r="R702" s="150"/>
      <c r="S702" s="150"/>
      <c r="T702" s="150"/>
      <c r="U702" s="150"/>
      <c r="V702" s="150"/>
      <c r="W702" s="150"/>
      <c r="X702" s="150"/>
    </row>
    <row r="703" spans="1:24" ht="18.75" customHeight="1" thickBot="1" x14ac:dyDescent="0.25">
      <c r="A703" s="719"/>
      <c r="B703" s="738"/>
      <c r="C703" s="434"/>
      <c r="D703" s="829"/>
      <c r="E703" s="644"/>
      <c r="F703" s="612"/>
      <c r="G703" s="612"/>
      <c r="H703" s="612"/>
      <c r="I703" s="149"/>
      <c r="J703" s="150"/>
      <c r="K703" s="150"/>
      <c r="L703" s="150"/>
      <c r="M703" s="150"/>
      <c r="N703" s="150"/>
      <c r="O703" s="150"/>
      <c r="P703" s="150"/>
      <c r="Q703" s="150"/>
      <c r="R703" s="150"/>
      <c r="S703" s="150"/>
      <c r="T703" s="150"/>
      <c r="U703" s="150"/>
      <c r="V703" s="150"/>
      <c r="W703" s="150"/>
      <c r="X703" s="150"/>
    </row>
    <row r="704" spans="1:24" ht="12.75" customHeight="1" thickBot="1" x14ac:dyDescent="0.25">
      <c r="A704" s="821"/>
      <c r="B704" s="824"/>
      <c r="C704" s="431" t="s">
        <v>869</v>
      </c>
      <c r="D704" s="284">
        <f t="shared" ref="D704:F704" si="4">SUM(D639:D703)</f>
        <v>40</v>
      </c>
      <c r="E704" s="284">
        <f t="shared" si="4"/>
        <v>0</v>
      </c>
      <c r="F704" s="284">
        <f t="shared" si="4"/>
        <v>0</v>
      </c>
      <c r="G704" s="824"/>
      <c r="H704" s="824"/>
      <c r="I704" s="149"/>
      <c r="J704" s="150"/>
      <c r="K704" s="150"/>
      <c r="L704" s="150"/>
      <c r="M704" s="150"/>
      <c r="N704" s="150"/>
      <c r="O704" s="150"/>
      <c r="P704" s="150"/>
      <c r="Q704" s="150"/>
      <c r="R704" s="150"/>
      <c r="S704" s="150"/>
      <c r="T704" s="150"/>
      <c r="U704" s="150"/>
      <c r="V704" s="150"/>
      <c r="W704" s="150"/>
      <c r="X704" s="150"/>
    </row>
    <row r="705" spans="1:24" ht="12.75" customHeight="1" thickBot="1" x14ac:dyDescent="0.25">
      <c r="A705" s="611"/>
      <c r="B705" s="611"/>
      <c r="C705" s="285" t="s">
        <v>870</v>
      </c>
      <c r="D705" s="320"/>
      <c r="E705" s="287">
        <f>E704/D704*100</f>
        <v>0</v>
      </c>
      <c r="F705" s="287">
        <f>F704/D704*100</f>
        <v>0</v>
      </c>
      <c r="G705" s="611"/>
      <c r="H705" s="611"/>
      <c r="I705" s="149"/>
      <c r="J705" s="150"/>
      <c r="K705" s="150"/>
      <c r="L705" s="150"/>
      <c r="M705" s="150"/>
      <c r="N705" s="150"/>
      <c r="O705" s="150"/>
      <c r="P705" s="150"/>
      <c r="Q705" s="150"/>
      <c r="R705" s="150"/>
      <c r="S705" s="150"/>
      <c r="T705" s="150"/>
      <c r="U705" s="150"/>
      <c r="V705" s="150"/>
      <c r="W705" s="150"/>
      <c r="X705" s="150"/>
    </row>
    <row r="706" spans="1:24" ht="12.75" customHeight="1" thickBot="1" x14ac:dyDescent="0.25">
      <c r="A706" s="611"/>
      <c r="B706" s="611"/>
      <c r="C706" s="285" t="s">
        <v>871</v>
      </c>
      <c r="D706" s="320"/>
      <c r="E706" s="287">
        <f>E704/D704*10</f>
        <v>0</v>
      </c>
      <c r="F706" s="287">
        <f>F704/D704*10</f>
        <v>0</v>
      </c>
      <c r="G706" s="611"/>
      <c r="H706" s="611"/>
      <c r="I706" s="149"/>
      <c r="J706" s="150"/>
      <c r="K706" s="150"/>
      <c r="L706" s="150"/>
      <c r="M706" s="150"/>
      <c r="N706" s="150"/>
      <c r="O706" s="150"/>
      <c r="P706" s="150"/>
      <c r="Q706" s="150"/>
      <c r="R706" s="150"/>
      <c r="S706" s="150"/>
      <c r="T706" s="150"/>
      <c r="U706" s="150"/>
      <c r="V706" s="150"/>
      <c r="W706" s="150"/>
      <c r="X706" s="150"/>
    </row>
    <row r="707" spans="1:24" ht="12.75" customHeight="1" thickBot="1" x14ac:dyDescent="0.25">
      <c r="A707" s="611"/>
      <c r="B707" s="611"/>
      <c r="C707" s="313"/>
      <c r="D707" s="320"/>
      <c r="E707" s="284"/>
      <c r="F707" s="321"/>
      <c r="G707" s="611"/>
      <c r="H707" s="611"/>
      <c r="I707" s="149"/>
      <c r="J707" s="150"/>
      <c r="K707" s="150"/>
      <c r="L707" s="150"/>
      <c r="M707" s="150"/>
      <c r="N707" s="150"/>
      <c r="O707" s="150"/>
      <c r="P707" s="150"/>
      <c r="Q707" s="150"/>
      <c r="R707" s="150"/>
      <c r="S707" s="150"/>
      <c r="T707" s="150"/>
      <c r="U707" s="150"/>
      <c r="V707" s="150"/>
      <c r="W707" s="150"/>
      <c r="X707" s="150"/>
    </row>
    <row r="708" spans="1:24" ht="12.75" customHeight="1" thickBot="1" x14ac:dyDescent="0.25">
      <c r="A708" s="611"/>
      <c r="B708" s="611"/>
      <c r="C708" s="289" t="s">
        <v>872</v>
      </c>
      <c r="D708" s="284">
        <f>D130+D217+D336+D445+D528+D632+D704</f>
        <v>405</v>
      </c>
      <c r="E708" s="284">
        <f>E130+E217+E336+E445+E528+E632+E704</f>
        <v>0</v>
      </c>
      <c r="F708" s="284">
        <f>F130+F217+F336+F445+F528+F632+F704</f>
        <v>0</v>
      </c>
      <c r="G708" s="611"/>
      <c r="H708" s="611"/>
      <c r="I708" s="149"/>
      <c r="J708" s="150"/>
      <c r="K708" s="150"/>
      <c r="L708" s="150"/>
      <c r="M708" s="150"/>
      <c r="N708" s="150"/>
      <c r="O708" s="150"/>
      <c r="P708" s="150"/>
      <c r="Q708" s="150"/>
      <c r="R708" s="150"/>
      <c r="S708" s="150"/>
      <c r="T708" s="150"/>
      <c r="U708" s="150"/>
      <c r="V708" s="150"/>
      <c r="W708" s="150"/>
      <c r="X708" s="150"/>
    </row>
    <row r="709" spans="1:24" ht="12.75" customHeight="1" thickBot="1" x14ac:dyDescent="0.25">
      <c r="A709" s="611"/>
      <c r="B709" s="611"/>
      <c r="C709" s="290" t="s">
        <v>873</v>
      </c>
      <c r="D709" s="322"/>
      <c r="E709" s="292">
        <f>E708/D708*100</f>
        <v>0</v>
      </c>
      <c r="F709" s="292">
        <f>F708/D708*100</f>
        <v>0</v>
      </c>
      <c r="G709" s="611"/>
      <c r="H709" s="611"/>
      <c r="I709" s="259"/>
      <c r="J709" s="260"/>
      <c r="K709" s="260"/>
      <c r="L709" s="260"/>
      <c r="M709" s="260"/>
      <c r="N709" s="260"/>
      <c r="O709" s="260"/>
      <c r="P709" s="260"/>
      <c r="Q709" s="260"/>
      <c r="R709" s="260"/>
      <c r="S709" s="260"/>
      <c r="T709" s="260"/>
      <c r="U709" s="260"/>
      <c r="V709" s="260"/>
      <c r="W709" s="260"/>
      <c r="X709" s="260"/>
    </row>
    <row r="710" spans="1:24" ht="12.75" customHeight="1" thickBot="1" x14ac:dyDescent="0.25">
      <c r="A710" s="612"/>
      <c r="B710" s="612"/>
      <c r="C710" s="293" t="s">
        <v>874</v>
      </c>
      <c r="D710" s="294"/>
      <c r="E710" s="295">
        <f>E705+E633+E529+E446+E337+E218+E131</f>
        <v>0</v>
      </c>
      <c r="F710" s="296"/>
      <c r="G710" s="612"/>
      <c r="H710" s="612"/>
      <c r="I710" s="149"/>
      <c r="J710" s="150"/>
      <c r="K710" s="150"/>
      <c r="L710" s="150"/>
      <c r="M710" s="150"/>
      <c r="N710" s="150"/>
      <c r="O710" s="150"/>
      <c r="P710" s="150"/>
      <c r="Q710" s="150"/>
      <c r="R710" s="150"/>
      <c r="S710" s="150"/>
      <c r="T710" s="150"/>
      <c r="U710" s="150"/>
      <c r="V710" s="150"/>
      <c r="W710" s="150"/>
      <c r="X710" s="150"/>
    </row>
    <row r="711" spans="1:24" ht="12.75" customHeight="1" x14ac:dyDescent="0.2">
      <c r="A711" s="139"/>
      <c r="B711" s="297"/>
      <c r="C711" s="139"/>
      <c r="D711" s="302"/>
      <c r="E711" s="323"/>
      <c r="F711" s="323"/>
      <c r="G711" s="139"/>
      <c r="H711" s="139"/>
      <c r="I711" s="55"/>
      <c r="J711" s="55"/>
      <c r="K711" s="55"/>
      <c r="L711" s="55"/>
      <c r="M711" s="55"/>
      <c r="N711" s="55"/>
      <c r="O711" s="55"/>
      <c r="P711" s="55"/>
      <c r="Q711" s="55"/>
      <c r="R711" s="55"/>
      <c r="S711" s="55"/>
      <c r="T711" s="55"/>
      <c r="U711" s="55"/>
      <c r="V711" s="55"/>
      <c r="W711" s="55"/>
      <c r="X711" s="55"/>
    </row>
    <row r="712" spans="1:24" ht="12.75" customHeight="1" x14ac:dyDescent="0.2">
      <c r="A712" s="147"/>
      <c r="B712" s="139"/>
      <c r="C712" s="205"/>
      <c r="D712" s="20"/>
      <c r="E712" s="299"/>
      <c r="F712" s="299"/>
      <c r="G712" s="139"/>
      <c r="H712" s="139"/>
      <c r="I712" s="149"/>
      <c r="J712" s="150"/>
      <c r="K712" s="150"/>
      <c r="L712" s="150"/>
      <c r="M712" s="150"/>
      <c r="N712" s="150"/>
      <c r="O712" s="150"/>
      <c r="P712" s="150"/>
      <c r="Q712" s="150"/>
      <c r="R712" s="150"/>
      <c r="S712" s="150"/>
      <c r="T712" s="150"/>
      <c r="U712" s="150"/>
      <c r="V712" s="150"/>
      <c r="W712" s="150"/>
      <c r="X712" s="150"/>
    </row>
    <row r="713" spans="1:24" ht="12.75" customHeight="1" x14ac:dyDescent="0.2">
      <c r="A713" s="147"/>
      <c r="B713" s="139"/>
      <c r="C713" s="205"/>
      <c r="D713" s="20"/>
      <c r="E713" s="299"/>
      <c r="F713" s="299"/>
      <c r="G713" s="139"/>
      <c r="H713" s="139"/>
      <c r="I713" s="149"/>
      <c r="J713" s="150"/>
      <c r="K713" s="150"/>
      <c r="L713" s="150"/>
      <c r="M713" s="150"/>
      <c r="N713" s="150"/>
      <c r="O713" s="150"/>
      <c r="P713" s="150"/>
      <c r="Q713" s="150"/>
      <c r="R713" s="150"/>
      <c r="S713" s="150"/>
      <c r="T713" s="150"/>
      <c r="U713" s="150"/>
      <c r="V713" s="150"/>
      <c r="W713" s="150"/>
      <c r="X713" s="150"/>
    </row>
    <row r="714" spans="1:24" ht="12.75" customHeight="1" x14ac:dyDescent="0.2">
      <c r="A714" s="147"/>
      <c r="B714" s="139"/>
      <c r="C714" s="205"/>
      <c r="D714" s="20"/>
      <c r="E714" s="299"/>
      <c r="F714" s="299"/>
      <c r="G714" s="139"/>
      <c r="H714" s="139"/>
      <c r="I714" s="149"/>
      <c r="J714" s="150"/>
      <c r="K714" s="150"/>
      <c r="L714" s="150"/>
      <c r="M714" s="150"/>
      <c r="N714" s="150"/>
      <c r="O714" s="150"/>
      <c r="P714" s="150"/>
      <c r="Q714" s="150"/>
      <c r="R714" s="150"/>
      <c r="S714" s="150"/>
      <c r="T714" s="150"/>
      <c r="U714" s="150"/>
      <c r="V714" s="150"/>
      <c r="W714" s="150"/>
      <c r="X714" s="150"/>
    </row>
    <row r="715" spans="1:24" ht="12.75" customHeight="1" x14ac:dyDescent="0.2">
      <c r="A715" s="147"/>
      <c r="B715" s="139"/>
      <c r="C715" s="205"/>
      <c r="D715" s="20"/>
      <c r="E715" s="299"/>
      <c r="F715" s="299"/>
      <c r="G715" s="139"/>
      <c r="H715" s="139"/>
      <c r="I715" s="149"/>
      <c r="J715" s="150"/>
      <c r="K715" s="150"/>
      <c r="L715" s="150"/>
      <c r="M715" s="150"/>
      <c r="N715" s="150"/>
      <c r="O715" s="150"/>
      <c r="P715" s="150"/>
      <c r="Q715" s="150"/>
      <c r="R715" s="150"/>
      <c r="S715" s="150"/>
      <c r="T715" s="150"/>
      <c r="U715" s="150"/>
      <c r="V715" s="150"/>
      <c r="W715" s="150"/>
      <c r="X715" s="150"/>
    </row>
    <row r="716" spans="1:24" ht="12.75" customHeight="1" x14ac:dyDescent="0.2">
      <c r="A716" s="147"/>
      <c r="B716" s="139"/>
      <c r="C716" s="205"/>
      <c r="D716" s="20"/>
      <c r="E716" s="299"/>
      <c r="F716" s="299"/>
      <c r="G716" s="139"/>
      <c r="H716" s="139"/>
      <c r="I716" s="149"/>
      <c r="J716" s="150"/>
      <c r="K716" s="150"/>
      <c r="L716" s="150"/>
      <c r="M716" s="150"/>
      <c r="N716" s="150"/>
      <c r="O716" s="150"/>
      <c r="P716" s="150"/>
      <c r="Q716" s="150"/>
      <c r="R716" s="150"/>
      <c r="S716" s="150"/>
      <c r="T716" s="150"/>
      <c r="U716" s="150"/>
      <c r="V716" s="150"/>
      <c r="W716" s="150"/>
      <c r="X716" s="150"/>
    </row>
    <row r="717" spans="1:24" ht="12.75" customHeight="1" x14ac:dyDescent="0.2">
      <c r="A717" s="147"/>
      <c r="B717" s="139"/>
      <c r="C717" s="205"/>
      <c r="D717" s="20"/>
      <c r="E717" s="299"/>
      <c r="F717" s="299"/>
      <c r="G717" s="139"/>
      <c r="H717" s="139"/>
      <c r="I717" s="149"/>
      <c r="J717" s="150"/>
      <c r="K717" s="150"/>
      <c r="L717" s="150"/>
      <c r="M717" s="150"/>
      <c r="N717" s="150"/>
      <c r="O717" s="150"/>
      <c r="P717" s="150"/>
      <c r="Q717" s="150"/>
      <c r="R717" s="150"/>
      <c r="S717" s="150"/>
      <c r="T717" s="150"/>
      <c r="U717" s="150"/>
      <c r="V717" s="150"/>
      <c r="W717" s="150"/>
      <c r="X717" s="150"/>
    </row>
    <row r="718" spans="1:24" ht="12.75" customHeight="1" x14ac:dyDescent="0.2">
      <c r="A718" s="147"/>
      <c r="B718" s="139"/>
      <c r="C718" s="205"/>
      <c r="D718" s="20"/>
      <c r="E718" s="299"/>
      <c r="F718" s="299"/>
      <c r="G718" s="139"/>
      <c r="H718" s="139"/>
      <c r="I718" s="149"/>
      <c r="J718" s="150"/>
      <c r="K718" s="150"/>
      <c r="L718" s="150"/>
      <c r="M718" s="150"/>
      <c r="N718" s="150"/>
      <c r="O718" s="150"/>
      <c r="P718" s="150"/>
      <c r="Q718" s="150"/>
      <c r="R718" s="150"/>
      <c r="S718" s="150"/>
      <c r="T718" s="150"/>
      <c r="U718" s="150"/>
      <c r="V718" s="150"/>
      <c r="W718" s="150"/>
      <c r="X718" s="150"/>
    </row>
    <row r="719" spans="1:24" ht="12.75" customHeight="1" x14ac:dyDescent="0.2">
      <c r="A719" s="147"/>
      <c r="B719" s="139"/>
      <c r="C719" s="205"/>
      <c r="D719" s="20"/>
      <c r="E719" s="299"/>
      <c r="F719" s="299"/>
      <c r="G719" s="139"/>
      <c r="H719" s="139"/>
      <c r="I719" s="149"/>
      <c r="J719" s="150"/>
      <c r="K719" s="150"/>
      <c r="L719" s="150"/>
      <c r="M719" s="150"/>
      <c r="N719" s="150"/>
      <c r="O719" s="150"/>
      <c r="P719" s="150"/>
      <c r="Q719" s="150"/>
      <c r="R719" s="150"/>
      <c r="S719" s="150"/>
      <c r="T719" s="150"/>
      <c r="U719" s="150"/>
      <c r="V719" s="150"/>
      <c r="W719" s="150"/>
      <c r="X719" s="150"/>
    </row>
    <row r="720" spans="1:24" ht="12.75" customHeight="1" x14ac:dyDescent="0.2">
      <c r="A720" s="147"/>
      <c r="B720" s="139"/>
      <c r="C720" s="205"/>
      <c r="D720" s="20"/>
      <c r="E720" s="299"/>
      <c r="F720" s="299"/>
      <c r="G720" s="139"/>
      <c r="H720" s="139"/>
      <c r="I720" s="149"/>
      <c r="J720" s="150"/>
      <c r="K720" s="150"/>
      <c r="L720" s="150"/>
      <c r="M720" s="150"/>
      <c r="N720" s="150"/>
      <c r="O720" s="150"/>
      <c r="P720" s="150"/>
      <c r="Q720" s="150"/>
      <c r="R720" s="150"/>
      <c r="S720" s="150"/>
      <c r="T720" s="150"/>
      <c r="U720" s="150"/>
      <c r="V720" s="150"/>
      <c r="W720" s="150"/>
      <c r="X720" s="150"/>
    </row>
    <row r="721" spans="1:24" ht="12.75" customHeight="1" x14ac:dyDescent="0.2">
      <c r="A721" s="147"/>
      <c r="B721" s="139"/>
      <c r="C721" s="205"/>
      <c r="D721" s="20"/>
      <c r="E721" s="299"/>
      <c r="F721" s="299"/>
      <c r="G721" s="139"/>
      <c r="H721" s="139"/>
      <c r="I721" s="149"/>
      <c r="J721" s="150"/>
      <c r="K721" s="150"/>
      <c r="L721" s="150"/>
      <c r="M721" s="150"/>
      <c r="N721" s="150"/>
      <c r="O721" s="150"/>
      <c r="P721" s="150"/>
      <c r="Q721" s="150"/>
      <c r="R721" s="150"/>
      <c r="S721" s="150"/>
      <c r="T721" s="150"/>
      <c r="U721" s="150"/>
      <c r="V721" s="150"/>
      <c r="W721" s="150"/>
      <c r="X721" s="150"/>
    </row>
    <row r="722" spans="1:24" ht="12.75" customHeight="1" x14ac:dyDescent="0.2">
      <c r="A722" s="147"/>
      <c r="B722" s="139"/>
      <c r="C722" s="205"/>
      <c r="D722" s="20"/>
      <c r="E722" s="299"/>
      <c r="F722" s="299"/>
      <c r="G722" s="139"/>
      <c r="H722" s="139"/>
      <c r="I722" s="149"/>
      <c r="J722" s="150"/>
      <c r="K722" s="150"/>
      <c r="L722" s="150"/>
      <c r="M722" s="150"/>
      <c r="N722" s="150"/>
      <c r="O722" s="150"/>
      <c r="P722" s="150"/>
      <c r="Q722" s="150"/>
      <c r="R722" s="150"/>
      <c r="S722" s="150"/>
      <c r="T722" s="150"/>
      <c r="U722" s="150"/>
      <c r="V722" s="150"/>
      <c r="W722" s="150"/>
      <c r="X722" s="150"/>
    </row>
    <row r="723" spans="1:24" ht="12.75" customHeight="1" x14ac:dyDescent="0.2">
      <c r="A723" s="147"/>
      <c r="B723" s="139"/>
      <c r="C723" s="205"/>
      <c r="D723" s="20"/>
      <c r="E723" s="299"/>
      <c r="F723" s="299"/>
      <c r="G723" s="139"/>
      <c r="H723" s="139"/>
      <c r="I723" s="149"/>
      <c r="J723" s="150"/>
      <c r="K723" s="150"/>
      <c r="L723" s="150"/>
      <c r="M723" s="150"/>
      <c r="N723" s="150"/>
      <c r="O723" s="150"/>
      <c r="P723" s="150"/>
      <c r="Q723" s="150"/>
      <c r="R723" s="150"/>
      <c r="S723" s="150"/>
      <c r="T723" s="150"/>
      <c r="U723" s="150"/>
      <c r="V723" s="150"/>
      <c r="W723" s="150"/>
      <c r="X723" s="150"/>
    </row>
    <row r="724" spans="1:24" ht="12.75" customHeight="1" x14ac:dyDescent="0.2">
      <c r="A724" s="147"/>
      <c r="B724" s="139"/>
      <c r="C724" s="205"/>
      <c r="D724" s="20"/>
      <c r="E724" s="299"/>
      <c r="F724" s="299"/>
      <c r="G724" s="139"/>
      <c r="H724" s="139"/>
      <c r="I724" s="149"/>
      <c r="J724" s="150"/>
      <c r="K724" s="150"/>
      <c r="L724" s="150"/>
      <c r="M724" s="150"/>
      <c r="N724" s="150"/>
      <c r="O724" s="150"/>
      <c r="P724" s="150"/>
      <c r="Q724" s="150"/>
      <c r="R724" s="150"/>
      <c r="S724" s="150"/>
      <c r="T724" s="150"/>
      <c r="U724" s="150"/>
      <c r="V724" s="150"/>
      <c r="W724" s="150"/>
      <c r="X724" s="150"/>
    </row>
    <row r="725" spans="1:24" ht="12.75" customHeight="1" x14ac:dyDescent="0.2">
      <c r="A725" s="147"/>
      <c r="B725" s="139"/>
      <c r="C725" s="205"/>
      <c r="D725" s="20"/>
      <c r="E725" s="299"/>
      <c r="F725" s="299"/>
      <c r="G725" s="139"/>
      <c r="H725" s="139"/>
      <c r="I725" s="149"/>
      <c r="J725" s="150"/>
      <c r="K725" s="150"/>
      <c r="L725" s="150"/>
      <c r="M725" s="150"/>
      <c r="N725" s="150"/>
      <c r="O725" s="150"/>
      <c r="P725" s="150"/>
      <c r="Q725" s="150"/>
      <c r="R725" s="150"/>
      <c r="S725" s="150"/>
      <c r="T725" s="150"/>
      <c r="U725" s="150"/>
      <c r="V725" s="150"/>
      <c r="W725" s="150"/>
      <c r="X725" s="150"/>
    </row>
    <row r="726" spans="1:24" ht="12.75" customHeight="1" x14ac:dyDescent="0.2">
      <c r="A726" s="147"/>
      <c r="B726" s="139"/>
      <c r="C726" s="205"/>
      <c r="D726" s="20"/>
      <c r="E726" s="299"/>
      <c r="F726" s="299"/>
      <c r="G726" s="139"/>
      <c r="H726" s="139"/>
      <c r="I726" s="149"/>
      <c r="J726" s="150"/>
      <c r="K726" s="150"/>
      <c r="L726" s="150"/>
      <c r="M726" s="150"/>
      <c r="N726" s="150"/>
      <c r="O726" s="150"/>
      <c r="P726" s="150"/>
      <c r="Q726" s="150"/>
      <c r="R726" s="150"/>
      <c r="S726" s="150"/>
      <c r="T726" s="150"/>
      <c r="U726" s="150"/>
      <c r="V726" s="150"/>
      <c r="W726" s="150"/>
      <c r="X726" s="150"/>
    </row>
    <row r="727" spans="1:24" ht="12.75" customHeight="1" x14ac:dyDescent="0.2">
      <c r="A727" s="147"/>
      <c r="B727" s="139"/>
      <c r="C727" s="205"/>
      <c r="D727" s="20"/>
      <c r="E727" s="299"/>
      <c r="F727" s="299"/>
      <c r="G727" s="139"/>
      <c r="H727" s="139"/>
      <c r="I727" s="149"/>
      <c r="J727" s="150"/>
      <c r="K727" s="150"/>
      <c r="L727" s="150"/>
      <c r="M727" s="150"/>
      <c r="N727" s="150"/>
      <c r="O727" s="150"/>
      <c r="P727" s="150"/>
      <c r="Q727" s="150"/>
      <c r="R727" s="150"/>
      <c r="S727" s="150"/>
      <c r="T727" s="150"/>
      <c r="U727" s="150"/>
      <c r="V727" s="150"/>
      <c r="W727" s="150"/>
      <c r="X727" s="150"/>
    </row>
    <row r="728" spans="1:24" ht="12.75" customHeight="1" x14ac:dyDescent="0.2">
      <c r="A728" s="147"/>
      <c r="B728" s="139"/>
      <c r="C728" s="205"/>
      <c r="D728" s="20"/>
      <c r="E728" s="299"/>
      <c r="F728" s="299"/>
      <c r="G728" s="139"/>
      <c r="H728" s="139"/>
      <c r="I728" s="149"/>
      <c r="J728" s="150"/>
      <c r="K728" s="150"/>
      <c r="L728" s="150"/>
      <c r="M728" s="150"/>
      <c r="N728" s="150"/>
      <c r="O728" s="150"/>
      <c r="P728" s="150"/>
      <c r="Q728" s="150"/>
      <c r="R728" s="150"/>
      <c r="S728" s="150"/>
      <c r="T728" s="150"/>
      <c r="U728" s="150"/>
      <c r="V728" s="150"/>
      <c r="W728" s="150"/>
      <c r="X728" s="150"/>
    </row>
    <row r="729" spans="1:24" ht="12.75" customHeight="1" x14ac:dyDescent="0.2">
      <c r="A729" s="147"/>
      <c r="B729" s="139"/>
      <c r="C729" s="205"/>
      <c r="D729" s="20"/>
      <c r="E729" s="299"/>
      <c r="F729" s="299"/>
      <c r="G729" s="139"/>
      <c r="H729" s="139"/>
      <c r="I729" s="149"/>
      <c r="J729" s="150"/>
      <c r="K729" s="150"/>
      <c r="L729" s="150"/>
      <c r="M729" s="150"/>
      <c r="N729" s="150"/>
      <c r="O729" s="150"/>
      <c r="P729" s="150"/>
      <c r="Q729" s="150"/>
      <c r="R729" s="150"/>
      <c r="S729" s="150"/>
      <c r="T729" s="150"/>
      <c r="U729" s="150"/>
      <c r="V729" s="150"/>
      <c r="W729" s="150"/>
      <c r="X729" s="150"/>
    </row>
    <row r="730" spans="1:24" ht="12.75" customHeight="1" x14ac:dyDescent="0.2">
      <c r="A730" s="147"/>
      <c r="B730" s="139"/>
      <c r="C730" s="205"/>
      <c r="D730" s="20"/>
      <c r="E730" s="299"/>
      <c r="F730" s="299"/>
      <c r="G730" s="139"/>
      <c r="H730" s="139"/>
      <c r="I730" s="149"/>
      <c r="J730" s="150"/>
      <c r="K730" s="150"/>
      <c r="L730" s="150"/>
      <c r="M730" s="150"/>
      <c r="N730" s="150"/>
      <c r="O730" s="150"/>
      <c r="P730" s="150"/>
      <c r="Q730" s="150"/>
      <c r="R730" s="150"/>
      <c r="S730" s="150"/>
      <c r="T730" s="150"/>
      <c r="U730" s="150"/>
      <c r="V730" s="150"/>
      <c r="W730" s="150"/>
      <c r="X730" s="150"/>
    </row>
    <row r="731" spans="1:24" ht="12.75" customHeight="1" x14ac:dyDescent="0.2">
      <c r="A731" s="147"/>
      <c r="B731" s="139"/>
      <c r="C731" s="205"/>
      <c r="D731" s="20"/>
      <c r="E731" s="299"/>
      <c r="F731" s="299"/>
      <c r="G731" s="139"/>
      <c r="H731" s="139"/>
      <c r="I731" s="149"/>
      <c r="J731" s="150"/>
      <c r="K731" s="150"/>
      <c r="L731" s="150"/>
      <c r="M731" s="150"/>
      <c r="N731" s="150"/>
      <c r="O731" s="150"/>
      <c r="P731" s="150"/>
      <c r="Q731" s="150"/>
      <c r="R731" s="150"/>
      <c r="S731" s="150"/>
      <c r="T731" s="150"/>
      <c r="U731" s="150"/>
      <c r="V731" s="150"/>
      <c r="W731" s="150"/>
      <c r="X731" s="150"/>
    </row>
    <row r="732" spans="1:24" ht="12.75" customHeight="1" x14ac:dyDescent="0.2">
      <c r="A732" s="147"/>
      <c r="B732" s="139"/>
      <c r="C732" s="205"/>
      <c r="D732" s="20"/>
      <c r="E732" s="299"/>
      <c r="F732" s="299"/>
      <c r="G732" s="139"/>
      <c r="H732" s="139"/>
      <c r="I732" s="149"/>
      <c r="J732" s="150"/>
      <c r="K732" s="150"/>
      <c r="L732" s="150"/>
      <c r="M732" s="150"/>
      <c r="N732" s="150"/>
      <c r="O732" s="150"/>
      <c r="P732" s="150"/>
      <c r="Q732" s="150"/>
      <c r="R732" s="150"/>
      <c r="S732" s="150"/>
      <c r="T732" s="150"/>
      <c r="U732" s="150"/>
      <c r="V732" s="150"/>
      <c r="W732" s="150"/>
      <c r="X732" s="150"/>
    </row>
    <row r="733" spans="1:24" ht="12.75" customHeight="1" x14ac:dyDescent="0.2">
      <c r="A733" s="147"/>
      <c r="B733" s="139"/>
      <c r="C733" s="205"/>
      <c r="D733" s="20"/>
      <c r="E733" s="299"/>
      <c r="F733" s="299"/>
      <c r="G733" s="139"/>
      <c r="H733" s="139"/>
      <c r="I733" s="149"/>
      <c r="J733" s="150"/>
      <c r="K733" s="150"/>
      <c r="L733" s="150"/>
      <c r="M733" s="150"/>
      <c r="N733" s="150"/>
      <c r="O733" s="150"/>
      <c r="P733" s="150"/>
      <c r="Q733" s="150"/>
      <c r="R733" s="150"/>
      <c r="S733" s="150"/>
      <c r="T733" s="150"/>
      <c r="U733" s="150"/>
      <c r="V733" s="150"/>
      <c r="W733" s="150"/>
      <c r="X733" s="150"/>
    </row>
    <row r="734" spans="1:24" ht="12.75" customHeight="1" x14ac:dyDescent="0.2">
      <c r="A734" s="147"/>
      <c r="B734" s="139"/>
      <c r="C734" s="205"/>
      <c r="D734" s="20"/>
      <c r="E734" s="299"/>
      <c r="F734" s="299"/>
      <c r="G734" s="139"/>
      <c r="H734" s="139"/>
      <c r="I734" s="149"/>
      <c r="J734" s="150"/>
      <c r="K734" s="150"/>
      <c r="L734" s="150"/>
      <c r="M734" s="150"/>
      <c r="N734" s="150"/>
      <c r="O734" s="150"/>
      <c r="P734" s="150"/>
      <c r="Q734" s="150"/>
      <c r="R734" s="150"/>
      <c r="S734" s="150"/>
      <c r="T734" s="150"/>
      <c r="U734" s="150"/>
      <c r="V734" s="150"/>
      <c r="W734" s="150"/>
      <c r="X734" s="150"/>
    </row>
    <row r="735" spans="1:24" ht="12.75" customHeight="1" x14ac:dyDescent="0.2">
      <c r="A735" s="147"/>
      <c r="B735" s="139"/>
      <c r="C735" s="205"/>
      <c r="D735" s="20"/>
      <c r="E735" s="299"/>
      <c r="F735" s="299"/>
      <c r="G735" s="139"/>
      <c r="H735" s="139"/>
      <c r="I735" s="149"/>
      <c r="J735" s="150"/>
      <c r="K735" s="150"/>
      <c r="L735" s="150"/>
      <c r="M735" s="150"/>
      <c r="N735" s="150"/>
      <c r="O735" s="150"/>
      <c r="P735" s="150"/>
      <c r="Q735" s="150"/>
      <c r="R735" s="150"/>
      <c r="S735" s="150"/>
      <c r="T735" s="150"/>
      <c r="U735" s="150"/>
      <c r="V735" s="150"/>
      <c r="W735" s="150"/>
      <c r="X735" s="150"/>
    </row>
    <row r="736" spans="1:24" ht="12.75" customHeight="1" x14ac:dyDescent="0.2">
      <c r="A736" s="147"/>
      <c r="B736" s="139"/>
      <c r="C736" s="205"/>
      <c r="D736" s="20"/>
      <c r="E736" s="299"/>
      <c r="F736" s="299"/>
      <c r="G736" s="139"/>
      <c r="H736" s="139"/>
      <c r="I736" s="149"/>
      <c r="J736" s="150"/>
      <c r="K736" s="150"/>
      <c r="L736" s="150"/>
      <c r="M736" s="150"/>
      <c r="N736" s="150"/>
      <c r="O736" s="150"/>
      <c r="P736" s="150"/>
      <c r="Q736" s="150"/>
      <c r="R736" s="150"/>
      <c r="S736" s="150"/>
      <c r="T736" s="150"/>
      <c r="U736" s="150"/>
      <c r="V736" s="150"/>
      <c r="W736" s="150"/>
      <c r="X736" s="150"/>
    </row>
    <row r="737" spans="1:24" ht="12.75" customHeight="1" x14ac:dyDescent="0.2">
      <c r="A737" s="147"/>
      <c r="B737" s="139"/>
      <c r="C737" s="205"/>
      <c r="D737" s="20"/>
      <c r="E737" s="299"/>
      <c r="F737" s="299"/>
      <c r="G737" s="139"/>
      <c r="H737" s="139"/>
      <c r="I737" s="149"/>
      <c r="J737" s="150"/>
      <c r="K737" s="150"/>
      <c r="L737" s="150"/>
      <c r="M737" s="150"/>
      <c r="N737" s="150"/>
      <c r="O737" s="150"/>
      <c r="P737" s="150"/>
      <c r="Q737" s="150"/>
      <c r="R737" s="150"/>
      <c r="S737" s="150"/>
      <c r="T737" s="150"/>
      <c r="U737" s="150"/>
      <c r="V737" s="150"/>
      <c r="W737" s="150"/>
      <c r="X737" s="150"/>
    </row>
    <row r="738" spans="1:24" ht="12.75" customHeight="1" x14ac:dyDescent="0.2">
      <c r="A738" s="147"/>
      <c r="B738" s="139"/>
      <c r="C738" s="205"/>
      <c r="D738" s="20"/>
      <c r="E738" s="299"/>
      <c r="F738" s="299"/>
      <c r="G738" s="139"/>
      <c r="H738" s="139"/>
      <c r="I738" s="149"/>
      <c r="J738" s="150"/>
      <c r="K738" s="150"/>
      <c r="L738" s="150"/>
      <c r="M738" s="150"/>
      <c r="N738" s="150"/>
      <c r="O738" s="150"/>
      <c r="P738" s="150"/>
      <c r="Q738" s="150"/>
      <c r="R738" s="150"/>
      <c r="S738" s="150"/>
      <c r="T738" s="150"/>
      <c r="U738" s="150"/>
      <c r="V738" s="150"/>
      <c r="W738" s="150"/>
      <c r="X738" s="150"/>
    </row>
    <row r="739" spans="1:24" ht="12.75" customHeight="1" x14ac:dyDescent="0.2">
      <c r="A739" s="147"/>
      <c r="B739" s="139"/>
      <c r="C739" s="205"/>
      <c r="D739" s="20"/>
      <c r="E739" s="299"/>
      <c r="F739" s="299"/>
      <c r="G739" s="139"/>
      <c r="H739" s="139"/>
      <c r="I739" s="149"/>
      <c r="J739" s="150"/>
      <c r="K739" s="150"/>
      <c r="L739" s="150"/>
      <c r="M739" s="150"/>
      <c r="N739" s="150"/>
      <c r="O739" s="150"/>
      <c r="P739" s="150"/>
      <c r="Q739" s="150"/>
      <c r="R739" s="150"/>
      <c r="S739" s="150"/>
      <c r="T739" s="150"/>
      <c r="U739" s="150"/>
      <c r="V739" s="150"/>
      <c r="W739" s="150"/>
      <c r="X739" s="150"/>
    </row>
    <row r="740" spans="1:24" ht="12.75" customHeight="1" x14ac:dyDescent="0.2">
      <c r="A740" s="147"/>
      <c r="B740" s="139"/>
      <c r="C740" s="205"/>
      <c r="D740" s="20"/>
      <c r="E740" s="299"/>
      <c r="F740" s="299"/>
      <c r="G740" s="139"/>
      <c r="H740" s="139"/>
      <c r="I740" s="149"/>
      <c r="J740" s="150"/>
      <c r="K740" s="150"/>
      <c r="L740" s="150"/>
      <c r="M740" s="150"/>
      <c r="N740" s="150"/>
      <c r="O740" s="150"/>
      <c r="P740" s="150"/>
      <c r="Q740" s="150"/>
      <c r="R740" s="150"/>
      <c r="S740" s="150"/>
      <c r="T740" s="150"/>
      <c r="U740" s="150"/>
      <c r="V740" s="150"/>
      <c r="W740" s="150"/>
      <c r="X740" s="150"/>
    </row>
    <row r="741" spans="1:24" ht="12.75" customHeight="1" x14ac:dyDescent="0.2">
      <c r="A741" s="147"/>
      <c r="B741" s="139"/>
      <c r="C741" s="205"/>
      <c r="D741" s="20"/>
      <c r="E741" s="299"/>
      <c r="F741" s="299"/>
      <c r="G741" s="139"/>
      <c r="H741" s="139"/>
      <c r="I741" s="149"/>
      <c r="J741" s="150"/>
      <c r="K741" s="150"/>
      <c r="L741" s="150"/>
      <c r="M741" s="150"/>
      <c r="N741" s="150"/>
      <c r="O741" s="150"/>
      <c r="P741" s="150"/>
      <c r="Q741" s="150"/>
      <c r="R741" s="150"/>
      <c r="S741" s="150"/>
      <c r="T741" s="150"/>
      <c r="U741" s="150"/>
      <c r="V741" s="150"/>
      <c r="W741" s="150"/>
      <c r="X741" s="150"/>
    </row>
    <row r="742" spans="1:24" ht="12.75" customHeight="1" x14ac:dyDescent="0.2">
      <c r="A742" s="147"/>
      <c r="B742" s="139"/>
      <c r="C742" s="205"/>
      <c r="D742" s="20"/>
      <c r="E742" s="299"/>
      <c r="F742" s="299"/>
      <c r="G742" s="139"/>
      <c r="H742" s="139"/>
      <c r="I742" s="149"/>
      <c r="J742" s="150"/>
      <c r="K742" s="150"/>
      <c r="L742" s="150"/>
      <c r="M742" s="150"/>
      <c r="N742" s="150"/>
      <c r="O742" s="150"/>
      <c r="P742" s="150"/>
      <c r="Q742" s="150"/>
      <c r="R742" s="150"/>
      <c r="S742" s="150"/>
      <c r="T742" s="150"/>
      <c r="U742" s="150"/>
      <c r="V742" s="150"/>
      <c r="W742" s="150"/>
      <c r="X742" s="150"/>
    </row>
    <row r="743" spans="1:24" ht="12.75" customHeight="1" x14ac:dyDescent="0.2">
      <c r="A743" s="147"/>
      <c r="B743" s="139"/>
      <c r="C743" s="205"/>
      <c r="D743" s="20"/>
      <c r="E743" s="299"/>
      <c r="F743" s="299"/>
      <c r="G743" s="139"/>
      <c r="H743" s="139"/>
      <c r="I743" s="149"/>
      <c r="J743" s="150"/>
      <c r="K743" s="150"/>
      <c r="L743" s="150"/>
      <c r="M743" s="150"/>
      <c r="N743" s="150"/>
      <c r="O743" s="150"/>
      <c r="P743" s="150"/>
      <c r="Q743" s="150"/>
      <c r="R743" s="150"/>
      <c r="S743" s="150"/>
      <c r="T743" s="150"/>
      <c r="U743" s="150"/>
      <c r="V743" s="150"/>
      <c r="W743" s="150"/>
      <c r="X743" s="150"/>
    </row>
    <row r="744" spans="1:24" ht="12.75" customHeight="1" x14ac:dyDescent="0.2">
      <c r="A744" s="147"/>
      <c r="B744" s="139"/>
      <c r="C744" s="205"/>
      <c r="D744" s="20"/>
      <c r="E744" s="299"/>
      <c r="F744" s="299"/>
      <c r="G744" s="139"/>
      <c r="H744" s="139"/>
      <c r="I744" s="149"/>
      <c r="J744" s="150"/>
      <c r="K744" s="150"/>
      <c r="L744" s="150"/>
      <c r="M744" s="150"/>
      <c r="N744" s="150"/>
      <c r="O744" s="150"/>
      <c r="P744" s="150"/>
      <c r="Q744" s="150"/>
      <c r="R744" s="150"/>
      <c r="S744" s="150"/>
      <c r="T744" s="150"/>
      <c r="U744" s="150"/>
      <c r="V744" s="150"/>
      <c r="W744" s="150"/>
      <c r="X744" s="150"/>
    </row>
    <row r="745" spans="1:24" ht="12.75" customHeight="1" x14ac:dyDescent="0.2">
      <c r="A745" s="147"/>
      <c r="B745" s="139"/>
      <c r="C745" s="205"/>
      <c r="D745" s="20"/>
      <c r="E745" s="299"/>
      <c r="F745" s="299"/>
      <c r="G745" s="139"/>
      <c r="H745" s="139"/>
      <c r="I745" s="149"/>
      <c r="J745" s="150"/>
      <c r="K745" s="150"/>
      <c r="L745" s="150"/>
      <c r="M745" s="150"/>
      <c r="N745" s="150"/>
      <c r="O745" s="150"/>
      <c r="P745" s="150"/>
      <c r="Q745" s="150"/>
      <c r="R745" s="150"/>
      <c r="S745" s="150"/>
      <c r="T745" s="150"/>
      <c r="U745" s="150"/>
      <c r="V745" s="150"/>
      <c r="W745" s="150"/>
      <c r="X745" s="150"/>
    </row>
    <row r="746" spans="1:24" ht="12.75" customHeight="1" x14ac:dyDescent="0.2">
      <c r="A746" s="147"/>
      <c r="B746" s="139"/>
      <c r="C746" s="205"/>
      <c r="D746" s="20"/>
      <c r="E746" s="299"/>
      <c r="F746" s="299"/>
      <c r="G746" s="139"/>
      <c r="H746" s="139"/>
      <c r="I746" s="149"/>
      <c r="J746" s="150"/>
      <c r="K746" s="150"/>
      <c r="L746" s="150"/>
      <c r="M746" s="150"/>
      <c r="N746" s="150"/>
      <c r="O746" s="150"/>
      <c r="P746" s="150"/>
      <c r="Q746" s="150"/>
      <c r="R746" s="150"/>
      <c r="S746" s="150"/>
      <c r="T746" s="150"/>
      <c r="U746" s="150"/>
      <c r="V746" s="150"/>
      <c r="W746" s="150"/>
      <c r="X746" s="150"/>
    </row>
    <row r="747" spans="1:24" ht="12.75" customHeight="1" x14ac:dyDescent="0.2">
      <c r="A747" s="147"/>
      <c r="B747" s="139"/>
      <c r="C747" s="205"/>
      <c r="D747" s="20"/>
      <c r="E747" s="299"/>
      <c r="F747" s="299"/>
      <c r="G747" s="139"/>
      <c r="H747" s="139"/>
      <c r="I747" s="149"/>
      <c r="J747" s="150"/>
      <c r="K747" s="150"/>
      <c r="L747" s="150"/>
      <c r="M747" s="150"/>
      <c r="N747" s="150"/>
      <c r="O747" s="150"/>
      <c r="P747" s="150"/>
      <c r="Q747" s="150"/>
      <c r="R747" s="150"/>
      <c r="S747" s="150"/>
      <c r="T747" s="150"/>
      <c r="U747" s="150"/>
      <c r="V747" s="150"/>
      <c r="W747" s="150"/>
      <c r="X747" s="150"/>
    </row>
    <row r="748" spans="1:24" ht="12.75" customHeight="1" x14ac:dyDescent="0.2">
      <c r="A748" s="147"/>
      <c r="B748" s="139"/>
      <c r="C748" s="205"/>
      <c r="D748" s="20"/>
      <c r="E748" s="299"/>
      <c r="F748" s="299"/>
      <c r="G748" s="139"/>
      <c r="H748" s="139"/>
      <c r="I748" s="149"/>
      <c r="J748" s="150"/>
      <c r="K748" s="150"/>
      <c r="L748" s="150"/>
      <c r="M748" s="150"/>
      <c r="N748" s="150"/>
      <c r="O748" s="150"/>
      <c r="P748" s="150"/>
      <c r="Q748" s="150"/>
      <c r="R748" s="150"/>
      <c r="S748" s="150"/>
      <c r="T748" s="150"/>
      <c r="U748" s="150"/>
      <c r="V748" s="150"/>
      <c r="W748" s="150"/>
      <c r="X748" s="150"/>
    </row>
    <row r="749" spans="1:24" ht="12.75" customHeight="1" x14ac:dyDescent="0.2">
      <c r="A749" s="147"/>
      <c r="B749" s="139"/>
      <c r="C749" s="205"/>
      <c r="D749" s="20"/>
      <c r="E749" s="299"/>
      <c r="F749" s="299"/>
      <c r="G749" s="139"/>
      <c r="H749" s="139"/>
      <c r="I749" s="149"/>
      <c r="J749" s="150"/>
      <c r="K749" s="150"/>
      <c r="L749" s="150"/>
      <c r="M749" s="150"/>
      <c r="N749" s="150"/>
      <c r="O749" s="150"/>
      <c r="P749" s="150"/>
      <c r="Q749" s="150"/>
      <c r="R749" s="150"/>
      <c r="S749" s="150"/>
      <c r="T749" s="150"/>
      <c r="U749" s="150"/>
      <c r="V749" s="150"/>
      <c r="W749" s="150"/>
      <c r="X749" s="150"/>
    </row>
    <row r="750" spans="1:24" ht="12.75" customHeight="1" x14ac:dyDescent="0.2">
      <c r="A750" s="147"/>
      <c r="B750" s="139"/>
      <c r="C750" s="205"/>
      <c r="D750" s="20"/>
      <c r="E750" s="299"/>
      <c r="F750" s="299"/>
      <c r="G750" s="139"/>
      <c r="H750" s="139"/>
      <c r="I750" s="149"/>
      <c r="J750" s="150"/>
      <c r="K750" s="150"/>
      <c r="L750" s="150"/>
      <c r="M750" s="150"/>
      <c r="N750" s="150"/>
      <c r="O750" s="150"/>
      <c r="P750" s="150"/>
      <c r="Q750" s="150"/>
      <c r="R750" s="150"/>
      <c r="S750" s="150"/>
      <c r="T750" s="150"/>
      <c r="U750" s="150"/>
      <c r="V750" s="150"/>
      <c r="W750" s="150"/>
      <c r="X750" s="150"/>
    </row>
    <row r="751" spans="1:24" ht="12.75" customHeight="1" x14ac:dyDescent="0.2">
      <c r="A751" s="147"/>
      <c r="B751" s="139"/>
      <c r="C751" s="205"/>
      <c r="D751" s="20"/>
      <c r="E751" s="299"/>
      <c r="F751" s="299"/>
      <c r="G751" s="139"/>
      <c r="H751" s="139"/>
      <c r="I751" s="149"/>
      <c r="J751" s="150"/>
      <c r="K751" s="150"/>
      <c r="L751" s="150"/>
      <c r="M751" s="150"/>
      <c r="N751" s="150"/>
      <c r="O751" s="150"/>
      <c r="P751" s="150"/>
      <c r="Q751" s="150"/>
      <c r="R751" s="150"/>
      <c r="S751" s="150"/>
      <c r="T751" s="150"/>
      <c r="U751" s="150"/>
      <c r="V751" s="150"/>
      <c r="W751" s="150"/>
      <c r="X751" s="150"/>
    </row>
    <row r="752" spans="1:24" ht="12.75" customHeight="1" x14ac:dyDescent="0.2">
      <c r="A752" s="147"/>
      <c r="B752" s="139"/>
      <c r="C752" s="205"/>
      <c r="D752" s="20"/>
      <c r="E752" s="299"/>
      <c r="F752" s="299"/>
      <c r="G752" s="139"/>
      <c r="H752" s="139"/>
      <c r="I752" s="149"/>
      <c r="J752" s="150"/>
      <c r="K752" s="150"/>
      <c r="L752" s="150"/>
      <c r="M752" s="150"/>
      <c r="N752" s="150"/>
      <c r="O752" s="150"/>
      <c r="P752" s="150"/>
      <c r="Q752" s="150"/>
      <c r="R752" s="150"/>
      <c r="S752" s="150"/>
      <c r="T752" s="150"/>
      <c r="U752" s="150"/>
      <c r="V752" s="150"/>
      <c r="W752" s="150"/>
      <c r="X752" s="150"/>
    </row>
    <row r="753" spans="1:24" ht="12.75" customHeight="1" x14ac:dyDescent="0.2">
      <c r="A753" s="147"/>
      <c r="B753" s="139"/>
      <c r="C753" s="205"/>
      <c r="D753" s="20"/>
      <c r="E753" s="299"/>
      <c r="F753" s="299"/>
      <c r="G753" s="139"/>
      <c r="H753" s="139"/>
      <c r="I753" s="149"/>
      <c r="J753" s="150"/>
      <c r="K753" s="150"/>
      <c r="L753" s="150"/>
      <c r="M753" s="150"/>
      <c r="N753" s="150"/>
      <c r="O753" s="150"/>
      <c r="P753" s="150"/>
      <c r="Q753" s="150"/>
      <c r="R753" s="150"/>
      <c r="S753" s="150"/>
      <c r="T753" s="150"/>
      <c r="U753" s="150"/>
      <c r="V753" s="150"/>
      <c r="W753" s="150"/>
      <c r="X753" s="150"/>
    </row>
    <row r="754" spans="1:24" ht="12.75" customHeight="1" x14ac:dyDescent="0.2">
      <c r="A754" s="147"/>
      <c r="B754" s="139"/>
      <c r="C754" s="205"/>
      <c r="D754" s="20"/>
      <c r="E754" s="299"/>
      <c r="F754" s="299"/>
      <c r="G754" s="139"/>
      <c r="H754" s="139"/>
      <c r="I754" s="149"/>
      <c r="J754" s="150"/>
      <c r="K754" s="150"/>
      <c r="L754" s="150"/>
      <c r="M754" s="150"/>
      <c r="N754" s="150"/>
      <c r="O754" s="150"/>
      <c r="P754" s="150"/>
      <c r="Q754" s="150"/>
      <c r="R754" s="150"/>
      <c r="S754" s="150"/>
      <c r="T754" s="150"/>
      <c r="U754" s="150"/>
      <c r="V754" s="150"/>
      <c r="W754" s="150"/>
      <c r="X754" s="150"/>
    </row>
    <row r="755" spans="1:24" ht="12.75" customHeight="1" x14ac:dyDescent="0.2">
      <c r="A755" s="147"/>
      <c r="B755" s="139"/>
      <c r="C755" s="205"/>
      <c r="D755" s="20"/>
      <c r="E755" s="299"/>
      <c r="F755" s="299"/>
      <c r="G755" s="139"/>
      <c r="H755" s="139"/>
      <c r="I755" s="149"/>
      <c r="J755" s="150"/>
      <c r="K755" s="150"/>
      <c r="L755" s="150"/>
      <c r="M755" s="150"/>
      <c r="N755" s="150"/>
      <c r="O755" s="150"/>
      <c r="P755" s="150"/>
      <c r="Q755" s="150"/>
      <c r="R755" s="150"/>
      <c r="S755" s="150"/>
      <c r="T755" s="150"/>
      <c r="U755" s="150"/>
      <c r="V755" s="150"/>
      <c r="W755" s="150"/>
      <c r="X755" s="150"/>
    </row>
    <row r="756" spans="1:24" ht="12.75" customHeight="1" x14ac:dyDescent="0.2">
      <c r="A756" s="147"/>
      <c r="B756" s="139"/>
      <c r="C756" s="205"/>
      <c r="D756" s="20"/>
      <c r="E756" s="299"/>
      <c r="F756" s="299"/>
      <c r="G756" s="139"/>
      <c r="H756" s="139"/>
      <c r="I756" s="149"/>
      <c r="J756" s="150"/>
      <c r="K756" s="150"/>
      <c r="L756" s="150"/>
      <c r="M756" s="150"/>
      <c r="N756" s="150"/>
      <c r="O756" s="150"/>
      <c r="P756" s="150"/>
      <c r="Q756" s="150"/>
      <c r="R756" s="150"/>
      <c r="S756" s="150"/>
      <c r="T756" s="150"/>
      <c r="U756" s="150"/>
      <c r="V756" s="150"/>
      <c r="W756" s="150"/>
      <c r="X756" s="150"/>
    </row>
    <row r="757" spans="1:24" ht="12.75" customHeight="1" x14ac:dyDescent="0.2">
      <c r="A757" s="147"/>
      <c r="B757" s="139"/>
      <c r="C757" s="205"/>
      <c r="D757" s="20"/>
      <c r="E757" s="299"/>
      <c r="F757" s="299"/>
      <c r="G757" s="139"/>
      <c r="H757" s="139"/>
      <c r="I757" s="149"/>
      <c r="J757" s="150"/>
      <c r="K757" s="150"/>
      <c r="L757" s="150"/>
      <c r="M757" s="150"/>
      <c r="N757" s="150"/>
      <c r="O757" s="150"/>
      <c r="P757" s="150"/>
      <c r="Q757" s="150"/>
      <c r="R757" s="150"/>
      <c r="S757" s="150"/>
      <c r="T757" s="150"/>
      <c r="U757" s="150"/>
      <c r="V757" s="150"/>
      <c r="W757" s="150"/>
      <c r="X757" s="150"/>
    </row>
    <row r="758" spans="1:24" ht="12.75" customHeight="1" x14ac:dyDescent="0.2">
      <c r="A758" s="147"/>
      <c r="B758" s="139"/>
      <c r="C758" s="205"/>
      <c r="D758" s="20"/>
      <c r="E758" s="299"/>
      <c r="F758" s="299"/>
      <c r="G758" s="139"/>
      <c r="H758" s="139"/>
      <c r="I758" s="149"/>
      <c r="J758" s="150"/>
      <c r="K758" s="150"/>
      <c r="L758" s="150"/>
      <c r="M758" s="150"/>
      <c r="N758" s="150"/>
      <c r="O758" s="150"/>
      <c r="P758" s="150"/>
      <c r="Q758" s="150"/>
      <c r="R758" s="150"/>
      <c r="S758" s="150"/>
      <c r="T758" s="150"/>
      <c r="U758" s="150"/>
      <c r="V758" s="150"/>
      <c r="W758" s="150"/>
      <c r="X758" s="150"/>
    </row>
    <row r="759" spans="1:24" ht="12.75" customHeight="1" x14ac:dyDescent="0.2">
      <c r="A759" s="147"/>
      <c r="B759" s="139"/>
      <c r="C759" s="205"/>
      <c r="D759" s="20"/>
      <c r="E759" s="299"/>
      <c r="F759" s="299"/>
      <c r="G759" s="139"/>
      <c r="H759" s="139"/>
      <c r="I759" s="149"/>
      <c r="J759" s="150"/>
      <c r="K759" s="150"/>
      <c r="L759" s="150"/>
      <c r="M759" s="150"/>
      <c r="N759" s="150"/>
      <c r="O759" s="150"/>
      <c r="P759" s="150"/>
      <c r="Q759" s="150"/>
      <c r="R759" s="150"/>
      <c r="S759" s="150"/>
      <c r="T759" s="150"/>
      <c r="U759" s="150"/>
      <c r="V759" s="150"/>
      <c r="W759" s="150"/>
      <c r="X759" s="150"/>
    </row>
    <row r="760" spans="1:24" ht="12.75" customHeight="1" x14ac:dyDescent="0.2">
      <c r="A760" s="147"/>
      <c r="B760" s="139"/>
      <c r="C760" s="205"/>
      <c r="D760" s="20"/>
      <c r="E760" s="299"/>
      <c r="F760" s="299"/>
      <c r="G760" s="139"/>
      <c r="H760" s="139"/>
      <c r="I760" s="149"/>
      <c r="J760" s="150"/>
      <c r="K760" s="150"/>
      <c r="L760" s="150"/>
      <c r="M760" s="150"/>
      <c r="N760" s="150"/>
      <c r="O760" s="150"/>
      <c r="P760" s="150"/>
      <c r="Q760" s="150"/>
      <c r="R760" s="150"/>
      <c r="S760" s="150"/>
      <c r="T760" s="150"/>
      <c r="U760" s="150"/>
      <c r="V760" s="150"/>
      <c r="W760" s="150"/>
      <c r="X760" s="150"/>
    </row>
    <row r="761" spans="1:24" ht="12.75" customHeight="1" x14ac:dyDescent="0.2">
      <c r="A761" s="147"/>
      <c r="B761" s="139"/>
      <c r="C761" s="205"/>
      <c r="D761" s="20"/>
      <c r="E761" s="300"/>
      <c r="F761" s="300"/>
      <c r="G761" s="139"/>
      <c r="H761" s="139"/>
      <c r="I761" s="149"/>
      <c r="J761" s="150"/>
      <c r="K761" s="150"/>
      <c r="L761" s="150"/>
      <c r="M761" s="150"/>
      <c r="N761" s="150"/>
      <c r="O761" s="150"/>
      <c r="P761" s="150"/>
      <c r="Q761" s="150"/>
      <c r="R761" s="150"/>
      <c r="S761" s="150"/>
      <c r="T761" s="150"/>
      <c r="U761" s="150"/>
      <c r="V761" s="150"/>
      <c r="W761" s="150"/>
      <c r="X761" s="150"/>
    </row>
    <row r="762" spans="1:24" ht="12.75" customHeight="1" x14ac:dyDescent="0.2">
      <c r="A762" s="147"/>
      <c r="B762" s="139"/>
      <c r="C762" s="205"/>
      <c r="D762" s="20"/>
      <c r="E762" s="300"/>
      <c r="F762" s="300"/>
      <c r="G762" s="139"/>
      <c r="H762" s="139"/>
      <c r="I762" s="149"/>
      <c r="J762" s="150"/>
      <c r="K762" s="150"/>
      <c r="L762" s="150"/>
      <c r="M762" s="150"/>
      <c r="N762" s="150"/>
      <c r="O762" s="150"/>
      <c r="P762" s="150"/>
      <c r="Q762" s="150"/>
      <c r="R762" s="150"/>
      <c r="S762" s="150"/>
      <c r="T762" s="150"/>
      <c r="U762" s="150"/>
      <c r="V762" s="150"/>
      <c r="W762" s="150"/>
      <c r="X762" s="150"/>
    </row>
    <row r="763" spans="1:24" ht="12.75" customHeight="1" x14ac:dyDescent="0.2">
      <c r="A763" s="147"/>
      <c r="B763" s="139"/>
      <c r="C763" s="205"/>
      <c r="D763" s="20"/>
      <c r="E763" s="300"/>
      <c r="F763" s="300"/>
      <c r="G763" s="139"/>
      <c r="H763" s="139"/>
      <c r="I763" s="149"/>
      <c r="J763" s="150"/>
      <c r="K763" s="150"/>
      <c r="L763" s="150"/>
      <c r="M763" s="150"/>
      <c r="N763" s="150"/>
      <c r="O763" s="150"/>
      <c r="P763" s="150"/>
      <c r="Q763" s="150"/>
      <c r="R763" s="150"/>
      <c r="S763" s="150"/>
      <c r="T763" s="150"/>
      <c r="U763" s="150"/>
      <c r="V763" s="150"/>
      <c r="W763" s="150"/>
      <c r="X763" s="150"/>
    </row>
    <row r="764" spans="1:24" ht="12.75" customHeight="1" x14ac:dyDescent="0.2">
      <c r="A764" s="147"/>
      <c r="B764" s="139"/>
      <c r="C764" s="205"/>
      <c r="D764" s="20"/>
      <c r="E764" s="300"/>
      <c r="F764" s="300"/>
      <c r="G764" s="139"/>
      <c r="H764" s="139"/>
      <c r="I764" s="149"/>
      <c r="J764" s="150"/>
      <c r="K764" s="150"/>
      <c r="L764" s="150"/>
      <c r="M764" s="150"/>
      <c r="N764" s="150"/>
      <c r="O764" s="150"/>
      <c r="P764" s="150"/>
      <c r="Q764" s="150"/>
      <c r="R764" s="150"/>
      <c r="S764" s="150"/>
      <c r="T764" s="150"/>
      <c r="U764" s="150"/>
      <c r="V764" s="150"/>
      <c r="W764" s="150"/>
      <c r="X764" s="150"/>
    </row>
    <row r="765" spans="1:24" ht="12.75" customHeight="1" x14ac:dyDescent="0.2">
      <c r="A765" s="147"/>
      <c r="B765" s="139"/>
      <c r="C765" s="205"/>
      <c r="D765" s="20"/>
      <c r="E765" s="300"/>
      <c r="F765" s="300"/>
      <c r="G765" s="139"/>
      <c r="H765" s="139"/>
      <c r="I765" s="149"/>
      <c r="J765" s="150"/>
      <c r="K765" s="150"/>
      <c r="L765" s="150"/>
      <c r="M765" s="150"/>
      <c r="N765" s="150"/>
      <c r="O765" s="150"/>
      <c r="P765" s="150"/>
      <c r="Q765" s="150"/>
      <c r="R765" s="150"/>
      <c r="S765" s="150"/>
      <c r="T765" s="150"/>
      <c r="U765" s="150"/>
      <c r="V765" s="150"/>
      <c r="W765" s="150"/>
      <c r="X765" s="150"/>
    </row>
    <row r="766" spans="1:24" ht="12.75" customHeight="1" x14ac:dyDescent="0.2">
      <c r="A766" s="147"/>
      <c r="B766" s="139"/>
      <c r="C766" s="205"/>
      <c r="D766" s="20"/>
      <c r="E766" s="300"/>
      <c r="F766" s="300"/>
      <c r="G766" s="139"/>
      <c r="H766" s="139"/>
      <c r="I766" s="149"/>
      <c r="J766" s="150"/>
      <c r="K766" s="150"/>
      <c r="L766" s="150"/>
      <c r="M766" s="150"/>
      <c r="N766" s="150"/>
      <c r="O766" s="150"/>
      <c r="P766" s="150"/>
      <c r="Q766" s="150"/>
      <c r="R766" s="150"/>
      <c r="S766" s="150"/>
      <c r="T766" s="150"/>
      <c r="U766" s="150"/>
      <c r="V766" s="150"/>
      <c r="W766" s="150"/>
      <c r="X766" s="150"/>
    </row>
    <row r="767" spans="1:24" ht="12.75" customHeight="1" x14ac:dyDescent="0.2">
      <c r="A767" s="147"/>
      <c r="B767" s="139"/>
      <c r="C767" s="205"/>
      <c r="D767" s="20"/>
      <c r="E767" s="300"/>
      <c r="F767" s="300"/>
      <c r="G767" s="139"/>
      <c r="H767" s="139"/>
      <c r="I767" s="149"/>
      <c r="J767" s="150"/>
      <c r="K767" s="150"/>
      <c r="L767" s="150"/>
      <c r="M767" s="150"/>
      <c r="N767" s="150"/>
      <c r="O767" s="150"/>
      <c r="P767" s="150"/>
      <c r="Q767" s="150"/>
      <c r="R767" s="150"/>
      <c r="S767" s="150"/>
      <c r="T767" s="150"/>
      <c r="U767" s="150"/>
      <c r="V767" s="150"/>
      <c r="W767" s="150"/>
      <c r="X767" s="150"/>
    </row>
    <row r="768" spans="1:24" ht="12.75" customHeight="1" x14ac:dyDescent="0.2">
      <c r="A768" s="147"/>
      <c r="B768" s="139"/>
      <c r="C768" s="205"/>
      <c r="D768" s="20"/>
      <c r="E768" s="300"/>
      <c r="F768" s="300"/>
      <c r="G768" s="139"/>
      <c r="H768" s="139"/>
      <c r="I768" s="149"/>
      <c r="J768" s="150"/>
      <c r="K768" s="150"/>
      <c r="L768" s="150"/>
      <c r="M768" s="150"/>
      <c r="N768" s="150"/>
      <c r="O768" s="150"/>
      <c r="P768" s="150"/>
      <c r="Q768" s="150"/>
      <c r="R768" s="150"/>
      <c r="S768" s="150"/>
      <c r="T768" s="150"/>
      <c r="U768" s="150"/>
      <c r="V768" s="150"/>
      <c r="W768" s="150"/>
      <c r="X768" s="150"/>
    </row>
    <row r="769" spans="1:24" ht="12.75" customHeight="1" x14ac:dyDescent="0.2">
      <c r="A769" s="147"/>
      <c r="B769" s="139"/>
      <c r="C769" s="205"/>
      <c r="D769" s="20"/>
      <c r="E769" s="300"/>
      <c r="F769" s="300"/>
      <c r="G769" s="139"/>
      <c r="H769" s="139"/>
      <c r="I769" s="149"/>
      <c r="J769" s="150"/>
      <c r="K769" s="150"/>
      <c r="L769" s="150"/>
      <c r="M769" s="150"/>
      <c r="N769" s="150"/>
      <c r="O769" s="150"/>
      <c r="P769" s="150"/>
      <c r="Q769" s="150"/>
      <c r="R769" s="150"/>
      <c r="S769" s="150"/>
      <c r="T769" s="150"/>
      <c r="U769" s="150"/>
      <c r="V769" s="150"/>
      <c r="W769" s="150"/>
      <c r="X769" s="150"/>
    </row>
    <row r="770" spans="1:24" ht="12.75" customHeight="1" x14ac:dyDescent="0.2">
      <c r="A770" s="147"/>
      <c r="B770" s="139"/>
      <c r="C770" s="205"/>
      <c r="D770" s="20"/>
      <c r="E770" s="300"/>
      <c r="F770" s="300"/>
      <c r="G770" s="139"/>
      <c r="H770" s="139"/>
      <c r="I770" s="149"/>
      <c r="J770" s="150"/>
      <c r="K770" s="150"/>
      <c r="L770" s="150"/>
      <c r="M770" s="150"/>
      <c r="N770" s="150"/>
      <c r="O770" s="150"/>
      <c r="P770" s="150"/>
      <c r="Q770" s="150"/>
      <c r="R770" s="150"/>
      <c r="S770" s="150"/>
      <c r="T770" s="150"/>
      <c r="U770" s="150"/>
      <c r="V770" s="150"/>
      <c r="W770" s="150"/>
      <c r="X770" s="150"/>
    </row>
    <row r="771" spans="1:24" ht="12.75" customHeight="1" x14ac:dyDescent="0.2">
      <c r="A771" s="147"/>
      <c r="B771" s="139"/>
      <c r="C771" s="205"/>
      <c r="D771" s="20"/>
      <c r="E771" s="300"/>
      <c r="F771" s="300"/>
      <c r="G771" s="139"/>
      <c r="H771" s="139"/>
      <c r="I771" s="149"/>
      <c r="J771" s="150"/>
      <c r="K771" s="150"/>
      <c r="L771" s="150"/>
      <c r="M771" s="150"/>
      <c r="N771" s="150"/>
      <c r="O771" s="150"/>
      <c r="P771" s="150"/>
      <c r="Q771" s="150"/>
      <c r="R771" s="150"/>
      <c r="S771" s="150"/>
      <c r="T771" s="150"/>
      <c r="U771" s="150"/>
      <c r="V771" s="150"/>
      <c r="W771" s="150"/>
      <c r="X771" s="150"/>
    </row>
    <row r="772" spans="1:24" ht="12.75" customHeight="1" x14ac:dyDescent="0.2">
      <c r="A772" s="147"/>
      <c r="B772" s="139"/>
      <c r="C772" s="205"/>
      <c r="D772" s="20"/>
      <c r="E772" s="300"/>
      <c r="F772" s="300"/>
      <c r="G772" s="139"/>
      <c r="H772" s="139"/>
      <c r="I772" s="149"/>
      <c r="J772" s="150"/>
      <c r="K772" s="150"/>
      <c r="L772" s="150"/>
      <c r="M772" s="150"/>
      <c r="N772" s="150"/>
      <c r="O772" s="150"/>
      <c r="P772" s="150"/>
      <c r="Q772" s="150"/>
      <c r="R772" s="150"/>
      <c r="S772" s="150"/>
      <c r="T772" s="150"/>
      <c r="U772" s="150"/>
      <c r="V772" s="150"/>
      <c r="W772" s="150"/>
      <c r="X772" s="150"/>
    </row>
    <row r="773" spans="1:24" ht="12.75" customHeight="1" x14ac:dyDescent="0.2">
      <c r="A773" s="147"/>
      <c r="B773" s="139"/>
      <c r="C773" s="205"/>
      <c r="D773" s="20"/>
      <c r="E773" s="300"/>
      <c r="F773" s="300"/>
      <c r="G773" s="139"/>
      <c r="H773" s="139"/>
      <c r="I773" s="149"/>
      <c r="J773" s="150"/>
      <c r="K773" s="150"/>
      <c r="L773" s="150"/>
      <c r="M773" s="150"/>
      <c r="N773" s="150"/>
      <c r="O773" s="150"/>
      <c r="P773" s="150"/>
      <c r="Q773" s="150"/>
      <c r="R773" s="150"/>
      <c r="S773" s="150"/>
      <c r="T773" s="150"/>
      <c r="U773" s="150"/>
      <c r="V773" s="150"/>
      <c r="W773" s="150"/>
      <c r="X773" s="150"/>
    </row>
    <row r="774" spans="1:24" ht="12.75" customHeight="1" x14ac:dyDescent="0.2">
      <c r="A774" s="147"/>
      <c r="B774" s="139"/>
      <c r="C774" s="205"/>
      <c r="D774" s="20"/>
      <c r="E774" s="300"/>
      <c r="F774" s="300"/>
      <c r="G774" s="139"/>
      <c r="H774" s="139"/>
      <c r="I774" s="149"/>
      <c r="J774" s="150"/>
      <c r="K774" s="150"/>
      <c r="L774" s="150"/>
      <c r="M774" s="150"/>
      <c r="N774" s="150"/>
      <c r="O774" s="150"/>
      <c r="P774" s="150"/>
      <c r="Q774" s="150"/>
      <c r="R774" s="150"/>
      <c r="S774" s="150"/>
      <c r="T774" s="150"/>
      <c r="U774" s="150"/>
      <c r="V774" s="150"/>
      <c r="W774" s="150"/>
      <c r="X774" s="150"/>
    </row>
    <row r="775" spans="1:24" ht="12.75" customHeight="1" x14ac:dyDescent="0.2">
      <c r="A775" s="147"/>
      <c r="B775" s="139"/>
      <c r="C775" s="205"/>
      <c r="D775" s="20"/>
      <c r="E775" s="300"/>
      <c r="F775" s="300"/>
      <c r="G775" s="139"/>
      <c r="H775" s="139"/>
      <c r="I775" s="149"/>
      <c r="J775" s="150"/>
      <c r="K775" s="150"/>
      <c r="L775" s="150"/>
      <c r="M775" s="150"/>
      <c r="N775" s="150"/>
      <c r="O775" s="150"/>
      <c r="P775" s="150"/>
      <c r="Q775" s="150"/>
      <c r="R775" s="150"/>
      <c r="S775" s="150"/>
      <c r="T775" s="150"/>
      <c r="U775" s="150"/>
      <c r="V775" s="150"/>
      <c r="W775" s="150"/>
      <c r="X775" s="150"/>
    </row>
    <row r="776" spans="1:24" ht="12.75" customHeight="1" x14ac:dyDescent="0.2">
      <c r="A776" s="147"/>
      <c r="B776" s="139"/>
      <c r="C776" s="205"/>
      <c r="D776" s="20"/>
      <c r="E776" s="300"/>
      <c r="F776" s="300"/>
      <c r="G776" s="139"/>
      <c r="H776" s="139"/>
      <c r="I776" s="149"/>
      <c r="J776" s="150"/>
      <c r="K776" s="150"/>
      <c r="L776" s="150"/>
      <c r="M776" s="150"/>
      <c r="N776" s="150"/>
      <c r="O776" s="150"/>
      <c r="P776" s="150"/>
      <c r="Q776" s="150"/>
      <c r="R776" s="150"/>
      <c r="S776" s="150"/>
      <c r="T776" s="150"/>
      <c r="U776" s="150"/>
      <c r="V776" s="150"/>
      <c r="W776" s="150"/>
      <c r="X776" s="150"/>
    </row>
    <row r="777" spans="1:24" ht="12.75" customHeight="1" x14ac:dyDescent="0.2">
      <c r="A777" s="147"/>
      <c r="B777" s="139"/>
      <c r="C777" s="205"/>
      <c r="D777" s="20"/>
      <c r="E777" s="300"/>
      <c r="F777" s="300"/>
      <c r="G777" s="139"/>
      <c r="H777" s="139"/>
      <c r="I777" s="149"/>
      <c r="J777" s="150"/>
      <c r="K777" s="150"/>
      <c r="L777" s="150"/>
      <c r="M777" s="150"/>
      <c r="N777" s="150"/>
      <c r="O777" s="150"/>
      <c r="P777" s="150"/>
      <c r="Q777" s="150"/>
      <c r="R777" s="150"/>
      <c r="S777" s="150"/>
      <c r="T777" s="150"/>
      <c r="U777" s="150"/>
      <c r="V777" s="150"/>
      <c r="W777" s="150"/>
      <c r="X777" s="150"/>
    </row>
    <row r="778" spans="1:24" ht="12.75" customHeight="1" x14ac:dyDescent="0.2">
      <c r="A778" s="147"/>
      <c r="B778" s="139"/>
      <c r="C778" s="205"/>
      <c r="D778" s="20"/>
      <c r="E778" s="300"/>
      <c r="F778" s="300"/>
      <c r="G778" s="139"/>
      <c r="H778" s="139"/>
      <c r="I778" s="149"/>
      <c r="J778" s="150"/>
      <c r="K778" s="150"/>
      <c r="L778" s="150"/>
      <c r="M778" s="150"/>
      <c r="N778" s="150"/>
      <c r="O778" s="150"/>
      <c r="P778" s="150"/>
      <c r="Q778" s="150"/>
      <c r="R778" s="150"/>
      <c r="S778" s="150"/>
      <c r="T778" s="150"/>
      <c r="U778" s="150"/>
      <c r="V778" s="150"/>
      <c r="W778" s="150"/>
      <c r="X778" s="150"/>
    </row>
    <row r="779" spans="1:24" ht="12.75" customHeight="1" x14ac:dyDescent="0.2">
      <c r="A779" s="147"/>
      <c r="B779" s="139"/>
      <c r="C779" s="205"/>
      <c r="D779" s="20"/>
      <c r="E779" s="300"/>
      <c r="F779" s="300"/>
      <c r="G779" s="139"/>
      <c r="H779" s="139"/>
      <c r="I779" s="149"/>
      <c r="J779" s="150"/>
      <c r="K779" s="150"/>
      <c r="L779" s="150"/>
      <c r="M779" s="150"/>
      <c r="N779" s="150"/>
      <c r="O779" s="150"/>
      <c r="P779" s="150"/>
      <c r="Q779" s="150"/>
      <c r="R779" s="150"/>
      <c r="S779" s="150"/>
      <c r="T779" s="150"/>
      <c r="U779" s="150"/>
      <c r="V779" s="150"/>
      <c r="W779" s="150"/>
      <c r="X779" s="150"/>
    </row>
    <row r="780" spans="1:24" ht="12.75" customHeight="1" x14ac:dyDescent="0.2">
      <c r="A780" s="147"/>
      <c r="B780" s="139"/>
      <c r="C780" s="205"/>
      <c r="D780" s="20"/>
      <c r="E780" s="300"/>
      <c r="F780" s="300"/>
      <c r="G780" s="139"/>
      <c r="H780" s="139"/>
      <c r="I780" s="149"/>
      <c r="J780" s="150"/>
      <c r="K780" s="150"/>
      <c r="L780" s="150"/>
      <c r="M780" s="150"/>
      <c r="N780" s="150"/>
      <c r="O780" s="150"/>
      <c r="P780" s="150"/>
      <c r="Q780" s="150"/>
      <c r="R780" s="150"/>
      <c r="S780" s="150"/>
      <c r="T780" s="150"/>
      <c r="U780" s="150"/>
      <c r="V780" s="150"/>
      <c r="W780" s="150"/>
      <c r="X780" s="150"/>
    </row>
    <row r="781" spans="1:24" ht="12.75" customHeight="1" x14ac:dyDescent="0.2">
      <c r="A781" s="147"/>
      <c r="B781" s="139"/>
      <c r="C781" s="205"/>
      <c r="D781" s="20"/>
      <c r="E781" s="300"/>
      <c r="F781" s="300"/>
      <c r="G781" s="139"/>
      <c r="H781" s="139"/>
      <c r="I781" s="149"/>
      <c r="J781" s="150"/>
      <c r="K781" s="150"/>
      <c r="L781" s="150"/>
      <c r="M781" s="150"/>
      <c r="N781" s="150"/>
      <c r="O781" s="150"/>
      <c r="P781" s="150"/>
      <c r="Q781" s="150"/>
      <c r="R781" s="150"/>
      <c r="S781" s="150"/>
      <c r="T781" s="150"/>
      <c r="U781" s="150"/>
      <c r="V781" s="150"/>
      <c r="W781" s="150"/>
      <c r="X781" s="150"/>
    </row>
    <row r="782" spans="1:24" ht="12.75" customHeight="1" x14ac:dyDescent="0.2">
      <c r="A782" s="147"/>
      <c r="B782" s="139"/>
      <c r="C782" s="205"/>
      <c r="D782" s="20"/>
      <c r="E782" s="300"/>
      <c r="F782" s="300"/>
      <c r="G782" s="139"/>
      <c r="H782" s="139"/>
      <c r="I782" s="149"/>
      <c r="J782" s="150"/>
      <c r="K782" s="150"/>
      <c r="L782" s="150"/>
      <c r="M782" s="150"/>
      <c r="N782" s="150"/>
      <c r="O782" s="150"/>
      <c r="P782" s="150"/>
      <c r="Q782" s="150"/>
      <c r="R782" s="150"/>
      <c r="S782" s="150"/>
      <c r="T782" s="150"/>
      <c r="U782" s="150"/>
      <c r="V782" s="150"/>
      <c r="W782" s="150"/>
      <c r="X782" s="150"/>
    </row>
    <row r="783" spans="1:24" ht="12.75" customHeight="1" x14ac:dyDescent="0.2">
      <c r="A783" s="147"/>
      <c r="B783" s="139"/>
      <c r="C783" s="205"/>
      <c r="D783" s="20"/>
      <c r="E783" s="300"/>
      <c r="F783" s="300"/>
      <c r="G783" s="139"/>
      <c r="H783" s="139"/>
      <c r="I783" s="149"/>
      <c r="J783" s="150"/>
      <c r="K783" s="150"/>
      <c r="L783" s="150"/>
      <c r="M783" s="150"/>
      <c r="N783" s="150"/>
      <c r="O783" s="150"/>
      <c r="P783" s="150"/>
      <c r="Q783" s="150"/>
      <c r="R783" s="150"/>
      <c r="S783" s="150"/>
      <c r="T783" s="150"/>
      <c r="U783" s="150"/>
      <c r="V783" s="150"/>
      <c r="W783" s="150"/>
      <c r="X783" s="150"/>
    </row>
    <row r="784" spans="1:24" ht="12.75" customHeight="1" x14ac:dyDescent="0.2">
      <c r="A784" s="147"/>
      <c r="B784" s="139"/>
      <c r="C784" s="205"/>
      <c r="D784" s="20"/>
      <c r="E784" s="300"/>
      <c r="F784" s="300"/>
      <c r="G784" s="139"/>
      <c r="H784" s="139"/>
      <c r="I784" s="149"/>
      <c r="J784" s="150"/>
      <c r="K784" s="150"/>
      <c r="L784" s="150"/>
      <c r="M784" s="150"/>
      <c r="N784" s="150"/>
      <c r="O784" s="150"/>
      <c r="P784" s="150"/>
      <c r="Q784" s="150"/>
      <c r="R784" s="150"/>
      <c r="S784" s="150"/>
      <c r="T784" s="150"/>
      <c r="U784" s="150"/>
      <c r="V784" s="150"/>
      <c r="W784" s="150"/>
      <c r="X784" s="150"/>
    </row>
    <row r="785" spans="1:24" ht="12.75" customHeight="1" x14ac:dyDescent="0.2">
      <c r="A785" s="147"/>
      <c r="B785" s="139"/>
      <c r="C785" s="205"/>
      <c r="D785" s="20"/>
      <c r="E785" s="300"/>
      <c r="F785" s="300"/>
      <c r="G785" s="139"/>
      <c r="H785" s="139"/>
      <c r="I785" s="149"/>
      <c r="J785" s="150"/>
      <c r="K785" s="150"/>
      <c r="L785" s="150"/>
      <c r="M785" s="150"/>
      <c r="N785" s="150"/>
      <c r="O785" s="150"/>
      <c r="P785" s="150"/>
      <c r="Q785" s="150"/>
      <c r="R785" s="150"/>
      <c r="S785" s="150"/>
      <c r="T785" s="150"/>
      <c r="U785" s="150"/>
      <c r="V785" s="150"/>
      <c r="W785" s="150"/>
      <c r="X785" s="150"/>
    </row>
    <row r="786" spans="1:24" ht="12.75" customHeight="1" x14ac:dyDescent="0.2">
      <c r="A786" s="147"/>
      <c r="B786" s="139"/>
      <c r="C786" s="205"/>
      <c r="D786" s="20"/>
      <c r="E786" s="300"/>
      <c r="F786" s="300"/>
      <c r="G786" s="139"/>
      <c r="H786" s="139"/>
      <c r="I786" s="149"/>
      <c r="J786" s="150"/>
      <c r="K786" s="150"/>
      <c r="L786" s="150"/>
      <c r="M786" s="150"/>
      <c r="N786" s="150"/>
      <c r="O786" s="150"/>
      <c r="P786" s="150"/>
      <c r="Q786" s="150"/>
      <c r="R786" s="150"/>
      <c r="S786" s="150"/>
      <c r="T786" s="150"/>
      <c r="U786" s="150"/>
      <c r="V786" s="150"/>
      <c r="W786" s="150"/>
      <c r="X786" s="150"/>
    </row>
    <row r="787" spans="1:24" ht="12.75" customHeight="1" x14ac:dyDescent="0.2">
      <c r="A787" s="147"/>
      <c r="B787" s="139"/>
      <c r="C787" s="205"/>
      <c r="D787" s="20"/>
      <c r="E787" s="300"/>
      <c r="F787" s="300"/>
      <c r="G787" s="139"/>
      <c r="H787" s="139"/>
      <c r="I787" s="149"/>
      <c r="J787" s="150"/>
      <c r="K787" s="150"/>
      <c r="L787" s="150"/>
      <c r="M787" s="150"/>
      <c r="N787" s="150"/>
      <c r="O787" s="150"/>
      <c r="P787" s="150"/>
      <c r="Q787" s="150"/>
      <c r="R787" s="150"/>
      <c r="S787" s="150"/>
      <c r="T787" s="150"/>
      <c r="U787" s="150"/>
      <c r="V787" s="150"/>
      <c r="W787" s="150"/>
      <c r="X787" s="150"/>
    </row>
    <row r="788" spans="1:24" ht="12.75" customHeight="1" x14ac:dyDescent="0.2">
      <c r="A788" s="147"/>
      <c r="B788" s="139"/>
      <c r="C788" s="205"/>
      <c r="D788" s="20"/>
      <c r="E788" s="300"/>
      <c r="F788" s="300"/>
      <c r="G788" s="139"/>
      <c r="H788" s="139"/>
      <c r="I788" s="149"/>
      <c r="J788" s="150"/>
      <c r="K788" s="150"/>
      <c r="L788" s="150"/>
      <c r="M788" s="150"/>
      <c r="N788" s="150"/>
      <c r="O788" s="150"/>
      <c r="P788" s="150"/>
      <c r="Q788" s="150"/>
      <c r="R788" s="150"/>
      <c r="S788" s="150"/>
      <c r="T788" s="150"/>
      <c r="U788" s="150"/>
      <c r="V788" s="150"/>
      <c r="W788" s="150"/>
      <c r="X788" s="150"/>
    </row>
    <row r="789" spans="1:24" ht="12.75" customHeight="1" x14ac:dyDescent="0.2">
      <c r="A789" s="147"/>
      <c r="B789" s="139"/>
      <c r="C789" s="205"/>
      <c r="D789" s="20"/>
      <c r="E789" s="300"/>
      <c r="F789" s="300"/>
      <c r="G789" s="139"/>
      <c r="H789" s="139"/>
      <c r="I789" s="149"/>
      <c r="J789" s="150"/>
      <c r="K789" s="150"/>
      <c r="L789" s="150"/>
      <c r="M789" s="150"/>
      <c r="N789" s="150"/>
      <c r="O789" s="150"/>
      <c r="P789" s="150"/>
      <c r="Q789" s="150"/>
      <c r="R789" s="150"/>
      <c r="S789" s="150"/>
      <c r="T789" s="150"/>
      <c r="U789" s="150"/>
      <c r="V789" s="150"/>
      <c r="W789" s="150"/>
      <c r="X789" s="150"/>
    </row>
    <row r="790" spans="1:24" ht="12.75" customHeight="1" x14ac:dyDescent="0.2">
      <c r="A790" s="147"/>
      <c r="B790" s="139"/>
      <c r="C790" s="205"/>
      <c r="D790" s="20"/>
      <c r="E790" s="300"/>
      <c r="F790" s="300"/>
      <c r="G790" s="139"/>
      <c r="H790" s="139"/>
      <c r="I790" s="149"/>
      <c r="J790" s="150"/>
      <c r="K790" s="150"/>
      <c r="L790" s="150"/>
      <c r="M790" s="150"/>
      <c r="N790" s="150"/>
      <c r="O790" s="150"/>
      <c r="P790" s="150"/>
      <c r="Q790" s="150"/>
      <c r="R790" s="150"/>
      <c r="S790" s="150"/>
      <c r="T790" s="150"/>
      <c r="U790" s="150"/>
      <c r="V790" s="150"/>
      <c r="W790" s="150"/>
      <c r="X790" s="150"/>
    </row>
    <row r="791" spans="1:24" ht="12.75" customHeight="1" x14ac:dyDescent="0.2">
      <c r="A791" s="147"/>
      <c r="B791" s="139"/>
      <c r="C791" s="205"/>
      <c r="D791" s="20"/>
      <c r="E791" s="300"/>
      <c r="F791" s="300"/>
      <c r="G791" s="139"/>
      <c r="H791" s="139"/>
      <c r="I791" s="149"/>
      <c r="J791" s="150"/>
      <c r="K791" s="150"/>
      <c r="L791" s="150"/>
      <c r="M791" s="150"/>
      <c r="N791" s="150"/>
      <c r="O791" s="150"/>
      <c r="P791" s="150"/>
      <c r="Q791" s="150"/>
      <c r="R791" s="150"/>
      <c r="S791" s="150"/>
      <c r="T791" s="150"/>
      <c r="U791" s="150"/>
      <c r="V791" s="150"/>
      <c r="W791" s="150"/>
      <c r="X791" s="150"/>
    </row>
    <row r="792" spans="1:24" ht="12.75" customHeight="1" x14ac:dyDescent="0.2">
      <c r="A792" s="147"/>
      <c r="B792" s="139"/>
      <c r="C792" s="205"/>
      <c r="D792" s="20"/>
      <c r="E792" s="300"/>
      <c r="F792" s="300"/>
      <c r="G792" s="139"/>
      <c r="H792" s="139"/>
      <c r="I792" s="149"/>
      <c r="J792" s="150"/>
      <c r="K792" s="150"/>
      <c r="L792" s="150"/>
      <c r="M792" s="150"/>
      <c r="N792" s="150"/>
      <c r="O792" s="150"/>
      <c r="P792" s="150"/>
      <c r="Q792" s="150"/>
      <c r="R792" s="150"/>
      <c r="S792" s="150"/>
      <c r="T792" s="150"/>
      <c r="U792" s="150"/>
      <c r="V792" s="150"/>
      <c r="W792" s="150"/>
      <c r="X792" s="150"/>
    </row>
    <row r="793" spans="1:24" ht="12.75" customHeight="1" x14ac:dyDescent="0.2">
      <c r="A793" s="147"/>
      <c r="B793" s="139"/>
      <c r="C793" s="205"/>
      <c r="D793" s="20"/>
      <c r="E793" s="300"/>
      <c r="F793" s="300"/>
      <c r="G793" s="139"/>
      <c r="H793" s="139"/>
      <c r="I793" s="149"/>
      <c r="J793" s="150"/>
      <c r="K793" s="150"/>
      <c r="L793" s="150"/>
      <c r="M793" s="150"/>
      <c r="N793" s="150"/>
      <c r="O793" s="150"/>
      <c r="P793" s="150"/>
      <c r="Q793" s="150"/>
      <c r="R793" s="150"/>
      <c r="S793" s="150"/>
      <c r="T793" s="150"/>
      <c r="U793" s="150"/>
      <c r="V793" s="150"/>
      <c r="W793" s="150"/>
      <c r="X793" s="150"/>
    </row>
    <row r="794" spans="1:24" ht="12.75" customHeight="1" x14ac:dyDescent="0.2">
      <c r="A794" s="147"/>
      <c r="B794" s="139"/>
      <c r="C794" s="205"/>
      <c r="D794" s="20"/>
      <c r="E794" s="300"/>
      <c r="F794" s="300"/>
      <c r="G794" s="139"/>
      <c r="H794" s="139"/>
      <c r="I794" s="149"/>
      <c r="J794" s="150"/>
      <c r="K794" s="150"/>
      <c r="L794" s="150"/>
      <c r="M794" s="150"/>
      <c r="N794" s="150"/>
      <c r="O794" s="150"/>
      <c r="P794" s="150"/>
      <c r="Q794" s="150"/>
      <c r="R794" s="150"/>
      <c r="S794" s="150"/>
      <c r="T794" s="150"/>
      <c r="U794" s="150"/>
      <c r="V794" s="150"/>
      <c r="W794" s="150"/>
      <c r="X794" s="150"/>
    </row>
    <row r="795" spans="1:24" ht="12.75" customHeight="1" x14ac:dyDescent="0.2">
      <c r="A795" s="147"/>
      <c r="B795" s="139"/>
      <c r="C795" s="205"/>
      <c r="D795" s="20"/>
      <c r="E795" s="300"/>
      <c r="F795" s="300"/>
      <c r="G795" s="139"/>
      <c r="H795" s="139"/>
      <c r="I795" s="149"/>
      <c r="J795" s="150"/>
      <c r="K795" s="150"/>
      <c r="L795" s="150"/>
      <c r="M795" s="150"/>
      <c r="N795" s="150"/>
      <c r="O795" s="150"/>
      <c r="P795" s="150"/>
      <c r="Q795" s="150"/>
      <c r="R795" s="150"/>
      <c r="S795" s="150"/>
      <c r="T795" s="150"/>
      <c r="U795" s="150"/>
      <c r="V795" s="150"/>
      <c r="W795" s="150"/>
      <c r="X795" s="150"/>
    </row>
    <row r="796" spans="1:24" ht="12.75" customHeight="1" x14ac:dyDescent="0.2">
      <c r="A796" s="147"/>
      <c r="B796" s="139"/>
      <c r="C796" s="205"/>
      <c r="D796" s="20"/>
      <c r="E796" s="300"/>
      <c r="F796" s="300"/>
      <c r="G796" s="139"/>
      <c r="H796" s="139"/>
      <c r="I796" s="149"/>
      <c r="J796" s="150"/>
      <c r="K796" s="150"/>
      <c r="L796" s="150"/>
      <c r="M796" s="150"/>
      <c r="N796" s="150"/>
      <c r="O796" s="150"/>
      <c r="P796" s="150"/>
      <c r="Q796" s="150"/>
      <c r="R796" s="150"/>
      <c r="S796" s="150"/>
      <c r="T796" s="150"/>
      <c r="U796" s="150"/>
      <c r="V796" s="150"/>
      <c r="W796" s="150"/>
      <c r="X796" s="150"/>
    </row>
    <row r="797" spans="1:24" ht="12.75" customHeight="1" x14ac:dyDescent="0.2">
      <c r="A797" s="147"/>
      <c r="B797" s="139"/>
      <c r="C797" s="205"/>
      <c r="D797" s="20"/>
      <c r="E797" s="300"/>
      <c r="F797" s="300"/>
      <c r="G797" s="139"/>
      <c r="H797" s="139"/>
      <c r="I797" s="149"/>
      <c r="J797" s="150"/>
      <c r="K797" s="150"/>
      <c r="L797" s="150"/>
      <c r="M797" s="150"/>
      <c r="N797" s="150"/>
      <c r="O797" s="150"/>
      <c r="P797" s="150"/>
      <c r="Q797" s="150"/>
      <c r="R797" s="150"/>
      <c r="S797" s="150"/>
      <c r="T797" s="150"/>
      <c r="U797" s="150"/>
      <c r="V797" s="150"/>
      <c r="W797" s="150"/>
      <c r="X797" s="150"/>
    </row>
    <row r="798" spans="1:24" ht="12.75" customHeight="1" x14ac:dyDescent="0.2">
      <c r="A798" s="147"/>
      <c r="B798" s="139"/>
      <c r="C798" s="205"/>
      <c r="D798" s="20"/>
      <c r="E798" s="300"/>
      <c r="F798" s="300"/>
      <c r="G798" s="139"/>
      <c r="H798" s="139"/>
      <c r="I798" s="149"/>
      <c r="J798" s="150"/>
      <c r="K798" s="150"/>
      <c r="L798" s="150"/>
      <c r="M798" s="150"/>
      <c r="N798" s="150"/>
      <c r="O798" s="150"/>
      <c r="P798" s="150"/>
      <c r="Q798" s="150"/>
      <c r="R798" s="150"/>
      <c r="S798" s="150"/>
      <c r="T798" s="150"/>
      <c r="U798" s="150"/>
      <c r="V798" s="150"/>
      <c r="W798" s="150"/>
      <c r="X798" s="150"/>
    </row>
    <row r="799" spans="1:24" ht="12.75" customHeight="1" x14ac:dyDescent="0.2">
      <c r="A799" s="147"/>
      <c r="B799" s="139"/>
      <c r="C799" s="205"/>
      <c r="D799" s="20"/>
      <c r="E799" s="300"/>
      <c r="F799" s="300"/>
      <c r="G799" s="139"/>
      <c r="H799" s="139"/>
      <c r="I799" s="149"/>
      <c r="J799" s="150"/>
      <c r="K799" s="150"/>
      <c r="L799" s="150"/>
      <c r="M799" s="150"/>
      <c r="N799" s="150"/>
      <c r="O799" s="150"/>
      <c r="P799" s="150"/>
      <c r="Q799" s="150"/>
      <c r="R799" s="150"/>
      <c r="S799" s="150"/>
      <c r="T799" s="150"/>
      <c r="U799" s="150"/>
      <c r="V799" s="150"/>
      <c r="W799" s="150"/>
      <c r="X799" s="150"/>
    </row>
    <row r="800" spans="1:24" ht="12.75" customHeight="1" x14ac:dyDescent="0.2">
      <c r="A800" s="147"/>
      <c r="B800" s="139"/>
      <c r="C800" s="205"/>
      <c r="D800" s="20"/>
      <c r="E800" s="300"/>
      <c r="F800" s="300"/>
      <c r="G800" s="139"/>
      <c r="H800" s="139"/>
      <c r="I800" s="149"/>
      <c r="J800" s="150"/>
      <c r="K800" s="150"/>
      <c r="L800" s="150"/>
      <c r="M800" s="150"/>
      <c r="N800" s="150"/>
      <c r="O800" s="150"/>
      <c r="P800" s="150"/>
      <c r="Q800" s="150"/>
      <c r="R800" s="150"/>
      <c r="S800" s="150"/>
      <c r="T800" s="150"/>
      <c r="U800" s="150"/>
      <c r="V800" s="150"/>
      <c r="W800" s="150"/>
      <c r="X800" s="150"/>
    </row>
    <row r="801" spans="1:24" ht="12.75" customHeight="1" x14ac:dyDescent="0.2">
      <c r="A801" s="147"/>
      <c r="B801" s="139"/>
      <c r="C801" s="205"/>
      <c r="D801" s="20"/>
      <c r="E801" s="300"/>
      <c r="F801" s="300"/>
      <c r="G801" s="139"/>
      <c r="H801" s="139"/>
      <c r="I801" s="149"/>
      <c r="J801" s="150"/>
      <c r="K801" s="150"/>
      <c r="L801" s="150"/>
      <c r="M801" s="150"/>
      <c r="N801" s="150"/>
      <c r="O801" s="150"/>
      <c r="P801" s="150"/>
      <c r="Q801" s="150"/>
      <c r="R801" s="150"/>
      <c r="S801" s="150"/>
      <c r="T801" s="150"/>
      <c r="U801" s="150"/>
      <c r="V801" s="150"/>
      <c r="W801" s="150"/>
      <c r="X801" s="150"/>
    </row>
    <row r="802" spans="1:24" ht="12.75" customHeight="1" x14ac:dyDescent="0.2">
      <c r="A802" s="147"/>
      <c r="B802" s="139"/>
      <c r="C802" s="205"/>
      <c r="D802" s="20"/>
      <c r="E802" s="300"/>
      <c r="F802" s="300"/>
      <c r="G802" s="139"/>
      <c r="H802" s="139"/>
      <c r="I802" s="149"/>
      <c r="J802" s="150"/>
      <c r="K802" s="150"/>
      <c r="L802" s="150"/>
      <c r="M802" s="150"/>
      <c r="N802" s="150"/>
      <c r="O802" s="150"/>
      <c r="P802" s="150"/>
      <c r="Q802" s="150"/>
      <c r="R802" s="150"/>
      <c r="S802" s="150"/>
      <c r="T802" s="150"/>
      <c r="U802" s="150"/>
      <c r="V802" s="150"/>
      <c r="W802" s="150"/>
      <c r="X802" s="150"/>
    </row>
    <row r="803" spans="1:24" ht="12.75" customHeight="1" x14ac:dyDescent="0.2">
      <c r="A803" s="147"/>
      <c r="B803" s="139"/>
      <c r="C803" s="205"/>
      <c r="D803" s="20"/>
      <c r="E803" s="300"/>
      <c r="F803" s="300"/>
      <c r="G803" s="139"/>
      <c r="H803" s="139"/>
      <c r="I803" s="149"/>
      <c r="J803" s="150"/>
      <c r="K803" s="150"/>
      <c r="L803" s="150"/>
      <c r="M803" s="150"/>
      <c r="N803" s="150"/>
      <c r="O803" s="150"/>
      <c r="P803" s="150"/>
      <c r="Q803" s="150"/>
      <c r="R803" s="150"/>
      <c r="S803" s="150"/>
      <c r="T803" s="150"/>
      <c r="U803" s="150"/>
      <c r="V803" s="150"/>
      <c r="W803" s="150"/>
      <c r="X803" s="150"/>
    </row>
    <row r="804" spans="1:24" ht="12.75" customHeight="1" x14ac:dyDescent="0.2">
      <c r="A804" s="147"/>
      <c r="B804" s="139"/>
      <c r="C804" s="205"/>
      <c r="D804" s="20"/>
      <c r="E804" s="300"/>
      <c r="F804" s="300"/>
      <c r="G804" s="139"/>
      <c r="H804" s="139"/>
      <c r="I804" s="149"/>
      <c r="J804" s="150"/>
      <c r="K804" s="150"/>
      <c r="L804" s="150"/>
      <c r="M804" s="150"/>
      <c r="N804" s="150"/>
      <c r="O804" s="150"/>
      <c r="P804" s="150"/>
      <c r="Q804" s="150"/>
      <c r="R804" s="150"/>
      <c r="S804" s="150"/>
      <c r="T804" s="150"/>
      <c r="U804" s="150"/>
      <c r="V804" s="150"/>
      <c r="W804" s="150"/>
      <c r="X804" s="150"/>
    </row>
    <row r="805" spans="1:24" ht="12.75" customHeight="1" x14ac:dyDescent="0.2">
      <c r="A805" s="147"/>
      <c r="B805" s="139"/>
      <c r="C805" s="205"/>
      <c r="D805" s="20"/>
      <c r="E805" s="300"/>
      <c r="F805" s="300"/>
      <c r="G805" s="139"/>
      <c r="H805" s="139"/>
      <c r="I805" s="149"/>
      <c r="J805" s="150"/>
      <c r="K805" s="150"/>
      <c r="L805" s="150"/>
      <c r="M805" s="150"/>
      <c r="N805" s="150"/>
      <c r="O805" s="150"/>
      <c r="P805" s="150"/>
      <c r="Q805" s="150"/>
      <c r="R805" s="150"/>
      <c r="S805" s="150"/>
      <c r="T805" s="150"/>
      <c r="U805" s="150"/>
      <c r="V805" s="150"/>
      <c r="W805" s="150"/>
      <c r="X805" s="150"/>
    </row>
    <row r="806" spans="1:24" ht="12.75" customHeight="1" x14ac:dyDescent="0.2">
      <c r="A806" s="147"/>
      <c r="B806" s="139"/>
      <c r="C806" s="205"/>
      <c r="D806" s="20"/>
      <c r="E806" s="300"/>
      <c r="F806" s="300"/>
      <c r="G806" s="139"/>
      <c r="H806" s="139"/>
      <c r="I806" s="149"/>
      <c r="J806" s="150"/>
      <c r="K806" s="150"/>
      <c r="L806" s="150"/>
      <c r="M806" s="150"/>
      <c r="N806" s="150"/>
      <c r="O806" s="150"/>
      <c r="P806" s="150"/>
      <c r="Q806" s="150"/>
      <c r="R806" s="150"/>
      <c r="S806" s="150"/>
      <c r="T806" s="150"/>
      <c r="U806" s="150"/>
      <c r="V806" s="150"/>
      <c r="W806" s="150"/>
      <c r="X806" s="150"/>
    </row>
    <row r="807" spans="1:24" ht="12.75" customHeight="1" x14ac:dyDescent="0.2">
      <c r="A807" s="147"/>
      <c r="B807" s="139"/>
      <c r="C807" s="205"/>
      <c r="D807" s="20"/>
      <c r="E807" s="300"/>
      <c r="F807" s="300"/>
      <c r="G807" s="139"/>
      <c r="H807" s="139"/>
      <c r="I807" s="149"/>
      <c r="J807" s="150"/>
      <c r="K807" s="150"/>
      <c r="L807" s="150"/>
      <c r="M807" s="150"/>
      <c r="N807" s="150"/>
      <c r="O807" s="150"/>
      <c r="P807" s="150"/>
      <c r="Q807" s="150"/>
      <c r="R807" s="150"/>
      <c r="S807" s="150"/>
      <c r="T807" s="150"/>
      <c r="U807" s="150"/>
      <c r="V807" s="150"/>
      <c r="W807" s="150"/>
      <c r="X807" s="150"/>
    </row>
    <row r="808" spans="1:24" ht="12.75" customHeight="1" x14ac:dyDescent="0.2">
      <c r="A808" s="147"/>
      <c r="B808" s="139"/>
      <c r="C808" s="205"/>
      <c r="D808" s="20"/>
      <c r="E808" s="300"/>
      <c r="F808" s="300"/>
      <c r="G808" s="139"/>
      <c r="H808" s="139"/>
      <c r="I808" s="149"/>
      <c r="J808" s="150"/>
      <c r="K808" s="150"/>
      <c r="L808" s="150"/>
      <c r="M808" s="150"/>
      <c r="N808" s="150"/>
      <c r="O808" s="150"/>
      <c r="P808" s="150"/>
      <c r="Q808" s="150"/>
      <c r="R808" s="150"/>
      <c r="S808" s="150"/>
      <c r="T808" s="150"/>
      <c r="U808" s="150"/>
      <c r="V808" s="150"/>
      <c r="W808" s="150"/>
      <c r="X808" s="150"/>
    </row>
    <row r="809" spans="1:24" ht="12.75" customHeight="1" x14ac:dyDescent="0.2">
      <c r="A809" s="147"/>
      <c r="B809" s="139"/>
      <c r="C809" s="205"/>
      <c r="D809" s="20"/>
      <c r="E809" s="300"/>
      <c r="F809" s="300"/>
      <c r="G809" s="139"/>
      <c r="H809" s="139"/>
      <c r="I809" s="149"/>
      <c r="J809" s="150"/>
      <c r="K809" s="150"/>
      <c r="L809" s="150"/>
      <c r="M809" s="150"/>
      <c r="N809" s="150"/>
      <c r="O809" s="150"/>
      <c r="P809" s="150"/>
      <c r="Q809" s="150"/>
      <c r="R809" s="150"/>
      <c r="S809" s="150"/>
      <c r="T809" s="150"/>
      <c r="U809" s="150"/>
      <c r="V809" s="150"/>
      <c r="W809" s="150"/>
      <c r="X809" s="150"/>
    </row>
    <row r="810" spans="1:24" ht="12.75" customHeight="1" x14ac:dyDescent="0.2">
      <c r="A810" s="147"/>
      <c r="B810" s="139"/>
      <c r="C810" s="205"/>
      <c r="D810" s="20"/>
      <c r="E810" s="300"/>
      <c r="F810" s="300"/>
      <c r="G810" s="139"/>
      <c r="H810" s="139"/>
      <c r="I810" s="149"/>
      <c r="J810" s="150"/>
      <c r="K810" s="150"/>
      <c r="L810" s="150"/>
      <c r="M810" s="150"/>
      <c r="N810" s="150"/>
      <c r="O810" s="150"/>
      <c r="P810" s="150"/>
      <c r="Q810" s="150"/>
      <c r="R810" s="150"/>
      <c r="S810" s="150"/>
      <c r="T810" s="150"/>
      <c r="U810" s="150"/>
      <c r="V810" s="150"/>
      <c r="W810" s="150"/>
      <c r="X810" s="150"/>
    </row>
    <row r="811" spans="1:24" ht="12.75" customHeight="1" x14ac:dyDescent="0.2">
      <c r="A811" s="147"/>
      <c r="B811" s="139"/>
      <c r="C811" s="205"/>
      <c r="D811" s="20"/>
      <c r="E811" s="300"/>
      <c r="F811" s="300"/>
      <c r="G811" s="139"/>
      <c r="H811" s="139"/>
      <c r="I811" s="149"/>
      <c r="J811" s="150"/>
      <c r="K811" s="150"/>
      <c r="L811" s="150"/>
      <c r="M811" s="150"/>
      <c r="N811" s="150"/>
      <c r="O811" s="150"/>
      <c r="P811" s="150"/>
      <c r="Q811" s="150"/>
      <c r="R811" s="150"/>
      <c r="S811" s="150"/>
      <c r="T811" s="150"/>
      <c r="U811" s="150"/>
      <c r="V811" s="150"/>
      <c r="W811" s="150"/>
      <c r="X811" s="150"/>
    </row>
    <row r="812" spans="1:24" ht="12.75" customHeight="1" x14ac:dyDescent="0.2">
      <c r="A812" s="147"/>
      <c r="B812" s="139"/>
      <c r="C812" s="205"/>
      <c r="D812" s="20"/>
      <c r="E812" s="300"/>
      <c r="F812" s="300"/>
      <c r="G812" s="139"/>
      <c r="H812" s="139"/>
      <c r="I812" s="149"/>
      <c r="J812" s="150"/>
      <c r="K812" s="150"/>
      <c r="L812" s="150"/>
      <c r="M812" s="150"/>
      <c r="N812" s="150"/>
      <c r="O812" s="150"/>
      <c r="P812" s="150"/>
      <c r="Q812" s="150"/>
      <c r="R812" s="150"/>
      <c r="S812" s="150"/>
      <c r="T812" s="150"/>
      <c r="U812" s="150"/>
      <c r="V812" s="150"/>
      <c r="W812" s="150"/>
      <c r="X812" s="150"/>
    </row>
    <row r="813" spans="1:24" ht="12.75" customHeight="1" x14ac:dyDescent="0.2">
      <c r="A813" s="147"/>
      <c r="B813" s="139"/>
      <c r="C813" s="205"/>
      <c r="D813" s="20"/>
      <c r="E813" s="300"/>
      <c r="F813" s="300"/>
      <c r="G813" s="139"/>
      <c r="H813" s="139"/>
      <c r="I813" s="149"/>
      <c r="J813" s="150"/>
      <c r="K813" s="150"/>
      <c r="L813" s="150"/>
      <c r="M813" s="150"/>
      <c r="N813" s="150"/>
      <c r="O813" s="150"/>
      <c r="P813" s="150"/>
      <c r="Q813" s="150"/>
      <c r="R813" s="150"/>
      <c r="S813" s="150"/>
      <c r="T813" s="150"/>
      <c r="U813" s="150"/>
      <c r="V813" s="150"/>
      <c r="W813" s="150"/>
      <c r="X813" s="150"/>
    </row>
    <row r="814" spans="1:24" ht="12.75" customHeight="1" x14ac:dyDescent="0.2">
      <c r="A814" s="147"/>
      <c r="B814" s="139"/>
      <c r="C814" s="205"/>
      <c r="D814" s="20"/>
      <c r="E814" s="300"/>
      <c r="F814" s="300"/>
      <c r="G814" s="139"/>
      <c r="H814" s="139"/>
      <c r="I814" s="149"/>
      <c r="J814" s="150"/>
      <c r="K814" s="150"/>
      <c r="L814" s="150"/>
      <c r="M814" s="150"/>
      <c r="N814" s="150"/>
      <c r="O814" s="150"/>
      <c r="P814" s="150"/>
      <c r="Q814" s="150"/>
      <c r="R814" s="150"/>
      <c r="S814" s="150"/>
      <c r="T814" s="150"/>
      <c r="U814" s="150"/>
      <c r="V814" s="150"/>
      <c r="W814" s="150"/>
      <c r="X814" s="150"/>
    </row>
    <row r="815" spans="1:24" ht="12.75" customHeight="1" x14ac:dyDescent="0.2">
      <c r="A815" s="147"/>
      <c r="B815" s="139"/>
      <c r="C815" s="205"/>
      <c r="D815" s="20"/>
      <c r="E815" s="300"/>
      <c r="F815" s="300"/>
      <c r="G815" s="139"/>
      <c r="H815" s="139"/>
      <c r="I815" s="149"/>
      <c r="J815" s="150"/>
      <c r="K815" s="150"/>
      <c r="L815" s="150"/>
      <c r="M815" s="150"/>
      <c r="N815" s="150"/>
      <c r="O815" s="150"/>
      <c r="P815" s="150"/>
      <c r="Q815" s="150"/>
      <c r="R815" s="150"/>
      <c r="S815" s="150"/>
      <c r="T815" s="150"/>
      <c r="U815" s="150"/>
      <c r="V815" s="150"/>
      <c r="W815" s="150"/>
      <c r="X815" s="150"/>
    </row>
    <row r="816" spans="1:24" ht="12.75" customHeight="1" x14ac:dyDescent="0.2">
      <c r="A816" s="147"/>
      <c r="B816" s="139"/>
      <c r="C816" s="205"/>
      <c r="D816" s="20"/>
      <c r="E816" s="300"/>
      <c r="F816" s="300"/>
      <c r="G816" s="139"/>
      <c r="H816" s="139"/>
      <c r="I816" s="149"/>
      <c r="J816" s="150"/>
      <c r="K816" s="150"/>
      <c r="L816" s="150"/>
      <c r="M816" s="150"/>
      <c r="N816" s="150"/>
      <c r="O816" s="150"/>
      <c r="P816" s="150"/>
      <c r="Q816" s="150"/>
      <c r="R816" s="150"/>
      <c r="S816" s="150"/>
      <c r="T816" s="150"/>
      <c r="U816" s="150"/>
      <c r="V816" s="150"/>
      <c r="W816" s="150"/>
      <c r="X816" s="150"/>
    </row>
    <row r="817" spans="1:24" ht="12.75" customHeight="1" x14ac:dyDescent="0.2">
      <c r="A817" s="147"/>
      <c r="B817" s="139"/>
      <c r="C817" s="205"/>
      <c r="D817" s="20"/>
      <c r="E817" s="300"/>
      <c r="F817" s="300"/>
      <c r="G817" s="139"/>
      <c r="H817" s="139"/>
      <c r="I817" s="149"/>
      <c r="J817" s="150"/>
      <c r="K817" s="150"/>
      <c r="L817" s="150"/>
      <c r="M817" s="150"/>
      <c r="N817" s="150"/>
      <c r="O817" s="150"/>
      <c r="P817" s="150"/>
      <c r="Q817" s="150"/>
      <c r="R817" s="150"/>
      <c r="S817" s="150"/>
      <c r="T817" s="150"/>
      <c r="U817" s="150"/>
      <c r="V817" s="150"/>
      <c r="W817" s="150"/>
      <c r="X817" s="150"/>
    </row>
    <row r="818" spans="1:24" ht="12.75" customHeight="1" x14ac:dyDescent="0.2">
      <c r="A818" s="147"/>
      <c r="B818" s="139"/>
      <c r="C818" s="205"/>
      <c r="D818" s="20"/>
      <c r="E818" s="300"/>
      <c r="F818" s="300"/>
      <c r="G818" s="139"/>
      <c r="H818" s="139"/>
      <c r="I818" s="149"/>
      <c r="J818" s="150"/>
      <c r="K818" s="150"/>
      <c r="L818" s="150"/>
      <c r="M818" s="150"/>
      <c r="N818" s="150"/>
      <c r="O818" s="150"/>
      <c r="P818" s="150"/>
      <c r="Q818" s="150"/>
      <c r="R818" s="150"/>
      <c r="S818" s="150"/>
      <c r="T818" s="150"/>
      <c r="U818" s="150"/>
      <c r="V818" s="150"/>
      <c r="W818" s="150"/>
      <c r="X818" s="150"/>
    </row>
    <row r="819" spans="1:24" ht="12.75" customHeight="1" x14ac:dyDescent="0.2">
      <c r="A819" s="147"/>
      <c r="B819" s="139"/>
      <c r="C819" s="205"/>
      <c r="D819" s="20"/>
      <c r="E819" s="300"/>
      <c r="F819" s="300"/>
      <c r="G819" s="139"/>
      <c r="H819" s="139"/>
      <c r="I819" s="149"/>
      <c r="J819" s="150"/>
      <c r="K819" s="150"/>
      <c r="L819" s="150"/>
      <c r="M819" s="150"/>
      <c r="N819" s="150"/>
      <c r="O819" s="150"/>
      <c r="P819" s="150"/>
      <c r="Q819" s="150"/>
      <c r="R819" s="150"/>
      <c r="S819" s="150"/>
      <c r="T819" s="150"/>
      <c r="U819" s="150"/>
      <c r="V819" s="150"/>
      <c r="W819" s="150"/>
      <c r="X819" s="150"/>
    </row>
    <row r="820" spans="1:24" ht="12.75" customHeight="1" x14ac:dyDescent="0.2">
      <c r="A820" s="147"/>
      <c r="B820" s="139"/>
      <c r="C820" s="205"/>
      <c r="D820" s="20"/>
      <c r="E820" s="300"/>
      <c r="F820" s="300"/>
      <c r="G820" s="139"/>
      <c r="H820" s="139"/>
      <c r="I820" s="149"/>
      <c r="J820" s="150"/>
      <c r="K820" s="150"/>
      <c r="L820" s="150"/>
      <c r="M820" s="150"/>
      <c r="N820" s="150"/>
      <c r="O820" s="150"/>
      <c r="P820" s="150"/>
      <c r="Q820" s="150"/>
      <c r="R820" s="150"/>
      <c r="S820" s="150"/>
      <c r="T820" s="150"/>
      <c r="U820" s="150"/>
      <c r="V820" s="150"/>
      <c r="W820" s="150"/>
      <c r="X820" s="150"/>
    </row>
    <row r="821" spans="1:24" ht="12.75" customHeight="1" x14ac:dyDescent="0.2">
      <c r="A821" s="147"/>
      <c r="B821" s="139"/>
      <c r="C821" s="205"/>
      <c r="D821" s="20"/>
      <c r="E821" s="300"/>
      <c r="F821" s="300"/>
      <c r="G821" s="139"/>
      <c r="H821" s="139"/>
      <c r="I821" s="149"/>
      <c r="J821" s="150"/>
      <c r="K821" s="150"/>
      <c r="L821" s="150"/>
      <c r="M821" s="150"/>
      <c r="N821" s="150"/>
      <c r="O821" s="150"/>
      <c r="P821" s="150"/>
      <c r="Q821" s="150"/>
      <c r="R821" s="150"/>
      <c r="S821" s="150"/>
      <c r="T821" s="150"/>
      <c r="U821" s="150"/>
      <c r="V821" s="150"/>
      <c r="W821" s="150"/>
      <c r="X821" s="150"/>
    </row>
    <row r="822" spans="1:24" ht="12.75" customHeight="1" x14ac:dyDescent="0.2">
      <c r="A822" s="147"/>
      <c r="B822" s="139"/>
      <c r="C822" s="205"/>
      <c r="D822" s="20"/>
      <c r="E822" s="300"/>
      <c r="F822" s="300"/>
      <c r="G822" s="139"/>
      <c r="H822" s="139"/>
      <c r="I822" s="149"/>
      <c r="J822" s="150"/>
      <c r="K822" s="150"/>
      <c r="L822" s="150"/>
      <c r="M822" s="150"/>
      <c r="N822" s="150"/>
      <c r="O822" s="150"/>
      <c r="P822" s="150"/>
      <c r="Q822" s="150"/>
      <c r="R822" s="150"/>
      <c r="S822" s="150"/>
      <c r="T822" s="150"/>
      <c r="U822" s="150"/>
      <c r="V822" s="150"/>
      <c r="W822" s="150"/>
      <c r="X822" s="150"/>
    </row>
    <row r="823" spans="1:24" ht="12.75" customHeight="1" x14ac:dyDescent="0.2">
      <c r="A823" s="147"/>
      <c r="B823" s="139"/>
      <c r="C823" s="205"/>
      <c r="D823" s="20"/>
      <c r="E823" s="300"/>
      <c r="F823" s="300"/>
      <c r="G823" s="139"/>
      <c r="H823" s="139"/>
      <c r="I823" s="149"/>
      <c r="J823" s="150"/>
      <c r="K823" s="150"/>
      <c r="L823" s="150"/>
      <c r="M823" s="150"/>
      <c r="N823" s="150"/>
      <c r="O823" s="150"/>
      <c r="P823" s="150"/>
      <c r="Q823" s="150"/>
      <c r="R823" s="150"/>
      <c r="S823" s="150"/>
      <c r="T823" s="150"/>
      <c r="U823" s="150"/>
      <c r="V823" s="150"/>
      <c r="W823" s="150"/>
      <c r="X823" s="150"/>
    </row>
    <row r="824" spans="1:24" ht="12.75" customHeight="1" x14ac:dyDescent="0.2">
      <c r="A824" s="147"/>
      <c r="B824" s="139"/>
      <c r="C824" s="205"/>
      <c r="D824" s="20"/>
      <c r="E824" s="300"/>
      <c r="F824" s="300"/>
      <c r="G824" s="139"/>
      <c r="H824" s="139"/>
      <c r="I824" s="149"/>
      <c r="J824" s="150"/>
      <c r="K824" s="150"/>
      <c r="L824" s="150"/>
      <c r="M824" s="150"/>
      <c r="N824" s="150"/>
      <c r="O824" s="150"/>
      <c r="P824" s="150"/>
      <c r="Q824" s="150"/>
      <c r="R824" s="150"/>
      <c r="S824" s="150"/>
      <c r="T824" s="150"/>
      <c r="U824" s="150"/>
      <c r="V824" s="150"/>
      <c r="W824" s="150"/>
      <c r="X824" s="150"/>
    </row>
    <row r="825" spans="1:24" ht="12.75" customHeight="1" x14ac:dyDescent="0.2">
      <c r="A825" s="147"/>
      <c r="B825" s="139"/>
      <c r="C825" s="205"/>
      <c r="D825" s="20"/>
      <c r="E825" s="300"/>
      <c r="F825" s="300"/>
      <c r="G825" s="139"/>
      <c r="H825" s="139"/>
      <c r="I825" s="149"/>
      <c r="J825" s="150"/>
      <c r="K825" s="150"/>
      <c r="L825" s="150"/>
      <c r="M825" s="150"/>
      <c r="N825" s="150"/>
      <c r="O825" s="150"/>
      <c r="P825" s="150"/>
      <c r="Q825" s="150"/>
      <c r="R825" s="150"/>
      <c r="S825" s="150"/>
      <c r="T825" s="150"/>
      <c r="U825" s="150"/>
      <c r="V825" s="150"/>
      <c r="W825" s="150"/>
      <c r="X825" s="150"/>
    </row>
    <row r="826" spans="1:24" ht="12.75" customHeight="1" x14ac:dyDescent="0.2">
      <c r="A826" s="147"/>
      <c r="B826" s="139"/>
      <c r="C826" s="205"/>
      <c r="D826" s="20"/>
      <c r="E826" s="300"/>
      <c r="F826" s="300"/>
      <c r="G826" s="139"/>
      <c r="H826" s="139"/>
      <c r="I826" s="149"/>
      <c r="J826" s="150"/>
      <c r="K826" s="150"/>
      <c r="L826" s="150"/>
      <c r="M826" s="150"/>
      <c r="N826" s="150"/>
      <c r="O826" s="150"/>
      <c r="P826" s="150"/>
      <c r="Q826" s="150"/>
      <c r="R826" s="150"/>
      <c r="S826" s="150"/>
      <c r="T826" s="150"/>
      <c r="U826" s="150"/>
      <c r="V826" s="150"/>
      <c r="W826" s="150"/>
      <c r="X826" s="150"/>
    </row>
    <row r="827" spans="1:24" ht="12.75" customHeight="1" x14ac:dyDescent="0.2">
      <c r="A827" s="147"/>
      <c r="B827" s="139"/>
      <c r="C827" s="205"/>
      <c r="D827" s="20"/>
      <c r="E827" s="300"/>
      <c r="F827" s="300"/>
      <c r="G827" s="139"/>
      <c r="H827" s="139"/>
      <c r="I827" s="149"/>
      <c r="J827" s="150"/>
      <c r="K827" s="150"/>
      <c r="L827" s="150"/>
      <c r="M827" s="150"/>
      <c r="N827" s="150"/>
      <c r="O827" s="150"/>
      <c r="P827" s="150"/>
      <c r="Q827" s="150"/>
      <c r="R827" s="150"/>
      <c r="S827" s="150"/>
      <c r="T827" s="150"/>
      <c r="U827" s="150"/>
      <c r="V827" s="150"/>
      <c r="W827" s="150"/>
      <c r="X827" s="150"/>
    </row>
    <row r="828" spans="1:24" ht="12.75" customHeight="1" x14ac:dyDescent="0.2">
      <c r="A828" s="147"/>
      <c r="B828" s="139"/>
      <c r="C828" s="205"/>
      <c r="D828" s="20"/>
      <c r="E828" s="300"/>
      <c r="F828" s="300"/>
      <c r="G828" s="139"/>
      <c r="H828" s="139"/>
      <c r="I828" s="149"/>
      <c r="J828" s="150"/>
      <c r="K828" s="150"/>
      <c r="L828" s="150"/>
      <c r="M828" s="150"/>
      <c r="N828" s="150"/>
      <c r="O828" s="150"/>
      <c r="P828" s="150"/>
      <c r="Q828" s="150"/>
      <c r="R828" s="150"/>
      <c r="S828" s="150"/>
      <c r="T828" s="150"/>
      <c r="U828" s="150"/>
      <c r="V828" s="150"/>
      <c r="W828" s="150"/>
      <c r="X828" s="150"/>
    </row>
    <row r="829" spans="1:24" ht="12.75" customHeight="1" x14ac:dyDescent="0.2">
      <c r="A829" s="147"/>
      <c r="B829" s="139"/>
      <c r="C829" s="205"/>
      <c r="D829" s="20"/>
      <c r="E829" s="300"/>
      <c r="F829" s="300"/>
      <c r="G829" s="139"/>
      <c r="H829" s="139"/>
      <c r="I829" s="149"/>
      <c r="J829" s="150"/>
      <c r="K829" s="150"/>
      <c r="L829" s="150"/>
      <c r="M829" s="150"/>
      <c r="N829" s="150"/>
      <c r="O829" s="150"/>
      <c r="P829" s="150"/>
      <c r="Q829" s="150"/>
      <c r="R829" s="150"/>
      <c r="S829" s="150"/>
      <c r="T829" s="150"/>
      <c r="U829" s="150"/>
      <c r="V829" s="150"/>
      <c r="W829" s="150"/>
      <c r="X829" s="150"/>
    </row>
    <row r="830" spans="1:24" ht="12.75" customHeight="1" x14ac:dyDescent="0.2">
      <c r="A830" s="147"/>
      <c r="B830" s="139"/>
      <c r="C830" s="205"/>
      <c r="D830" s="20"/>
      <c r="E830" s="300"/>
      <c r="F830" s="300"/>
      <c r="G830" s="139"/>
      <c r="H830" s="139"/>
      <c r="I830" s="149"/>
      <c r="J830" s="150"/>
      <c r="K830" s="150"/>
      <c r="L830" s="150"/>
      <c r="M830" s="150"/>
      <c r="N830" s="150"/>
      <c r="O830" s="150"/>
      <c r="P830" s="150"/>
      <c r="Q830" s="150"/>
      <c r="R830" s="150"/>
      <c r="S830" s="150"/>
      <c r="T830" s="150"/>
      <c r="U830" s="150"/>
      <c r="V830" s="150"/>
      <c r="W830" s="150"/>
      <c r="X830" s="150"/>
    </row>
    <row r="831" spans="1:24" ht="12.75" customHeight="1" x14ac:dyDescent="0.2">
      <c r="A831" s="147"/>
      <c r="B831" s="139"/>
      <c r="C831" s="205"/>
      <c r="D831" s="20"/>
      <c r="E831" s="300"/>
      <c r="F831" s="300"/>
      <c r="G831" s="139"/>
      <c r="H831" s="139"/>
      <c r="I831" s="149"/>
      <c r="J831" s="150"/>
      <c r="K831" s="150"/>
      <c r="L831" s="150"/>
      <c r="M831" s="150"/>
      <c r="N831" s="150"/>
      <c r="O831" s="150"/>
      <c r="P831" s="150"/>
      <c r="Q831" s="150"/>
      <c r="R831" s="150"/>
      <c r="S831" s="150"/>
      <c r="T831" s="150"/>
      <c r="U831" s="150"/>
      <c r="V831" s="150"/>
      <c r="W831" s="150"/>
      <c r="X831" s="150"/>
    </row>
    <row r="832" spans="1:24" ht="12.75" customHeight="1" x14ac:dyDescent="0.2">
      <c r="A832" s="147"/>
      <c r="B832" s="139"/>
      <c r="C832" s="205"/>
      <c r="D832" s="20"/>
      <c r="E832" s="300"/>
      <c r="F832" s="300"/>
      <c r="G832" s="139"/>
      <c r="H832" s="139"/>
      <c r="I832" s="149"/>
      <c r="J832" s="150"/>
      <c r="K832" s="150"/>
      <c r="L832" s="150"/>
      <c r="M832" s="150"/>
      <c r="N832" s="150"/>
      <c r="O832" s="150"/>
      <c r="P832" s="150"/>
      <c r="Q832" s="150"/>
      <c r="R832" s="150"/>
      <c r="S832" s="150"/>
      <c r="T832" s="150"/>
      <c r="U832" s="150"/>
      <c r="V832" s="150"/>
      <c r="W832" s="150"/>
      <c r="X832" s="150"/>
    </row>
    <row r="833" spans="1:24" ht="12.75" customHeight="1" x14ac:dyDescent="0.2">
      <c r="A833" s="147"/>
      <c r="B833" s="139"/>
      <c r="C833" s="205"/>
      <c r="D833" s="20"/>
      <c r="E833" s="300"/>
      <c r="F833" s="300"/>
      <c r="G833" s="139"/>
      <c r="H833" s="139"/>
      <c r="I833" s="149"/>
      <c r="J833" s="150"/>
      <c r="K833" s="150"/>
      <c r="L833" s="150"/>
      <c r="M833" s="150"/>
      <c r="N833" s="150"/>
      <c r="O833" s="150"/>
      <c r="P833" s="150"/>
      <c r="Q833" s="150"/>
      <c r="R833" s="150"/>
      <c r="S833" s="150"/>
      <c r="T833" s="150"/>
      <c r="U833" s="150"/>
      <c r="V833" s="150"/>
      <c r="W833" s="150"/>
      <c r="X833" s="150"/>
    </row>
    <row r="834" spans="1:24" ht="12.75" customHeight="1" x14ac:dyDescent="0.2">
      <c r="A834" s="147"/>
      <c r="B834" s="139"/>
      <c r="C834" s="205"/>
      <c r="D834" s="20"/>
      <c r="E834" s="300"/>
      <c r="F834" s="300"/>
      <c r="G834" s="139"/>
      <c r="H834" s="139"/>
      <c r="I834" s="149"/>
      <c r="J834" s="150"/>
      <c r="K834" s="150"/>
      <c r="L834" s="150"/>
      <c r="M834" s="150"/>
      <c r="N834" s="150"/>
      <c r="O834" s="150"/>
      <c r="P834" s="150"/>
      <c r="Q834" s="150"/>
      <c r="R834" s="150"/>
      <c r="S834" s="150"/>
      <c r="T834" s="150"/>
      <c r="U834" s="150"/>
      <c r="V834" s="150"/>
      <c r="W834" s="150"/>
      <c r="X834" s="150"/>
    </row>
    <row r="835" spans="1:24" ht="12.75" customHeight="1" x14ac:dyDescent="0.2">
      <c r="A835" s="147"/>
      <c r="B835" s="139"/>
      <c r="C835" s="205"/>
      <c r="D835" s="20"/>
      <c r="E835" s="300"/>
      <c r="F835" s="300"/>
      <c r="G835" s="139"/>
      <c r="H835" s="139"/>
      <c r="I835" s="149"/>
      <c r="J835" s="150"/>
      <c r="K835" s="150"/>
      <c r="L835" s="150"/>
      <c r="M835" s="150"/>
      <c r="N835" s="150"/>
      <c r="O835" s="150"/>
      <c r="P835" s="150"/>
      <c r="Q835" s="150"/>
      <c r="R835" s="150"/>
      <c r="S835" s="150"/>
      <c r="T835" s="150"/>
      <c r="U835" s="150"/>
      <c r="V835" s="150"/>
      <c r="W835" s="150"/>
      <c r="X835" s="150"/>
    </row>
    <row r="836" spans="1:24" ht="12.75" customHeight="1" x14ac:dyDescent="0.2">
      <c r="A836" s="147"/>
      <c r="B836" s="139"/>
      <c r="C836" s="205"/>
      <c r="D836" s="20"/>
      <c r="E836" s="300"/>
      <c r="F836" s="300"/>
      <c r="G836" s="139"/>
      <c r="H836" s="139"/>
      <c r="I836" s="149"/>
      <c r="J836" s="150"/>
      <c r="K836" s="150"/>
      <c r="L836" s="150"/>
      <c r="M836" s="150"/>
      <c r="N836" s="150"/>
      <c r="O836" s="150"/>
      <c r="P836" s="150"/>
      <c r="Q836" s="150"/>
      <c r="R836" s="150"/>
      <c r="S836" s="150"/>
      <c r="T836" s="150"/>
      <c r="U836" s="150"/>
      <c r="V836" s="150"/>
      <c r="W836" s="150"/>
      <c r="X836" s="150"/>
    </row>
    <row r="837" spans="1:24" ht="12.75" customHeight="1" x14ac:dyDescent="0.2">
      <c r="A837" s="147"/>
      <c r="B837" s="139"/>
      <c r="C837" s="205"/>
      <c r="D837" s="20"/>
      <c r="E837" s="300"/>
      <c r="F837" s="300"/>
      <c r="G837" s="139"/>
      <c r="H837" s="139"/>
      <c r="I837" s="149"/>
      <c r="J837" s="150"/>
      <c r="K837" s="150"/>
      <c r="L837" s="150"/>
      <c r="M837" s="150"/>
      <c r="N837" s="150"/>
      <c r="O837" s="150"/>
      <c r="P837" s="150"/>
      <c r="Q837" s="150"/>
      <c r="R837" s="150"/>
      <c r="S837" s="150"/>
      <c r="T837" s="150"/>
      <c r="U837" s="150"/>
      <c r="V837" s="150"/>
      <c r="W837" s="150"/>
      <c r="X837" s="150"/>
    </row>
    <row r="838" spans="1:24" ht="12.75" customHeight="1" x14ac:dyDescent="0.2">
      <c r="A838" s="147"/>
      <c r="B838" s="139"/>
      <c r="C838" s="205"/>
      <c r="D838" s="20"/>
      <c r="E838" s="300"/>
      <c r="F838" s="300"/>
      <c r="G838" s="139"/>
      <c r="H838" s="139"/>
      <c r="I838" s="149"/>
      <c r="J838" s="150"/>
      <c r="K838" s="150"/>
      <c r="L838" s="150"/>
      <c r="M838" s="150"/>
      <c r="N838" s="150"/>
      <c r="O838" s="150"/>
      <c r="P838" s="150"/>
      <c r="Q838" s="150"/>
      <c r="R838" s="150"/>
      <c r="S838" s="150"/>
      <c r="T838" s="150"/>
      <c r="U838" s="150"/>
      <c r="V838" s="150"/>
      <c r="W838" s="150"/>
      <c r="X838" s="150"/>
    </row>
    <row r="839" spans="1:24" ht="12.75" customHeight="1" x14ac:dyDescent="0.2">
      <c r="A839" s="147"/>
      <c r="B839" s="139"/>
      <c r="C839" s="205"/>
      <c r="D839" s="20"/>
      <c r="E839" s="300"/>
      <c r="F839" s="300"/>
      <c r="G839" s="139"/>
      <c r="H839" s="139"/>
      <c r="I839" s="149"/>
      <c r="J839" s="150"/>
      <c r="K839" s="150"/>
      <c r="L839" s="150"/>
      <c r="M839" s="150"/>
      <c r="N839" s="150"/>
      <c r="O839" s="150"/>
      <c r="P839" s="150"/>
      <c r="Q839" s="150"/>
      <c r="R839" s="150"/>
      <c r="S839" s="150"/>
      <c r="T839" s="150"/>
      <c r="U839" s="150"/>
      <c r="V839" s="150"/>
      <c r="W839" s="150"/>
      <c r="X839" s="150"/>
    </row>
    <row r="840" spans="1:24" ht="12.75" customHeight="1" x14ac:dyDescent="0.2">
      <c r="A840" s="147"/>
      <c r="B840" s="139"/>
      <c r="C840" s="205"/>
      <c r="D840" s="20"/>
      <c r="E840" s="300"/>
      <c r="F840" s="300"/>
      <c r="G840" s="139"/>
      <c r="H840" s="139"/>
      <c r="I840" s="149"/>
      <c r="J840" s="150"/>
      <c r="K840" s="150"/>
      <c r="L840" s="150"/>
      <c r="M840" s="150"/>
      <c r="N840" s="150"/>
      <c r="O840" s="150"/>
      <c r="P840" s="150"/>
      <c r="Q840" s="150"/>
      <c r="R840" s="150"/>
      <c r="S840" s="150"/>
      <c r="T840" s="150"/>
      <c r="U840" s="150"/>
      <c r="V840" s="150"/>
      <c r="W840" s="150"/>
      <c r="X840" s="150"/>
    </row>
    <row r="841" spans="1:24" ht="12.75" customHeight="1" x14ac:dyDescent="0.2">
      <c r="A841" s="147"/>
      <c r="B841" s="139"/>
      <c r="C841" s="205"/>
      <c r="D841" s="20"/>
      <c r="E841" s="300"/>
      <c r="F841" s="300"/>
      <c r="G841" s="139"/>
      <c r="H841" s="139"/>
      <c r="I841" s="149"/>
      <c r="J841" s="150"/>
      <c r="K841" s="150"/>
      <c r="L841" s="150"/>
      <c r="M841" s="150"/>
      <c r="N841" s="150"/>
      <c r="O841" s="150"/>
      <c r="P841" s="150"/>
      <c r="Q841" s="150"/>
      <c r="R841" s="150"/>
      <c r="S841" s="150"/>
      <c r="T841" s="150"/>
      <c r="U841" s="150"/>
      <c r="V841" s="150"/>
      <c r="W841" s="150"/>
      <c r="X841" s="150"/>
    </row>
    <row r="842" spans="1:24" ht="12.75" customHeight="1" x14ac:dyDescent="0.2">
      <c r="A842" s="147"/>
      <c r="B842" s="139"/>
      <c r="C842" s="205"/>
      <c r="D842" s="20"/>
      <c r="E842" s="300"/>
      <c r="F842" s="300"/>
      <c r="G842" s="139"/>
      <c r="H842" s="139"/>
      <c r="I842" s="149"/>
      <c r="J842" s="150"/>
      <c r="K842" s="150"/>
      <c r="L842" s="150"/>
      <c r="M842" s="150"/>
      <c r="N842" s="150"/>
      <c r="O842" s="150"/>
      <c r="P842" s="150"/>
      <c r="Q842" s="150"/>
      <c r="R842" s="150"/>
      <c r="S842" s="150"/>
      <c r="T842" s="150"/>
      <c r="U842" s="150"/>
      <c r="V842" s="150"/>
      <c r="W842" s="150"/>
      <c r="X842" s="150"/>
    </row>
    <row r="843" spans="1:24" ht="12.75" customHeight="1" x14ac:dyDescent="0.2">
      <c r="A843" s="147"/>
      <c r="B843" s="139"/>
      <c r="C843" s="205"/>
      <c r="D843" s="20"/>
      <c r="E843" s="300"/>
      <c r="F843" s="300"/>
      <c r="G843" s="139"/>
      <c r="H843" s="139"/>
      <c r="I843" s="149"/>
      <c r="J843" s="150"/>
      <c r="K843" s="150"/>
      <c r="L843" s="150"/>
      <c r="M843" s="150"/>
      <c r="N843" s="150"/>
      <c r="O843" s="150"/>
      <c r="P843" s="150"/>
      <c r="Q843" s="150"/>
      <c r="R843" s="150"/>
      <c r="S843" s="150"/>
      <c r="T843" s="150"/>
      <c r="U843" s="150"/>
      <c r="V843" s="150"/>
      <c r="W843" s="150"/>
      <c r="X843" s="150"/>
    </row>
    <row r="844" spans="1:24" ht="12.75" customHeight="1" x14ac:dyDescent="0.2">
      <c r="A844" s="147"/>
      <c r="B844" s="139"/>
      <c r="C844" s="205"/>
      <c r="D844" s="20"/>
      <c r="E844" s="300"/>
      <c r="F844" s="300"/>
      <c r="G844" s="139"/>
      <c r="H844" s="139"/>
      <c r="I844" s="149"/>
      <c r="J844" s="150"/>
      <c r="K844" s="150"/>
      <c r="L844" s="150"/>
      <c r="M844" s="150"/>
      <c r="N844" s="150"/>
      <c r="O844" s="150"/>
      <c r="P844" s="150"/>
      <c r="Q844" s="150"/>
      <c r="R844" s="150"/>
      <c r="S844" s="150"/>
      <c r="T844" s="150"/>
      <c r="U844" s="150"/>
      <c r="V844" s="150"/>
      <c r="W844" s="150"/>
      <c r="X844" s="150"/>
    </row>
    <row r="845" spans="1:24" ht="12.75" customHeight="1" x14ac:dyDescent="0.2">
      <c r="A845" s="147"/>
      <c r="B845" s="139"/>
      <c r="C845" s="205"/>
      <c r="D845" s="20"/>
      <c r="E845" s="300"/>
      <c r="F845" s="300"/>
      <c r="G845" s="139"/>
      <c r="H845" s="139"/>
      <c r="I845" s="149"/>
      <c r="J845" s="150"/>
      <c r="K845" s="150"/>
      <c r="L845" s="150"/>
      <c r="M845" s="150"/>
      <c r="N845" s="150"/>
      <c r="O845" s="150"/>
      <c r="P845" s="150"/>
      <c r="Q845" s="150"/>
      <c r="R845" s="150"/>
      <c r="S845" s="150"/>
      <c r="T845" s="150"/>
      <c r="U845" s="150"/>
      <c r="V845" s="150"/>
      <c r="W845" s="150"/>
      <c r="X845" s="150"/>
    </row>
    <row r="846" spans="1:24" ht="12.75" customHeight="1" x14ac:dyDescent="0.2">
      <c r="A846" s="147"/>
      <c r="B846" s="139"/>
      <c r="C846" s="205"/>
      <c r="D846" s="20"/>
      <c r="E846" s="300"/>
      <c r="F846" s="300"/>
      <c r="G846" s="139"/>
      <c r="H846" s="139"/>
      <c r="I846" s="149"/>
      <c r="J846" s="150"/>
      <c r="K846" s="150"/>
      <c r="L846" s="150"/>
      <c r="M846" s="150"/>
      <c r="N846" s="150"/>
      <c r="O846" s="150"/>
      <c r="P846" s="150"/>
      <c r="Q846" s="150"/>
      <c r="R846" s="150"/>
      <c r="S846" s="150"/>
      <c r="T846" s="150"/>
      <c r="U846" s="150"/>
      <c r="V846" s="150"/>
      <c r="W846" s="150"/>
      <c r="X846" s="150"/>
    </row>
    <row r="847" spans="1:24" ht="12.75" customHeight="1" x14ac:dyDescent="0.2">
      <c r="A847" s="147"/>
      <c r="B847" s="139"/>
      <c r="C847" s="205"/>
      <c r="D847" s="20"/>
      <c r="E847" s="300"/>
      <c r="F847" s="300"/>
      <c r="G847" s="139"/>
      <c r="H847" s="139"/>
      <c r="I847" s="149"/>
      <c r="J847" s="150"/>
      <c r="K847" s="150"/>
      <c r="L847" s="150"/>
      <c r="M847" s="150"/>
      <c r="N847" s="150"/>
      <c r="O847" s="150"/>
      <c r="P847" s="150"/>
      <c r="Q847" s="150"/>
      <c r="R847" s="150"/>
      <c r="S847" s="150"/>
      <c r="T847" s="150"/>
      <c r="U847" s="150"/>
      <c r="V847" s="150"/>
      <c r="W847" s="150"/>
      <c r="X847" s="150"/>
    </row>
    <row r="848" spans="1:24" ht="12.75" customHeight="1" x14ac:dyDescent="0.2">
      <c r="A848" s="147"/>
      <c r="B848" s="139"/>
      <c r="C848" s="205"/>
      <c r="D848" s="20"/>
      <c r="E848" s="300"/>
      <c r="F848" s="300"/>
      <c r="G848" s="139"/>
      <c r="H848" s="139"/>
      <c r="I848" s="149"/>
      <c r="J848" s="150"/>
      <c r="K848" s="150"/>
      <c r="L848" s="150"/>
      <c r="M848" s="150"/>
      <c r="N848" s="150"/>
      <c r="O848" s="150"/>
      <c r="P848" s="150"/>
      <c r="Q848" s="150"/>
      <c r="R848" s="150"/>
      <c r="S848" s="150"/>
      <c r="T848" s="150"/>
      <c r="U848" s="150"/>
      <c r="V848" s="150"/>
      <c r="W848" s="150"/>
      <c r="X848" s="150"/>
    </row>
    <row r="849" spans="1:24" ht="12.75" customHeight="1" x14ac:dyDescent="0.2">
      <c r="A849" s="147"/>
      <c r="B849" s="139"/>
      <c r="C849" s="205"/>
      <c r="D849" s="20"/>
      <c r="E849" s="300"/>
      <c r="F849" s="300"/>
      <c r="G849" s="139"/>
      <c r="H849" s="139"/>
      <c r="I849" s="149"/>
      <c r="J849" s="150"/>
      <c r="K849" s="150"/>
      <c r="L849" s="150"/>
      <c r="M849" s="150"/>
      <c r="N849" s="150"/>
      <c r="O849" s="150"/>
      <c r="P849" s="150"/>
      <c r="Q849" s="150"/>
      <c r="R849" s="150"/>
      <c r="S849" s="150"/>
      <c r="T849" s="150"/>
      <c r="U849" s="150"/>
      <c r="V849" s="150"/>
      <c r="W849" s="150"/>
      <c r="X849" s="150"/>
    </row>
    <row r="850" spans="1:24" ht="12.75" customHeight="1" x14ac:dyDescent="0.2">
      <c r="A850" s="147"/>
      <c r="B850" s="139"/>
      <c r="C850" s="205"/>
      <c r="D850" s="20"/>
      <c r="E850" s="300"/>
      <c r="F850" s="300"/>
      <c r="G850" s="139"/>
      <c r="H850" s="139"/>
      <c r="I850" s="149"/>
      <c r="J850" s="150"/>
      <c r="K850" s="150"/>
      <c r="L850" s="150"/>
      <c r="M850" s="150"/>
      <c r="N850" s="150"/>
      <c r="O850" s="150"/>
      <c r="P850" s="150"/>
      <c r="Q850" s="150"/>
      <c r="R850" s="150"/>
      <c r="S850" s="150"/>
      <c r="T850" s="150"/>
      <c r="U850" s="150"/>
      <c r="V850" s="150"/>
      <c r="W850" s="150"/>
      <c r="X850" s="150"/>
    </row>
    <row r="851" spans="1:24" ht="12.75" customHeight="1" x14ac:dyDescent="0.2">
      <c r="A851" s="147"/>
      <c r="B851" s="139"/>
      <c r="C851" s="205"/>
      <c r="D851" s="20"/>
      <c r="E851" s="300"/>
      <c r="F851" s="300"/>
      <c r="G851" s="139"/>
      <c r="H851" s="139"/>
      <c r="I851" s="149"/>
      <c r="J851" s="150"/>
      <c r="K851" s="150"/>
      <c r="L851" s="150"/>
      <c r="M851" s="150"/>
      <c r="N851" s="150"/>
      <c r="O851" s="150"/>
      <c r="P851" s="150"/>
      <c r="Q851" s="150"/>
      <c r="R851" s="150"/>
      <c r="S851" s="150"/>
      <c r="T851" s="150"/>
      <c r="U851" s="150"/>
      <c r="V851" s="150"/>
      <c r="W851" s="150"/>
      <c r="X851" s="150"/>
    </row>
    <row r="852" spans="1:24" ht="12.75" customHeight="1" x14ac:dyDescent="0.2">
      <c r="A852" s="147"/>
      <c r="B852" s="139"/>
      <c r="C852" s="205"/>
      <c r="D852" s="20"/>
      <c r="E852" s="300"/>
      <c r="F852" s="300"/>
      <c r="G852" s="139"/>
      <c r="H852" s="139"/>
      <c r="I852" s="149"/>
      <c r="J852" s="150"/>
      <c r="K852" s="150"/>
      <c r="L852" s="150"/>
      <c r="M852" s="150"/>
      <c r="N852" s="150"/>
      <c r="O852" s="150"/>
      <c r="P852" s="150"/>
      <c r="Q852" s="150"/>
      <c r="R852" s="150"/>
      <c r="S852" s="150"/>
      <c r="T852" s="150"/>
      <c r="U852" s="150"/>
      <c r="V852" s="150"/>
      <c r="W852" s="150"/>
      <c r="X852" s="150"/>
    </row>
    <row r="853" spans="1:24" ht="12.75" customHeight="1" x14ac:dyDescent="0.2">
      <c r="A853" s="147"/>
      <c r="B853" s="139"/>
      <c r="C853" s="205"/>
      <c r="D853" s="20"/>
      <c r="E853" s="300"/>
      <c r="F853" s="300"/>
      <c r="G853" s="139"/>
      <c r="H853" s="139"/>
      <c r="I853" s="149"/>
      <c r="J853" s="150"/>
      <c r="K853" s="150"/>
      <c r="L853" s="150"/>
      <c r="M853" s="150"/>
      <c r="N853" s="150"/>
      <c r="O853" s="150"/>
      <c r="P853" s="150"/>
      <c r="Q853" s="150"/>
      <c r="R853" s="150"/>
      <c r="S853" s="150"/>
      <c r="T853" s="150"/>
      <c r="U853" s="150"/>
      <c r="V853" s="150"/>
      <c r="W853" s="150"/>
      <c r="X853" s="150"/>
    </row>
    <row r="854" spans="1:24" ht="12.75" customHeight="1" x14ac:dyDescent="0.2">
      <c r="A854" s="147"/>
      <c r="B854" s="139"/>
      <c r="C854" s="205"/>
      <c r="D854" s="20"/>
      <c r="E854" s="300"/>
      <c r="F854" s="300"/>
      <c r="G854" s="139"/>
      <c r="H854" s="139"/>
      <c r="I854" s="149"/>
      <c r="J854" s="150"/>
      <c r="K854" s="150"/>
      <c r="L854" s="150"/>
      <c r="M854" s="150"/>
      <c r="N854" s="150"/>
      <c r="O854" s="150"/>
      <c r="P854" s="150"/>
      <c r="Q854" s="150"/>
      <c r="R854" s="150"/>
      <c r="S854" s="150"/>
      <c r="T854" s="150"/>
      <c r="U854" s="150"/>
      <c r="V854" s="150"/>
      <c r="W854" s="150"/>
      <c r="X854" s="150"/>
    </row>
    <row r="855" spans="1:24" ht="12.75" customHeight="1" x14ac:dyDescent="0.2">
      <c r="A855" s="147"/>
      <c r="B855" s="139"/>
      <c r="C855" s="205"/>
      <c r="D855" s="20"/>
      <c r="E855" s="300"/>
      <c r="F855" s="300"/>
      <c r="G855" s="139"/>
      <c r="H855" s="139"/>
      <c r="I855" s="149"/>
      <c r="J855" s="150"/>
      <c r="K855" s="150"/>
      <c r="L855" s="150"/>
      <c r="M855" s="150"/>
      <c r="N855" s="150"/>
      <c r="O855" s="150"/>
      <c r="P855" s="150"/>
      <c r="Q855" s="150"/>
      <c r="R855" s="150"/>
      <c r="S855" s="150"/>
      <c r="T855" s="150"/>
      <c r="U855" s="150"/>
      <c r="V855" s="150"/>
      <c r="W855" s="150"/>
      <c r="X855" s="150"/>
    </row>
    <row r="856" spans="1:24" ht="12.75" customHeight="1" x14ac:dyDescent="0.2">
      <c r="A856" s="147"/>
      <c r="B856" s="139"/>
      <c r="C856" s="205"/>
      <c r="D856" s="20"/>
      <c r="E856" s="300"/>
      <c r="F856" s="300"/>
      <c r="G856" s="139"/>
      <c r="H856" s="139"/>
      <c r="I856" s="149"/>
      <c r="J856" s="150"/>
      <c r="K856" s="150"/>
      <c r="L856" s="150"/>
      <c r="M856" s="150"/>
      <c r="N856" s="150"/>
      <c r="O856" s="150"/>
      <c r="P856" s="150"/>
      <c r="Q856" s="150"/>
      <c r="R856" s="150"/>
      <c r="S856" s="150"/>
      <c r="T856" s="150"/>
      <c r="U856" s="150"/>
      <c r="V856" s="150"/>
      <c r="W856" s="150"/>
      <c r="X856" s="150"/>
    </row>
    <row r="857" spans="1:24" ht="12.75" customHeight="1" x14ac:dyDescent="0.2">
      <c r="A857" s="147"/>
      <c r="B857" s="139"/>
      <c r="C857" s="205"/>
      <c r="D857" s="20"/>
      <c r="E857" s="300"/>
      <c r="F857" s="300"/>
      <c r="G857" s="139"/>
      <c r="H857" s="139"/>
      <c r="I857" s="149"/>
      <c r="J857" s="150"/>
      <c r="K857" s="150"/>
      <c r="L857" s="150"/>
      <c r="M857" s="150"/>
      <c r="N857" s="150"/>
      <c r="O857" s="150"/>
      <c r="P857" s="150"/>
      <c r="Q857" s="150"/>
      <c r="R857" s="150"/>
      <c r="S857" s="150"/>
      <c r="T857" s="150"/>
      <c r="U857" s="150"/>
      <c r="V857" s="150"/>
      <c r="W857" s="150"/>
      <c r="X857" s="150"/>
    </row>
    <row r="858" spans="1:24" ht="12.75" customHeight="1" x14ac:dyDescent="0.2">
      <c r="A858" s="147"/>
      <c r="B858" s="139"/>
      <c r="C858" s="205"/>
      <c r="D858" s="20"/>
      <c r="E858" s="300"/>
      <c r="F858" s="300"/>
      <c r="G858" s="139"/>
      <c r="H858" s="139"/>
      <c r="I858" s="149"/>
      <c r="J858" s="150"/>
      <c r="K858" s="150"/>
      <c r="L858" s="150"/>
      <c r="M858" s="150"/>
      <c r="N858" s="150"/>
      <c r="O858" s="150"/>
      <c r="P858" s="150"/>
      <c r="Q858" s="150"/>
      <c r="R858" s="150"/>
      <c r="S858" s="150"/>
      <c r="T858" s="150"/>
      <c r="U858" s="150"/>
      <c r="V858" s="150"/>
      <c r="W858" s="150"/>
      <c r="X858" s="150"/>
    </row>
    <row r="859" spans="1:24" ht="12.75" customHeight="1" x14ac:dyDescent="0.2">
      <c r="A859" s="147"/>
      <c r="B859" s="139"/>
      <c r="C859" s="205"/>
      <c r="D859" s="20"/>
      <c r="E859" s="300"/>
      <c r="F859" s="300"/>
      <c r="G859" s="139"/>
      <c r="H859" s="139"/>
      <c r="I859" s="149"/>
      <c r="J859" s="150"/>
      <c r="K859" s="150"/>
      <c r="L859" s="150"/>
      <c r="M859" s="150"/>
      <c r="N859" s="150"/>
      <c r="O859" s="150"/>
      <c r="P859" s="150"/>
      <c r="Q859" s="150"/>
      <c r="R859" s="150"/>
      <c r="S859" s="150"/>
      <c r="T859" s="150"/>
      <c r="U859" s="150"/>
      <c r="V859" s="150"/>
      <c r="W859" s="150"/>
      <c r="X859" s="150"/>
    </row>
    <row r="860" spans="1:24" ht="12.75" customHeight="1" x14ac:dyDescent="0.2">
      <c r="A860" s="147"/>
      <c r="B860" s="139"/>
      <c r="C860" s="205"/>
      <c r="D860" s="20"/>
      <c r="E860" s="300"/>
      <c r="F860" s="300"/>
      <c r="G860" s="139"/>
      <c r="H860" s="139"/>
      <c r="I860" s="149"/>
      <c r="J860" s="150"/>
      <c r="K860" s="150"/>
      <c r="L860" s="150"/>
      <c r="M860" s="150"/>
      <c r="N860" s="150"/>
      <c r="O860" s="150"/>
      <c r="P860" s="150"/>
      <c r="Q860" s="150"/>
      <c r="R860" s="150"/>
      <c r="S860" s="150"/>
      <c r="T860" s="150"/>
      <c r="U860" s="150"/>
      <c r="V860" s="150"/>
      <c r="W860" s="150"/>
      <c r="X860" s="150"/>
    </row>
    <row r="861" spans="1:24" ht="12.75" customHeight="1" x14ac:dyDescent="0.2">
      <c r="A861" s="147"/>
      <c r="B861" s="139"/>
      <c r="C861" s="205"/>
      <c r="D861" s="20"/>
      <c r="E861" s="300"/>
      <c r="F861" s="300"/>
      <c r="G861" s="139"/>
      <c r="H861" s="139"/>
      <c r="I861" s="149"/>
      <c r="J861" s="150"/>
      <c r="K861" s="150"/>
      <c r="L861" s="150"/>
      <c r="M861" s="150"/>
      <c r="N861" s="150"/>
      <c r="O861" s="150"/>
      <c r="P861" s="150"/>
      <c r="Q861" s="150"/>
      <c r="R861" s="150"/>
      <c r="S861" s="150"/>
      <c r="T861" s="150"/>
      <c r="U861" s="150"/>
      <c r="V861" s="150"/>
      <c r="W861" s="150"/>
      <c r="X861" s="150"/>
    </row>
    <row r="862" spans="1:24" ht="12.75" customHeight="1" x14ac:dyDescent="0.2">
      <c r="A862" s="147"/>
      <c r="B862" s="139"/>
      <c r="C862" s="205"/>
      <c r="D862" s="20"/>
      <c r="E862" s="300"/>
      <c r="F862" s="300"/>
      <c r="G862" s="139"/>
      <c r="H862" s="139"/>
      <c r="I862" s="149"/>
      <c r="J862" s="150"/>
      <c r="K862" s="150"/>
      <c r="L862" s="150"/>
      <c r="M862" s="150"/>
      <c r="N862" s="150"/>
      <c r="O862" s="150"/>
      <c r="P862" s="150"/>
      <c r="Q862" s="150"/>
      <c r="R862" s="150"/>
      <c r="S862" s="150"/>
      <c r="T862" s="150"/>
      <c r="U862" s="150"/>
      <c r="V862" s="150"/>
      <c r="W862" s="150"/>
      <c r="X862" s="150"/>
    </row>
    <row r="863" spans="1:24" ht="12.75" customHeight="1" x14ac:dyDescent="0.2">
      <c r="A863" s="147"/>
      <c r="B863" s="139"/>
      <c r="C863" s="205"/>
      <c r="D863" s="20"/>
      <c r="E863" s="300"/>
      <c r="F863" s="300"/>
      <c r="G863" s="139"/>
      <c r="H863" s="139"/>
      <c r="I863" s="149"/>
      <c r="J863" s="150"/>
      <c r="K863" s="150"/>
      <c r="L863" s="150"/>
      <c r="M863" s="150"/>
      <c r="N863" s="150"/>
      <c r="O863" s="150"/>
      <c r="P863" s="150"/>
      <c r="Q863" s="150"/>
      <c r="R863" s="150"/>
      <c r="S863" s="150"/>
      <c r="T863" s="150"/>
      <c r="U863" s="150"/>
      <c r="V863" s="150"/>
      <c r="W863" s="150"/>
      <c r="X863" s="150"/>
    </row>
    <row r="864" spans="1:24" ht="12.75" customHeight="1" x14ac:dyDescent="0.2">
      <c r="A864" s="147"/>
      <c r="B864" s="139"/>
      <c r="C864" s="205"/>
      <c r="D864" s="20"/>
      <c r="E864" s="300"/>
      <c r="F864" s="300"/>
      <c r="G864" s="139"/>
      <c r="H864" s="139"/>
      <c r="I864" s="149"/>
      <c r="J864" s="150"/>
      <c r="K864" s="150"/>
      <c r="L864" s="150"/>
      <c r="M864" s="150"/>
      <c r="N864" s="150"/>
      <c r="O864" s="150"/>
      <c r="P864" s="150"/>
      <c r="Q864" s="150"/>
      <c r="R864" s="150"/>
      <c r="S864" s="150"/>
      <c r="T864" s="150"/>
      <c r="U864" s="150"/>
      <c r="V864" s="150"/>
      <c r="W864" s="150"/>
      <c r="X864" s="150"/>
    </row>
    <row r="865" spans="1:24" ht="12.75" customHeight="1" x14ac:dyDescent="0.2">
      <c r="A865" s="147"/>
      <c r="B865" s="139"/>
      <c r="C865" s="205"/>
      <c r="D865" s="20"/>
      <c r="E865" s="300"/>
      <c r="F865" s="300"/>
      <c r="G865" s="139"/>
      <c r="H865" s="139"/>
      <c r="I865" s="149"/>
      <c r="J865" s="150"/>
      <c r="K865" s="150"/>
      <c r="L865" s="150"/>
      <c r="M865" s="150"/>
      <c r="N865" s="150"/>
      <c r="O865" s="150"/>
      <c r="P865" s="150"/>
      <c r="Q865" s="150"/>
      <c r="R865" s="150"/>
      <c r="S865" s="150"/>
      <c r="T865" s="150"/>
      <c r="U865" s="150"/>
      <c r="V865" s="150"/>
      <c r="W865" s="150"/>
      <c r="X865" s="150"/>
    </row>
    <row r="866" spans="1:24" ht="12.75" customHeight="1" x14ac:dyDescent="0.2">
      <c r="A866" s="147"/>
      <c r="B866" s="139"/>
      <c r="C866" s="205"/>
      <c r="D866" s="20"/>
      <c r="E866" s="300"/>
      <c r="F866" s="300"/>
      <c r="G866" s="139"/>
      <c r="H866" s="139"/>
      <c r="I866" s="149"/>
      <c r="J866" s="150"/>
      <c r="K866" s="150"/>
      <c r="L866" s="150"/>
      <c r="M866" s="150"/>
      <c r="N866" s="150"/>
      <c r="O866" s="150"/>
      <c r="P866" s="150"/>
      <c r="Q866" s="150"/>
      <c r="R866" s="150"/>
      <c r="S866" s="150"/>
      <c r="T866" s="150"/>
      <c r="U866" s="150"/>
      <c r="V866" s="150"/>
      <c r="W866" s="150"/>
      <c r="X866" s="150"/>
    </row>
    <row r="867" spans="1:24" ht="12.75" customHeight="1" x14ac:dyDescent="0.2">
      <c r="A867" s="147"/>
      <c r="B867" s="139"/>
      <c r="C867" s="205"/>
      <c r="D867" s="20"/>
      <c r="E867" s="300"/>
      <c r="F867" s="300"/>
      <c r="G867" s="139"/>
      <c r="H867" s="139"/>
      <c r="I867" s="149"/>
      <c r="J867" s="150"/>
      <c r="K867" s="150"/>
      <c r="L867" s="150"/>
      <c r="M867" s="150"/>
      <c r="N867" s="150"/>
      <c r="O867" s="150"/>
      <c r="P867" s="150"/>
      <c r="Q867" s="150"/>
      <c r="R867" s="150"/>
      <c r="S867" s="150"/>
      <c r="T867" s="150"/>
      <c r="U867" s="150"/>
      <c r="V867" s="150"/>
      <c r="W867" s="150"/>
      <c r="X867" s="150"/>
    </row>
    <row r="868" spans="1:24" ht="12.75" customHeight="1" x14ac:dyDescent="0.2">
      <c r="A868" s="147"/>
      <c r="B868" s="139"/>
      <c r="C868" s="205"/>
      <c r="D868" s="20"/>
      <c r="E868" s="300"/>
      <c r="F868" s="300"/>
      <c r="G868" s="139"/>
      <c r="H868" s="139"/>
      <c r="I868" s="149"/>
      <c r="J868" s="150"/>
      <c r="K868" s="150"/>
      <c r="L868" s="150"/>
      <c r="M868" s="150"/>
      <c r="N868" s="150"/>
      <c r="O868" s="150"/>
      <c r="P868" s="150"/>
      <c r="Q868" s="150"/>
      <c r="R868" s="150"/>
      <c r="S868" s="150"/>
      <c r="T868" s="150"/>
      <c r="U868" s="150"/>
      <c r="V868" s="150"/>
      <c r="W868" s="150"/>
      <c r="X868" s="150"/>
    </row>
    <row r="869" spans="1:24" ht="12.75" customHeight="1" x14ac:dyDescent="0.2">
      <c r="A869" s="147"/>
      <c r="B869" s="139"/>
      <c r="C869" s="205"/>
      <c r="D869" s="20"/>
      <c r="E869" s="300"/>
      <c r="F869" s="300"/>
      <c r="G869" s="139"/>
      <c r="H869" s="139"/>
      <c r="I869" s="149"/>
      <c r="J869" s="150"/>
      <c r="K869" s="150"/>
      <c r="L869" s="150"/>
      <c r="M869" s="150"/>
      <c r="N869" s="150"/>
      <c r="O869" s="150"/>
      <c r="P869" s="150"/>
      <c r="Q869" s="150"/>
      <c r="R869" s="150"/>
      <c r="S869" s="150"/>
      <c r="T869" s="150"/>
      <c r="U869" s="150"/>
      <c r="V869" s="150"/>
      <c r="W869" s="150"/>
      <c r="X869" s="150"/>
    </row>
    <row r="870" spans="1:24" ht="12.75" customHeight="1" x14ac:dyDescent="0.2">
      <c r="A870" s="147"/>
      <c r="B870" s="139"/>
      <c r="C870" s="205"/>
      <c r="D870" s="20"/>
      <c r="E870" s="300"/>
      <c r="F870" s="300"/>
      <c r="G870" s="139"/>
      <c r="H870" s="139"/>
      <c r="I870" s="149"/>
      <c r="J870" s="150"/>
      <c r="K870" s="150"/>
      <c r="L870" s="150"/>
      <c r="M870" s="150"/>
      <c r="N870" s="150"/>
      <c r="O870" s="150"/>
      <c r="P870" s="150"/>
      <c r="Q870" s="150"/>
      <c r="R870" s="150"/>
      <c r="S870" s="150"/>
      <c r="T870" s="150"/>
      <c r="U870" s="150"/>
      <c r="V870" s="150"/>
      <c r="W870" s="150"/>
      <c r="X870" s="150"/>
    </row>
    <row r="871" spans="1:24" ht="12.75" customHeight="1" x14ac:dyDescent="0.2">
      <c r="A871" s="147"/>
      <c r="B871" s="139"/>
      <c r="C871" s="205"/>
      <c r="D871" s="20"/>
      <c r="E871" s="300"/>
      <c r="F871" s="300"/>
      <c r="G871" s="139"/>
      <c r="H871" s="139"/>
      <c r="I871" s="149"/>
      <c r="J871" s="150"/>
      <c r="K871" s="150"/>
      <c r="L871" s="150"/>
      <c r="M871" s="150"/>
      <c r="N871" s="150"/>
      <c r="O871" s="150"/>
      <c r="P871" s="150"/>
      <c r="Q871" s="150"/>
      <c r="R871" s="150"/>
      <c r="S871" s="150"/>
      <c r="T871" s="150"/>
      <c r="U871" s="150"/>
      <c r="V871" s="150"/>
      <c r="W871" s="150"/>
      <c r="X871" s="150"/>
    </row>
    <row r="872" spans="1:24" ht="12.75" customHeight="1" x14ac:dyDescent="0.2">
      <c r="A872" s="147"/>
      <c r="B872" s="139"/>
      <c r="C872" s="205"/>
      <c r="D872" s="20"/>
      <c r="E872" s="300"/>
      <c r="F872" s="300"/>
      <c r="G872" s="139"/>
      <c r="H872" s="139"/>
      <c r="I872" s="149"/>
      <c r="J872" s="150"/>
      <c r="K872" s="150"/>
      <c r="L872" s="150"/>
      <c r="M872" s="150"/>
      <c r="N872" s="150"/>
      <c r="O872" s="150"/>
      <c r="P872" s="150"/>
      <c r="Q872" s="150"/>
      <c r="R872" s="150"/>
      <c r="S872" s="150"/>
      <c r="T872" s="150"/>
      <c r="U872" s="150"/>
      <c r="V872" s="150"/>
      <c r="W872" s="150"/>
      <c r="X872" s="150"/>
    </row>
    <row r="873" spans="1:24" ht="12.75" customHeight="1" x14ac:dyDescent="0.2">
      <c r="A873" s="147"/>
      <c r="B873" s="139"/>
      <c r="C873" s="205"/>
      <c r="D873" s="20"/>
      <c r="E873" s="300"/>
      <c r="F873" s="300"/>
      <c r="G873" s="139"/>
      <c r="H873" s="139"/>
      <c r="I873" s="149"/>
      <c r="J873" s="150"/>
      <c r="K873" s="150"/>
      <c r="L873" s="150"/>
      <c r="M873" s="150"/>
      <c r="N873" s="150"/>
      <c r="O873" s="150"/>
      <c r="P873" s="150"/>
      <c r="Q873" s="150"/>
      <c r="R873" s="150"/>
      <c r="S873" s="150"/>
      <c r="T873" s="150"/>
      <c r="U873" s="150"/>
      <c r="V873" s="150"/>
      <c r="W873" s="150"/>
      <c r="X873" s="150"/>
    </row>
    <row r="874" spans="1:24" ht="12.75" customHeight="1" x14ac:dyDescent="0.2">
      <c r="A874" s="147"/>
      <c r="B874" s="139"/>
      <c r="C874" s="205"/>
      <c r="D874" s="20"/>
      <c r="E874" s="300"/>
      <c r="F874" s="300"/>
      <c r="G874" s="139"/>
      <c r="H874" s="139"/>
      <c r="I874" s="149"/>
      <c r="J874" s="150"/>
      <c r="K874" s="150"/>
      <c r="L874" s="150"/>
      <c r="M874" s="150"/>
      <c r="N874" s="150"/>
      <c r="O874" s="150"/>
      <c r="P874" s="150"/>
      <c r="Q874" s="150"/>
      <c r="R874" s="150"/>
      <c r="S874" s="150"/>
      <c r="T874" s="150"/>
      <c r="U874" s="150"/>
      <c r="V874" s="150"/>
      <c r="W874" s="150"/>
      <c r="X874" s="150"/>
    </row>
    <row r="875" spans="1:24" ht="12.75" customHeight="1" x14ac:dyDescent="0.2">
      <c r="A875" s="147"/>
      <c r="B875" s="139"/>
      <c r="C875" s="205"/>
      <c r="D875" s="20"/>
      <c r="E875" s="300"/>
      <c r="F875" s="300"/>
      <c r="G875" s="139"/>
      <c r="H875" s="139"/>
      <c r="I875" s="149"/>
      <c r="J875" s="150"/>
      <c r="K875" s="150"/>
      <c r="L875" s="150"/>
      <c r="M875" s="150"/>
      <c r="N875" s="150"/>
      <c r="O875" s="150"/>
      <c r="P875" s="150"/>
      <c r="Q875" s="150"/>
      <c r="R875" s="150"/>
      <c r="S875" s="150"/>
      <c r="T875" s="150"/>
      <c r="U875" s="150"/>
      <c r="V875" s="150"/>
      <c r="W875" s="150"/>
      <c r="X875" s="150"/>
    </row>
    <row r="876" spans="1:24" ht="12.75" customHeight="1" x14ac:dyDescent="0.2">
      <c r="A876" s="147"/>
      <c r="B876" s="139"/>
      <c r="C876" s="205"/>
      <c r="D876" s="20"/>
      <c r="E876" s="300"/>
      <c r="F876" s="300"/>
      <c r="G876" s="139"/>
      <c r="H876" s="139"/>
      <c r="I876" s="149"/>
      <c r="J876" s="150"/>
      <c r="K876" s="150"/>
      <c r="L876" s="150"/>
      <c r="M876" s="150"/>
      <c r="N876" s="150"/>
      <c r="O876" s="150"/>
      <c r="P876" s="150"/>
      <c r="Q876" s="150"/>
      <c r="R876" s="150"/>
      <c r="S876" s="150"/>
      <c r="T876" s="150"/>
      <c r="U876" s="150"/>
      <c r="V876" s="150"/>
      <c r="W876" s="150"/>
      <c r="X876" s="150"/>
    </row>
    <row r="877" spans="1:24" ht="12.75" customHeight="1" x14ac:dyDescent="0.2">
      <c r="A877" s="147"/>
      <c r="B877" s="139"/>
      <c r="C877" s="205"/>
      <c r="D877" s="20"/>
      <c r="E877" s="300"/>
      <c r="F877" s="300"/>
      <c r="G877" s="139"/>
      <c r="H877" s="139"/>
      <c r="I877" s="149"/>
      <c r="J877" s="150"/>
      <c r="K877" s="150"/>
      <c r="L877" s="150"/>
      <c r="M877" s="150"/>
      <c r="N877" s="150"/>
      <c r="O877" s="150"/>
      <c r="P877" s="150"/>
      <c r="Q877" s="150"/>
      <c r="R877" s="150"/>
      <c r="S877" s="150"/>
      <c r="T877" s="150"/>
      <c r="U877" s="150"/>
      <c r="V877" s="150"/>
      <c r="W877" s="150"/>
      <c r="X877" s="150"/>
    </row>
    <row r="878" spans="1:24" ht="12.75" customHeight="1" x14ac:dyDescent="0.2">
      <c r="A878" s="147"/>
      <c r="B878" s="139"/>
      <c r="C878" s="205"/>
      <c r="D878" s="20"/>
      <c r="E878" s="300"/>
      <c r="F878" s="300"/>
      <c r="G878" s="139"/>
      <c r="H878" s="139"/>
      <c r="I878" s="149"/>
      <c r="J878" s="150"/>
      <c r="K878" s="150"/>
      <c r="L878" s="150"/>
      <c r="M878" s="150"/>
      <c r="N878" s="150"/>
      <c r="O878" s="150"/>
      <c r="P878" s="150"/>
      <c r="Q878" s="150"/>
      <c r="R878" s="150"/>
      <c r="S878" s="150"/>
      <c r="T878" s="150"/>
      <c r="U878" s="150"/>
      <c r="V878" s="150"/>
      <c r="W878" s="150"/>
      <c r="X878" s="150"/>
    </row>
    <row r="879" spans="1:24" ht="12.75" customHeight="1" x14ac:dyDescent="0.2">
      <c r="A879" s="147"/>
      <c r="B879" s="139"/>
      <c r="C879" s="205"/>
      <c r="D879" s="20"/>
      <c r="E879" s="300"/>
      <c r="F879" s="300"/>
      <c r="G879" s="139"/>
      <c r="H879" s="139"/>
      <c r="I879" s="149"/>
      <c r="J879" s="150"/>
      <c r="K879" s="150"/>
      <c r="L879" s="150"/>
      <c r="M879" s="150"/>
      <c r="N879" s="150"/>
      <c r="O879" s="150"/>
      <c r="P879" s="150"/>
      <c r="Q879" s="150"/>
      <c r="R879" s="150"/>
      <c r="S879" s="150"/>
      <c r="T879" s="150"/>
      <c r="U879" s="150"/>
      <c r="V879" s="150"/>
      <c r="W879" s="150"/>
      <c r="X879" s="150"/>
    </row>
    <row r="880" spans="1:24" ht="12.75" customHeight="1" x14ac:dyDescent="0.2">
      <c r="A880" s="147"/>
      <c r="B880" s="139"/>
      <c r="C880" s="205"/>
      <c r="D880" s="20"/>
      <c r="E880" s="300"/>
      <c r="F880" s="300"/>
      <c r="G880" s="139"/>
      <c r="H880" s="139"/>
      <c r="I880" s="149"/>
      <c r="J880" s="150"/>
      <c r="K880" s="150"/>
      <c r="L880" s="150"/>
      <c r="M880" s="150"/>
      <c r="N880" s="150"/>
      <c r="O880" s="150"/>
      <c r="P880" s="150"/>
      <c r="Q880" s="150"/>
      <c r="R880" s="150"/>
      <c r="S880" s="150"/>
      <c r="T880" s="150"/>
      <c r="U880" s="150"/>
      <c r="V880" s="150"/>
      <c r="W880" s="150"/>
      <c r="X880" s="150"/>
    </row>
    <row r="881" spans="1:24" ht="12.75" customHeight="1" x14ac:dyDescent="0.2">
      <c r="A881" s="147"/>
      <c r="B881" s="139"/>
      <c r="C881" s="205"/>
      <c r="D881" s="20"/>
      <c r="E881" s="300"/>
      <c r="F881" s="300"/>
      <c r="G881" s="139"/>
      <c r="H881" s="139"/>
      <c r="I881" s="149"/>
      <c r="J881" s="150"/>
      <c r="K881" s="150"/>
      <c r="L881" s="150"/>
      <c r="M881" s="150"/>
      <c r="N881" s="150"/>
      <c r="O881" s="150"/>
      <c r="P881" s="150"/>
      <c r="Q881" s="150"/>
      <c r="R881" s="150"/>
      <c r="S881" s="150"/>
      <c r="T881" s="150"/>
      <c r="U881" s="150"/>
      <c r="V881" s="150"/>
      <c r="W881" s="150"/>
      <c r="X881" s="150"/>
    </row>
    <row r="882" spans="1:24" ht="12.75" customHeight="1" x14ac:dyDescent="0.2">
      <c r="A882" s="147"/>
      <c r="B882" s="139"/>
      <c r="C882" s="205"/>
      <c r="D882" s="20"/>
      <c r="E882" s="300"/>
      <c r="F882" s="300"/>
      <c r="G882" s="139"/>
      <c r="H882" s="139"/>
      <c r="I882" s="149"/>
      <c r="J882" s="150"/>
      <c r="K882" s="150"/>
      <c r="L882" s="150"/>
      <c r="M882" s="150"/>
      <c r="N882" s="150"/>
      <c r="O882" s="150"/>
      <c r="P882" s="150"/>
      <c r="Q882" s="150"/>
      <c r="R882" s="150"/>
      <c r="S882" s="150"/>
      <c r="T882" s="150"/>
      <c r="U882" s="150"/>
      <c r="V882" s="150"/>
      <c r="W882" s="150"/>
      <c r="X882" s="150"/>
    </row>
    <row r="883" spans="1:24" ht="12.75" customHeight="1" x14ac:dyDescent="0.2">
      <c r="A883" s="147"/>
      <c r="B883" s="139"/>
      <c r="C883" s="205"/>
      <c r="D883" s="20"/>
      <c r="E883" s="300"/>
      <c r="F883" s="300"/>
      <c r="G883" s="139"/>
      <c r="H883" s="139"/>
      <c r="I883" s="149"/>
      <c r="J883" s="150"/>
      <c r="K883" s="150"/>
      <c r="L883" s="150"/>
      <c r="M883" s="150"/>
      <c r="N883" s="150"/>
      <c r="O883" s="150"/>
      <c r="P883" s="150"/>
      <c r="Q883" s="150"/>
      <c r="R883" s="150"/>
      <c r="S883" s="150"/>
      <c r="T883" s="150"/>
      <c r="U883" s="150"/>
      <c r="V883" s="150"/>
      <c r="W883" s="150"/>
      <c r="X883" s="150"/>
    </row>
    <row r="884" spans="1:24" ht="12.75" customHeight="1" x14ac:dyDescent="0.2">
      <c r="A884" s="147"/>
      <c r="B884" s="139"/>
      <c r="C884" s="205"/>
      <c r="D884" s="20"/>
      <c r="E884" s="300"/>
      <c r="F884" s="300"/>
      <c r="G884" s="139"/>
      <c r="H884" s="139"/>
      <c r="I884" s="149"/>
      <c r="J884" s="150"/>
      <c r="K884" s="150"/>
      <c r="L884" s="150"/>
      <c r="M884" s="150"/>
      <c r="N884" s="150"/>
      <c r="O884" s="150"/>
      <c r="P884" s="150"/>
      <c r="Q884" s="150"/>
      <c r="R884" s="150"/>
      <c r="S884" s="150"/>
      <c r="T884" s="150"/>
      <c r="U884" s="150"/>
      <c r="V884" s="150"/>
      <c r="W884" s="150"/>
      <c r="X884" s="150"/>
    </row>
    <row r="885" spans="1:24" ht="12.75" customHeight="1" x14ac:dyDescent="0.2">
      <c r="A885" s="147"/>
      <c r="B885" s="139"/>
      <c r="C885" s="205"/>
      <c r="D885" s="20"/>
      <c r="E885" s="300"/>
      <c r="F885" s="300"/>
      <c r="G885" s="139"/>
      <c r="H885" s="139"/>
      <c r="I885" s="149"/>
      <c r="J885" s="150"/>
      <c r="K885" s="150"/>
      <c r="L885" s="150"/>
      <c r="M885" s="150"/>
      <c r="N885" s="150"/>
      <c r="O885" s="150"/>
      <c r="P885" s="150"/>
      <c r="Q885" s="150"/>
      <c r="R885" s="150"/>
      <c r="S885" s="150"/>
      <c r="T885" s="150"/>
      <c r="U885" s="150"/>
      <c r="V885" s="150"/>
      <c r="W885" s="150"/>
      <c r="X885" s="150"/>
    </row>
    <row r="886" spans="1:24" ht="12.75" customHeight="1" x14ac:dyDescent="0.2">
      <c r="A886" s="147"/>
      <c r="B886" s="139"/>
      <c r="C886" s="205"/>
      <c r="D886" s="20"/>
      <c r="E886" s="300"/>
      <c r="F886" s="300"/>
      <c r="G886" s="139"/>
      <c r="H886" s="139"/>
      <c r="I886" s="149"/>
      <c r="J886" s="150"/>
      <c r="K886" s="150"/>
      <c r="L886" s="150"/>
      <c r="M886" s="150"/>
      <c r="N886" s="150"/>
      <c r="O886" s="150"/>
      <c r="P886" s="150"/>
      <c r="Q886" s="150"/>
      <c r="R886" s="150"/>
      <c r="S886" s="150"/>
      <c r="T886" s="150"/>
      <c r="U886" s="150"/>
      <c r="V886" s="150"/>
      <c r="W886" s="150"/>
      <c r="X886" s="150"/>
    </row>
    <row r="887" spans="1:24" ht="12.75" customHeight="1" x14ac:dyDescent="0.2">
      <c r="A887" s="147"/>
      <c r="B887" s="139"/>
      <c r="C887" s="205"/>
      <c r="D887" s="20"/>
      <c r="E887" s="300"/>
      <c r="F887" s="300"/>
      <c r="G887" s="139"/>
      <c r="H887" s="139"/>
      <c r="I887" s="149"/>
      <c r="J887" s="150"/>
      <c r="K887" s="150"/>
      <c r="L887" s="150"/>
      <c r="M887" s="150"/>
      <c r="N887" s="150"/>
      <c r="O887" s="150"/>
      <c r="P887" s="150"/>
      <c r="Q887" s="150"/>
      <c r="R887" s="150"/>
      <c r="S887" s="150"/>
      <c r="T887" s="150"/>
      <c r="U887" s="150"/>
      <c r="V887" s="150"/>
      <c r="W887" s="150"/>
      <c r="X887" s="150"/>
    </row>
    <row r="888" spans="1:24" ht="12.75" customHeight="1" x14ac:dyDescent="0.2">
      <c r="A888" s="147"/>
      <c r="B888" s="139"/>
      <c r="C888" s="205"/>
      <c r="D888" s="20"/>
      <c r="E888" s="300"/>
      <c r="F888" s="300"/>
      <c r="G888" s="139"/>
      <c r="H888" s="139"/>
      <c r="I888" s="149"/>
      <c r="J888" s="150"/>
      <c r="K888" s="150"/>
      <c r="L888" s="150"/>
      <c r="M888" s="150"/>
      <c r="N888" s="150"/>
      <c r="O888" s="150"/>
      <c r="P888" s="150"/>
      <c r="Q888" s="150"/>
      <c r="R888" s="150"/>
      <c r="S888" s="150"/>
      <c r="T888" s="150"/>
      <c r="U888" s="150"/>
      <c r="V888" s="150"/>
      <c r="W888" s="150"/>
      <c r="X888" s="150"/>
    </row>
    <row r="889" spans="1:24" ht="12.75" customHeight="1" x14ac:dyDescent="0.2">
      <c r="A889" s="147"/>
      <c r="B889" s="139"/>
      <c r="C889" s="205"/>
      <c r="D889" s="20"/>
      <c r="E889" s="300"/>
      <c r="F889" s="300"/>
      <c r="G889" s="139"/>
      <c r="H889" s="139"/>
      <c r="I889" s="149"/>
      <c r="J889" s="150"/>
      <c r="K889" s="150"/>
      <c r="L889" s="150"/>
      <c r="M889" s="150"/>
      <c r="N889" s="150"/>
      <c r="O889" s="150"/>
      <c r="P889" s="150"/>
      <c r="Q889" s="150"/>
      <c r="R889" s="150"/>
      <c r="S889" s="150"/>
      <c r="T889" s="150"/>
      <c r="U889" s="150"/>
      <c r="V889" s="150"/>
      <c r="W889" s="150"/>
      <c r="X889" s="150"/>
    </row>
    <row r="890" spans="1:24" ht="12.75" customHeight="1" x14ac:dyDescent="0.2">
      <c r="A890" s="147"/>
      <c r="B890" s="139"/>
      <c r="C890" s="205"/>
      <c r="D890" s="20"/>
      <c r="E890" s="300"/>
      <c r="F890" s="300"/>
      <c r="G890" s="139"/>
      <c r="H890" s="139"/>
      <c r="I890" s="149"/>
      <c r="J890" s="150"/>
      <c r="K890" s="150"/>
      <c r="L890" s="150"/>
      <c r="M890" s="150"/>
      <c r="N890" s="150"/>
      <c r="O890" s="150"/>
      <c r="P890" s="150"/>
      <c r="Q890" s="150"/>
      <c r="R890" s="150"/>
      <c r="S890" s="150"/>
      <c r="T890" s="150"/>
      <c r="U890" s="150"/>
      <c r="V890" s="150"/>
      <c r="W890" s="150"/>
      <c r="X890" s="150"/>
    </row>
    <row r="891" spans="1:24" ht="12.75" customHeight="1" x14ac:dyDescent="0.2">
      <c r="A891" s="147"/>
      <c r="B891" s="139"/>
      <c r="C891" s="205"/>
      <c r="D891" s="20"/>
      <c r="E891" s="300"/>
      <c r="F891" s="300"/>
      <c r="G891" s="139"/>
      <c r="H891" s="139"/>
      <c r="I891" s="149"/>
      <c r="J891" s="150"/>
      <c r="K891" s="150"/>
      <c r="L891" s="150"/>
      <c r="M891" s="150"/>
      <c r="N891" s="150"/>
      <c r="O891" s="150"/>
      <c r="P891" s="150"/>
      <c r="Q891" s="150"/>
      <c r="R891" s="150"/>
      <c r="S891" s="150"/>
      <c r="T891" s="150"/>
      <c r="U891" s="150"/>
      <c r="V891" s="150"/>
      <c r="W891" s="150"/>
      <c r="X891" s="150"/>
    </row>
    <row r="892" spans="1:24" ht="12.75" customHeight="1" x14ac:dyDescent="0.2">
      <c r="A892" s="147"/>
      <c r="B892" s="139"/>
      <c r="C892" s="205"/>
      <c r="D892" s="20"/>
      <c r="E892" s="300"/>
      <c r="F892" s="300"/>
      <c r="G892" s="139"/>
      <c r="H892" s="139"/>
      <c r="I892" s="149"/>
      <c r="J892" s="150"/>
      <c r="K892" s="150"/>
      <c r="L892" s="150"/>
      <c r="M892" s="150"/>
      <c r="N892" s="150"/>
      <c r="O892" s="150"/>
      <c r="P892" s="150"/>
      <c r="Q892" s="150"/>
      <c r="R892" s="150"/>
      <c r="S892" s="150"/>
      <c r="T892" s="150"/>
      <c r="U892" s="150"/>
      <c r="V892" s="150"/>
      <c r="W892" s="150"/>
      <c r="X892" s="150"/>
    </row>
    <row r="893" spans="1:24" ht="12.75" customHeight="1" x14ac:dyDescent="0.2">
      <c r="A893" s="147"/>
      <c r="B893" s="139"/>
      <c r="C893" s="205"/>
      <c r="D893" s="20"/>
      <c r="E893" s="300"/>
      <c r="F893" s="300"/>
      <c r="G893" s="139"/>
      <c r="H893" s="139"/>
      <c r="I893" s="149"/>
      <c r="J893" s="150"/>
      <c r="K893" s="150"/>
      <c r="L893" s="150"/>
      <c r="M893" s="150"/>
      <c r="N893" s="150"/>
      <c r="O893" s="150"/>
      <c r="P893" s="150"/>
      <c r="Q893" s="150"/>
      <c r="R893" s="150"/>
      <c r="S893" s="150"/>
      <c r="T893" s="150"/>
      <c r="U893" s="150"/>
      <c r="V893" s="150"/>
      <c r="W893" s="150"/>
      <c r="X893" s="150"/>
    </row>
    <row r="894" spans="1:24" ht="12.75" customHeight="1" x14ac:dyDescent="0.2">
      <c r="A894" s="147"/>
      <c r="B894" s="139"/>
      <c r="C894" s="205"/>
      <c r="D894" s="20"/>
      <c r="E894" s="300"/>
      <c r="F894" s="300"/>
      <c r="G894" s="139"/>
      <c r="H894" s="139"/>
      <c r="I894" s="149"/>
      <c r="J894" s="150"/>
      <c r="K894" s="150"/>
      <c r="L894" s="150"/>
      <c r="M894" s="150"/>
      <c r="N894" s="150"/>
      <c r="O894" s="150"/>
      <c r="P894" s="150"/>
      <c r="Q894" s="150"/>
      <c r="R894" s="150"/>
      <c r="S894" s="150"/>
      <c r="T894" s="150"/>
      <c r="U894" s="150"/>
      <c r="V894" s="150"/>
      <c r="W894" s="150"/>
      <c r="X894" s="150"/>
    </row>
    <row r="895" spans="1:24" ht="12.75" customHeight="1" x14ac:dyDescent="0.2">
      <c r="A895" s="147"/>
      <c r="B895" s="139"/>
      <c r="C895" s="205"/>
      <c r="D895" s="20"/>
      <c r="E895" s="300"/>
      <c r="F895" s="300"/>
      <c r="G895" s="139"/>
      <c r="H895" s="139"/>
      <c r="I895" s="149"/>
      <c r="J895" s="150"/>
      <c r="K895" s="150"/>
      <c r="L895" s="150"/>
      <c r="M895" s="150"/>
      <c r="N895" s="150"/>
      <c r="O895" s="150"/>
      <c r="P895" s="150"/>
      <c r="Q895" s="150"/>
      <c r="R895" s="150"/>
      <c r="S895" s="150"/>
      <c r="T895" s="150"/>
      <c r="U895" s="150"/>
      <c r="V895" s="150"/>
      <c r="W895" s="150"/>
      <c r="X895" s="150"/>
    </row>
    <row r="896" spans="1:24" ht="12.75" customHeight="1" x14ac:dyDescent="0.2">
      <c r="A896" s="147"/>
      <c r="B896" s="139"/>
      <c r="C896" s="205"/>
      <c r="D896" s="20"/>
      <c r="E896" s="300"/>
      <c r="F896" s="300"/>
      <c r="G896" s="139"/>
      <c r="H896" s="139"/>
      <c r="I896" s="149"/>
      <c r="J896" s="150"/>
      <c r="K896" s="150"/>
      <c r="L896" s="150"/>
      <c r="M896" s="150"/>
      <c r="N896" s="150"/>
      <c r="O896" s="150"/>
      <c r="P896" s="150"/>
      <c r="Q896" s="150"/>
      <c r="R896" s="150"/>
      <c r="S896" s="150"/>
      <c r="T896" s="150"/>
      <c r="U896" s="150"/>
      <c r="V896" s="150"/>
      <c r="W896" s="150"/>
      <c r="X896" s="150"/>
    </row>
    <row r="897" spans="1:24" ht="12.75" customHeight="1" x14ac:dyDescent="0.2">
      <c r="A897" s="147"/>
      <c r="B897" s="139"/>
      <c r="C897" s="205"/>
      <c r="D897" s="20"/>
      <c r="E897" s="300"/>
      <c r="F897" s="300"/>
      <c r="G897" s="139"/>
      <c r="H897" s="139"/>
      <c r="I897" s="149"/>
      <c r="J897" s="150"/>
      <c r="K897" s="150"/>
      <c r="L897" s="150"/>
      <c r="M897" s="150"/>
      <c r="N897" s="150"/>
      <c r="O897" s="150"/>
      <c r="P897" s="150"/>
      <c r="Q897" s="150"/>
      <c r="R897" s="150"/>
      <c r="S897" s="150"/>
      <c r="T897" s="150"/>
      <c r="U897" s="150"/>
      <c r="V897" s="150"/>
      <c r="W897" s="150"/>
      <c r="X897" s="150"/>
    </row>
    <row r="898" spans="1:24" ht="12.75" customHeight="1" x14ac:dyDescent="0.2">
      <c r="A898" s="147"/>
      <c r="B898" s="139"/>
      <c r="C898" s="205"/>
      <c r="D898" s="20"/>
      <c r="E898" s="300"/>
      <c r="F898" s="300"/>
      <c r="G898" s="139"/>
      <c r="H898" s="139"/>
      <c r="I898" s="149"/>
      <c r="J898" s="150"/>
      <c r="K898" s="150"/>
      <c r="L898" s="150"/>
      <c r="M898" s="150"/>
      <c r="N898" s="150"/>
      <c r="O898" s="150"/>
      <c r="P898" s="150"/>
      <c r="Q898" s="150"/>
      <c r="R898" s="150"/>
      <c r="S898" s="150"/>
      <c r="T898" s="150"/>
      <c r="U898" s="150"/>
      <c r="V898" s="150"/>
      <c r="W898" s="150"/>
      <c r="X898" s="150"/>
    </row>
    <row r="899" spans="1:24" ht="12.75" customHeight="1" x14ac:dyDescent="0.2">
      <c r="A899" s="147"/>
      <c r="B899" s="139"/>
      <c r="C899" s="205"/>
      <c r="D899" s="20"/>
      <c r="E899" s="300"/>
      <c r="F899" s="300"/>
      <c r="G899" s="139"/>
      <c r="H899" s="139"/>
      <c r="I899" s="149"/>
      <c r="J899" s="150"/>
      <c r="K899" s="150"/>
      <c r="L899" s="150"/>
      <c r="M899" s="150"/>
      <c r="N899" s="150"/>
      <c r="O899" s="150"/>
      <c r="P899" s="150"/>
      <c r="Q899" s="150"/>
      <c r="R899" s="150"/>
      <c r="S899" s="150"/>
      <c r="T899" s="150"/>
      <c r="U899" s="150"/>
      <c r="V899" s="150"/>
      <c r="W899" s="150"/>
      <c r="X899" s="150"/>
    </row>
    <row r="900" spans="1:24" ht="12.75" customHeight="1" x14ac:dyDescent="0.2">
      <c r="A900" s="147"/>
      <c r="B900" s="139"/>
      <c r="C900" s="205"/>
      <c r="D900" s="20"/>
      <c r="E900" s="300"/>
      <c r="F900" s="300"/>
      <c r="G900" s="139"/>
      <c r="H900" s="139"/>
      <c r="I900" s="149"/>
      <c r="J900" s="150"/>
      <c r="K900" s="150"/>
      <c r="L900" s="150"/>
      <c r="M900" s="150"/>
      <c r="N900" s="150"/>
      <c r="O900" s="150"/>
      <c r="P900" s="150"/>
      <c r="Q900" s="150"/>
      <c r="R900" s="150"/>
      <c r="S900" s="150"/>
      <c r="T900" s="150"/>
      <c r="U900" s="150"/>
      <c r="V900" s="150"/>
      <c r="W900" s="150"/>
      <c r="X900" s="150"/>
    </row>
    <row r="901" spans="1:24" ht="12.75" customHeight="1" x14ac:dyDescent="0.2">
      <c r="A901" s="147"/>
      <c r="B901" s="139"/>
      <c r="C901" s="205"/>
      <c r="D901" s="20"/>
      <c r="E901" s="300"/>
      <c r="F901" s="300"/>
      <c r="G901" s="139"/>
      <c r="H901" s="139"/>
      <c r="I901" s="149"/>
      <c r="J901" s="150"/>
      <c r="K901" s="150"/>
      <c r="L901" s="150"/>
      <c r="M901" s="150"/>
      <c r="N901" s="150"/>
      <c r="O901" s="150"/>
      <c r="P901" s="150"/>
      <c r="Q901" s="150"/>
      <c r="R901" s="150"/>
      <c r="S901" s="150"/>
      <c r="T901" s="150"/>
      <c r="U901" s="150"/>
      <c r="V901" s="150"/>
      <c r="W901" s="150"/>
      <c r="X901" s="150"/>
    </row>
    <row r="902" spans="1:24" ht="12.75" customHeight="1" x14ac:dyDescent="0.2">
      <c r="A902" s="147"/>
      <c r="B902" s="139"/>
      <c r="C902" s="205"/>
      <c r="D902" s="20"/>
      <c r="E902" s="300"/>
      <c r="F902" s="300"/>
      <c r="G902" s="139"/>
      <c r="H902" s="139"/>
      <c r="I902" s="149"/>
      <c r="J902" s="150"/>
      <c r="K902" s="150"/>
      <c r="L902" s="150"/>
      <c r="M902" s="150"/>
      <c r="N902" s="150"/>
      <c r="O902" s="150"/>
      <c r="P902" s="150"/>
      <c r="Q902" s="150"/>
      <c r="R902" s="150"/>
      <c r="S902" s="150"/>
      <c r="T902" s="150"/>
      <c r="U902" s="150"/>
      <c r="V902" s="150"/>
      <c r="W902" s="150"/>
      <c r="X902" s="150"/>
    </row>
    <row r="903" spans="1:24" ht="12.75" customHeight="1" x14ac:dyDescent="0.2">
      <c r="A903" s="147"/>
      <c r="B903" s="139"/>
      <c r="C903" s="205"/>
      <c r="D903" s="20"/>
      <c r="E903" s="300"/>
      <c r="F903" s="300"/>
      <c r="G903" s="139"/>
      <c r="H903" s="139"/>
      <c r="I903" s="149"/>
      <c r="J903" s="150"/>
      <c r="K903" s="150"/>
      <c r="L903" s="150"/>
      <c r="M903" s="150"/>
      <c r="N903" s="150"/>
      <c r="O903" s="150"/>
      <c r="P903" s="150"/>
      <c r="Q903" s="150"/>
      <c r="R903" s="150"/>
      <c r="S903" s="150"/>
      <c r="T903" s="150"/>
      <c r="U903" s="150"/>
      <c r="V903" s="150"/>
      <c r="W903" s="150"/>
      <c r="X903" s="150"/>
    </row>
    <row r="904" spans="1:24" ht="12.75" customHeight="1" x14ac:dyDescent="0.2">
      <c r="A904" s="147"/>
      <c r="B904" s="139"/>
      <c r="C904" s="205"/>
      <c r="D904" s="20"/>
      <c r="E904" s="300"/>
      <c r="F904" s="300"/>
      <c r="G904" s="139"/>
      <c r="H904" s="139"/>
      <c r="I904" s="149"/>
      <c r="J904" s="150"/>
      <c r="K904" s="150"/>
      <c r="L904" s="150"/>
      <c r="M904" s="150"/>
      <c r="N904" s="150"/>
      <c r="O904" s="150"/>
      <c r="P904" s="150"/>
      <c r="Q904" s="150"/>
      <c r="R904" s="150"/>
      <c r="S904" s="150"/>
      <c r="T904" s="150"/>
      <c r="U904" s="150"/>
      <c r="V904" s="150"/>
      <c r="W904" s="150"/>
      <c r="X904" s="150"/>
    </row>
    <row r="905" spans="1:24" ht="12.75" customHeight="1" x14ac:dyDescent="0.2">
      <c r="A905" s="147"/>
      <c r="B905" s="139"/>
      <c r="C905" s="205"/>
      <c r="D905" s="20"/>
      <c r="E905" s="300"/>
      <c r="F905" s="300"/>
      <c r="G905" s="139"/>
      <c r="H905" s="139"/>
      <c r="I905" s="149"/>
      <c r="J905" s="150"/>
      <c r="K905" s="150"/>
      <c r="L905" s="150"/>
      <c r="M905" s="150"/>
      <c r="N905" s="150"/>
      <c r="O905" s="150"/>
      <c r="P905" s="150"/>
      <c r="Q905" s="150"/>
      <c r="R905" s="150"/>
      <c r="S905" s="150"/>
      <c r="T905" s="150"/>
      <c r="U905" s="150"/>
      <c r="V905" s="150"/>
      <c r="W905" s="150"/>
      <c r="X905" s="150"/>
    </row>
    <row r="906" spans="1:24" ht="12.75" customHeight="1" x14ac:dyDescent="0.2">
      <c r="A906" s="147"/>
      <c r="B906" s="139"/>
      <c r="C906" s="205"/>
      <c r="D906" s="20"/>
      <c r="E906" s="300"/>
      <c r="F906" s="300"/>
      <c r="G906" s="139"/>
      <c r="H906" s="139"/>
      <c r="I906" s="149"/>
      <c r="J906" s="150"/>
      <c r="K906" s="150"/>
      <c r="L906" s="150"/>
      <c r="M906" s="150"/>
      <c r="N906" s="150"/>
      <c r="O906" s="150"/>
      <c r="P906" s="150"/>
      <c r="Q906" s="150"/>
      <c r="R906" s="150"/>
      <c r="S906" s="150"/>
      <c r="T906" s="150"/>
      <c r="U906" s="150"/>
      <c r="V906" s="150"/>
      <c r="W906" s="150"/>
      <c r="X906" s="150"/>
    </row>
    <row r="907" spans="1:24" ht="12.75" customHeight="1" x14ac:dyDescent="0.2">
      <c r="A907" s="147"/>
      <c r="B907" s="139"/>
      <c r="C907" s="205"/>
      <c r="D907" s="20"/>
      <c r="E907" s="300"/>
      <c r="F907" s="300"/>
      <c r="G907" s="139"/>
      <c r="H907" s="139"/>
      <c r="I907" s="149"/>
      <c r="J907" s="150"/>
      <c r="K907" s="150"/>
      <c r="L907" s="150"/>
      <c r="M907" s="150"/>
      <c r="N907" s="150"/>
      <c r="O907" s="150"/>
      <c r="P907" s="150"/>
      <c r="Q907" s="150"/>
      <c r="R907" s="150"/>
      <c r="S907" s="150"/>
      <c r="T907" s="150"/>
      <c r="U907" s="150"/>
      <c r="V907" s="150"/>
      <c r="W907" s="150"/>
      <c r="X907" s="150"/>
    </row>
    <row r="908" spans="1:24" ht="12.75" customHeight="1" x14ac:dyDescent="0.2">
      <c r="A908" s="147"/>
      <c r="B908" s="139"/>
      <c r="C908" s="205"/>
      <c r="D908" s="20"/>
      <c r="E908" s="300"/>
      <c r="F908" s="300"/>
      <c r="G908" s="139"/>
      <c r="H908" s="139"/>
      <c r="I908" s="149"/>
      <c r="J908" s="150"/>
      <c r="K908" s="150"/>
      <c r="L908" s="150"/>
      <c r="M908" s="150"/>
      <c r="N908" s="150"/>
      <c r="O908" s="150"/>
      <c r="P908" s="150"/>
      <c r="Q908" s="150"/>
      <c r="R908" s="150"/>
      <c r="S908" s="150"/>
      <c r="T908" s="150"/>
      <c r="U908" s="150"/>
      <c r="V908" s="150"/>
      <c r="W908" s="150"/>
      <c r="X908" s="150"/>
    </row>
    <row r="909" spans="1:24" ht="12.75" customHeight="1" x14ac:dyDescent="0.2">
      <c r="A909" s="147"/>
      <c r="B909" s="139"/>
      <c r="C909" s="205"/>
      <c r="D909" s="20"/>
      <c r="E909" s="300"/>
      <c r="F909" s="300"/>
      <c r="G909" s="139"/>
      <c r="H909" s="139"/>
      <c r="I909" s="149"/>
      <c r="J909" s="150"/>
      <c r="K909" s="150"/>
      <c r="L909" s="150"/>
      <c r="M909" s="150"/>
      <c r="N909" s="150"/>
      <c r="O909" s="150"/>
      <c r="P909" s="150"/>
      <c r="Q909" s="150"/>
      <c r="R909" s="150"/>
      <c r="S909" s="150"/>
      <c r="T909" s="150"/>
      <c r="U909" s="150"/>
      <c r="V909" s="150"/>
      <c r="W909" s="150"/>
      <c r="X909" s="150"/>
    </row>
    <row r="910" spans="1:24" ht="12.75" customHeight="1" x14ac:dyDescent="0.2">
      <c r="A910" s="147"/>
      <c r="B910" s="139"/>
      <c r="C910" s="205"/>
      <c r="D910" s="20"/>
      <c r="E910" s="300"/>
      <c r="F910" s="300"/>
      <c r="G910" s="139"/>
      <c r="H910" s="139"/>
      <c r="I910" s="149"/>
      <c r="J910" s="150"/>
      <c r="K910" s="150"/>
      <c r="L910" s="150"/>
      <c r="M910" s="150"/>
      <c r="N910" s="150"/>
      <c r="O910" s="150"/>
      <c r="P910" s="150"/>
      <c r="Q910" s="150"/>
      <c r="R910" s="150"/>
      <c r="S910" s="150"/>
      <c r="T910" s="150"/>
      <c r="U910" s="150"/>
      <c r="V910" s="150"/>
      <c r="W910" s="150"/>
      <c r="X910" s="150"/>
    </row>
    <row r="911" spans="1:24" ht="12.75" customHeight="1" x14ac:dyDescent="0.2">
      <c r="A911" s="147"/>
      <c r="B911" s="139"/>
      <c r="C911" s="205"/>
      <c r="D911" s="20"/>
      <c r="E911" s="300"/>
      <c r="F911" s="300"/>
      <c r="G911" s="139"/>
      <c r="H911" s="139"/>
      <c r="I911" s="149"/>
      <c r="J911" s="150"/>
      <c r="K911" s="150"/>
      <c r="L911" s="150"/>
      <c r="M911" s="150"/>
      <c r="N911" s="150"/>
      <c r="O911" s="150"/>
      <c r="P911" s="150"/>
      <c r="Q911" s="150"/>
      <c r="R911" s="150"/>
      <c r="S911" s="150"/>
      <c r="T911" s="150"/>
      <c r="U911" s="150"/>
      <c r="V911" s="150"/>
      <c r="W911" s="150"/>
      <c r="X911" s="150"/>
    </row>
    <row r="912" spans="1:24" ht="12.75" customHeight="1" x14ac:dyDescent="0.2">
      <c r="A912" s="147"/>
      <c r="B912" s="139"/>
      <c r="C912" s="205"/>
      <c r="D912" s="20"/>
      <c r="E912" s="300"/>
      <c r="F912" s="300"/>
      <c r="G912" s="139"/>
      <c r="H912" s="139"/>
      <c r="I912" s="149"/>
      <c r="J912" s="150"/>
      <c r="K912" s="150"/>
      <c r="L912" s="150"/>
      <c r="M912" s="150"/>
      <c r="N912" s="150"/>
      <c r="O912" s="150"/>
      <c r="P912" s="150"/>
      <c r="Q912" s="150"/>
      <c r="R912" s="150"/>
      <c r="S912" s="150"/>
      <c r="T912" s="150"/>
      <c r="U912" s="150"/>
      <c r="V912" s="150"/>
      <c r="W912" s="150"/>
      <c r="X912" s="150"/>
    </row>
    <row r="913" spans="1:24" ht="12.75" customHeight="1" x14ac:dyDescent="0.2">
      <c r="A913" s="147"/>
      <c r="B913" s="139"/>
      <c r="C913" s="205"/>
      <c r="D913" s="20"/>
      <c r="E913" s="300"/>
      <c r="F913" s="300"/>
      <c r="G913" s="139"/>
      <c r="H913" s="139"/>
      <c r="I913" s="149"/>
      <c r="J913" s="150"/>
      <c r="K913" s="150"/>
      <c r="L913" s="150"/>
      <c r="M913" s="150"/>
      <c r="N913" s="150"/>
      <c r="O913" s="150"/>
      <c r="P913" s="150"/>
      <c r="Q913" s="150"/>
      <c r="R913" s="150"/>
      <c r="S913" s="150"/>
      <c r="T913" s="150"/>
      <c r="U913" s="150"/>
      <c r="V913" s="150"/>
      <c r="W913" s="150"/>
      <c r="X913" s="150"/>
    </row>
    <row r="914" spans="1:24" ht="12.75" customHeight="1" x14ac:dyDescent="0.2">
      <c r="A914" s="147"/>
      <c r="B914" s="139"/>
      <c r="C914" s="205"/>
      <c r="D914" s="20"/>
      <c r="E914" s="300"/>
      <c r="F914" s="300"/>
      <c r="G914" s="139"/>
      <c r="H914" s="139"/>
      <c r="I914" s="149"/>
      <c r="J914" s="150"/>
      <c r="K914" s="150"/>
      <c r="L914" s="150"/>
      <c r="M914" s="150"/>
      <c r="N914" s="150"/>
      <c r="O914" s="150"/>
      <c r="P914" s="150"/>
      <c r="Q914" s="150"/>
      <c r="R914" s="150"/>
      <c r="S914" s="150"/>
      <c r="T914" s="150"/>
      <c r="U914" s="150"/>
      <c r="V914" s="150"/>
      <c r="W914" s="150"/>
      <c r="X914" s="150"/>
    </row>
    <row r="915" spans="1:24" ht="12.75" customHeight="1" x14ac:dyDescent="0.2">
      <c r="A915" s="147"/>
      <c r="B915" s="139"/>
      <c r="C915" s="205"/>
      <c r="D915" s="20"/>
      <c r="E915" s="300"/>
      <c r="F915" s="300"/>
      <c r="G915" s="139"/>
      <c r="H915" s="139"/>
      <c r="I915" s="149"/>
      <c r="J915" s="150"/>
      <c r="K915" s="150"/>
      <c r="L915" s="150"/>
      <c r="M915" s="150"/>
      <c r="N915" s="150"/>
      <c r="O915" s="150"/>
      <c r="P915" s="150"/>
      <c r="Q915" s="150"/>
      <c r="R915" s="150"/>
      <c r="S915" s="150"/>
      <c r="T915" s="150"/>
      <c r="U915" s="150"/>
      <c r="V915" s="150"/>
      <c r="W915" s="150"/>
      <c r="X915" s="150"/>
    </row>
    <row r="916" spans="1:24" ht="12.75" customHeight="1" x14ac:dyDescent="0.2">
      <c r="A916" s="147"/>
      <c r="B916" s="139"/>
      <c r="C916" s="205"/>
      <c r="D916" s="20"/>
      <c r="E916" s="300"/>
      <c r="F916" s="300"/>
      <c r="G916" s="139"/>
      <c r="H916" s="139"/>
      <c r="I916" s="149"/>
      <c r="J916" s="150"/>
      <c r="K916" s="150"/>
      <c r="L916" s="150"/>
      <c r="M916" s="150"/>
      <c r="N916" s="150"/>
      <c r="O916" s="150"/>
      <c r="P916" s="150"/>
      <c r="Q916" s="150"/>
      <c r="R916" s="150"/>
      <c r="S916" s="150"/>
      <c r="T916" s="150"/>
      <c r="U916" s="150"/>
      <c r="V916" s="150"/>
      <c r="W916" s="150"/>
      <c r="X916" s="150"/>
    </row>
    <row r="917" spans="1:24" ht="12.75" customHeight="1" x14ac:dyDescent="0.2">
      <c r="A917" s="147"/>
      <c r="B917" s="139"/>
      <c r="C917" s="205"/>
      <c r="D917" s="20"/>
      <c r="E917" s="300"/>
      <c r="F917" s="300"/>
      <c r="G917" s="139"/>
      <c r="H917" s="139"/>
      <c r="I917" s="149"/>
      <c r="J917" s="150"/>
      <c r="K917" s="150"/>
      <c r="L917" s="150"/>
      <c r="M917" s="150"/>
      <c r="N917" s="150"/>
      <c r="O917" s="150"/>
      <c r="P917" s="150"/>
      <c r="Q917" s="150"/>
      <c r="R917" s="150"/>
      <c r="S917" s="150"/>
      <c r="T917" s="150"/>
      <c r="U917" s="150"/>
      <c r="V917" s="150"/>
      <c r="W917" s="150"/>
      <c r="X917" s="150"/>
    </row>
    <row r="918" spans="1:24" ht="12.75" customHeight="1" x14ac:dyDescent="0.2">
      <c r="A918" s="147"/>
      <c r="B918" s="139"/>
      <c r="C918" s="205"/>
      <c r="D918" s="20"/>
      <c r="E918" s="300"/>
      <c r="F918" s="300"/>
      <c r="G918" s="139"/>
      <c r="H918" s="139"/>
      <c r="I918" s="149"/>
      <c r="J918" s="150"/>
      <c r="K918" s="150"/>
      <c r="L918" s="150"/>
      <c r="M918" s="150"/>
      <c r="N918" s="150"/>
      <c r="O918" s="150"/>
      <c r="P918" s="150"/>
      <c r="Q918" s="150"/>
      <c r="R918" s="150"/>
      <c r="S918" s="150"/>
      <c r="T918" s="150"/>
      <c r="U918" s="150"/>
      <c r="V918" s="150"/>
      <c r="W918" s="150"/>
      <c r="X918" s="150"/>
    </row>
    <row r="919" spans="1:24" ht="12.75" customHeight="1" x14ac:dyDescent="0.2">
      <c r="A919" s="147"/>
      <c r="B919" s="139"/>
      <c r="C919" s="205"/>
      <c r="D919" s="20"/>
      <c r="E919" s="300"/>
      <c r="F919" s="300"/>
      <c r="G919" s="139"/>
      <c r="H919" s="139"/>
      <c r="I919" s="149"/>
      <c r="J919" s="150"/>
      <c r="K919" s="150"/>
      <c r="L919" s="150"/>
      <c r="M919" s="150"/>
      <c r="N919" s="150"/>
      <c r="O919" s="150"/>
      <c r="P919" s="150"/>
      <c r="Q919" s="150"/>
      <c r="R919" s="150"/>
      <c r="S919" s="150"/>
      <c r="T919" s="150"/>
      <c r="U919" s="150"/>
      <c r="V919" s="150"/>
      <c r="W919" s="150"/>
      <c r="X919" s="150"/>
    </row>
    <row r="920" spans="1:24" ht="12.75" customHeight="1" x14ac:dyDescent="0.2">
      <c r="A920" s="147"/>
      <c r="B920" s="139"/>
      <c r="C920" s="205"/>
      <c r="D920" s="20"/>
      <c r="E920" s="300"/>
      <c r="F920" s="300"/>
      <c r="G920" s="139"/>
      <c r="H920" s="139"/>
      <c r="I920" s="149"/>
      <c r="J920" s="150"/>
      <c r="K920" s="150"/>
      <c r="L920" s="150"/>
      <c r="M920" s="150"/>
      <c r="N920" s="150"/>
      <c r="O920" s="150"/>
      <c r="P920" s="150"/>
      <c r="Q920" s="150"/>
      <c r="R920" s="150"/>
      <c r="S920" s="150"/>
      <c r="T920" s="150"/>
      <c r="U920" s="150"/>
      <c r="V920" s="150"/>
      <c r="W920" s="150"/>
      <c r="X920" s="150"/>
    </row>
    <row r="921" spans="1:24" ht="12.75" customHeight="1" x14ac:dyDescent="0.2">
      <c r="A921" s="147"/>
      <c r="B921" s="139"/>
      <c r="C921" s="205"/>
      <c r="D921" s="20"/>
      <c r="E921" s="300"/>
      <c r="F921" s="300"/>
      <c r="G921" s="139"/>
      <c r="H921" s="139"/>
      <c r="I921" s="149"/>
      <c r="J921" s="150"/>
      <c r="K921" s="150"/>
      <c r="L921" s="150"/>
      <c r="M921" s="150"/>
      <c r="N921" s="150"/>
      <c r="O921" s="150"/>
      <c r="P921" s="150"/>
      <c r="Q921" s="150"/>
      <c r="R921" s="150"/>
      <c r="S921" s="150"/>
      <c r="T921" s="150"/>
      <c r="U921" s="150"/>
      <c r="V921" s="150"/>
      <c r="W921" s="150"/>
      <c r="X921" s="150"/>
    </row>
    <row r="922" spans="1:24" ht="12.75" customHeight="1" x14ac:dyDescent="0.2">
      <c r="A922" s="147"/>
      <c r="B922" s="139"/>
      <c r="C922" s="205"/>
      <c r="D922" s="20"/>
      <c r="E922" s="300"/>
      <c r="F922" s="300"/>
      <c r="G922" s="139"/>
      <c r="H922" s="139"/>
      <c r="I922" s="149"/>
      <c r="J922" s="150"/>
      <c r="K922" s="150"/>
      <c r="L922" s="150"/>
      <c r="M922" s="150"/>
      <c r="N922" s="150"/>
      <c r="O922" s="150"/>
      <c r="P922" s="150"/>
      <c r="Q922" s="150"/>
      <c r="R922" s="150"/>
      <c r="S922" s="150"/>
      <c r="T922" s="150"/>
      <c r="U922" s="150"/>
      <c r="V922" s="150"/>
      <c r="W922" s="150"/>
      <c r="X922" s="150"/>
    </row>
    <row r="923" spans="1:24" ht="12.75" customHeight="1" x14ac:dyDescent="0.2">
      <c r="A923" s="147"/>
      <c r="B923" s="139"/>
      <c r="C923" s="205"/>
      <c r="D923" s="20"/>
      <c r="E923" s="300"/>
      <c r="F923" s="300"/>
      <c r="G923" s="139"/>
      <c r="H923" s="139"/>
      <c r="I923" s="149"/>
      <c r="J923" s="150"/>
      <c r="K923" s="150"/>
      <c r="L923" s="150"/>
      <c r="M923" s="150"/>
      <c r="N923" s="150"/>
      <c r="O923" s="150"/>
      <c r="P923" s="150"/>
      <c r="Q923" s="150"/>
      <c r="R923" s="150"/>
      <c r="S923" s="150"/>
      <c r="T923" s="150"/>
      <c r="U923" s="150"/>
      <c r="V923" s="150"/>
      <c r="W923" s="150"/>
      <c r="X923" s="150"/>
    </row>
    <row r="924" spans="1:24" ht="12.75" customHeight="1" x14ac:dyDescent="0.2">
      <c r="A924" s="147"/>
      <c r="B924" s="139"/>
      <c r="C924" s="205"/>
      <c r="D924" s="20"/>
      <c r="E924" s="300"/>
      <c r="F924" s="300"/>
      <c r="G924" s="139"/>
      <c r="H924" s="139"/>
      <c r="I924" s="149"/>
      <c r="J924" s="150"/>
      <c r="K924" s="150"/>
      <c r="L924" s="150"/>
      <c r="M924" s="150"/>
      <c r="N924" s="150"/>
      <c r="O924" s="150"/>
      <c r="P924" s="150"/>
      <c r="Q924" s="150"/>
      <c r="R924" s="150"/>
      <c r="S924" s="150"/>
      <c r="T924" s="150"/>
      <c r="U924" s="150"/>
      <c r="V924" s="150"/>
      <c r="W924" s="150"/>
      <c r="X924" s="150"/>
    </row>
    <row r="925" spans="1:24" ht="12.75" customHeight="1" x14ac:dyDescent="0.2">
      <c r="A925" s="147"/>
      <c r="B925" s="139"/>
      <c r="C925" s="205"/>
      <c r="D925" s="20"/>
      <c r="E925" s="300"/>
      <c r="F925" s="300"/>
      <c r="G925" s="139"/>
      <c r="H925" s="139"/>
      <c r="I925" s="149"/>
      <c r="J925" s="150"/>
      <c r="K925" s="150"/>
      <c r="L925" s="150"/>
      <c r="M925" s="150"/>
      <c r="N925" s="150"/>
      <c r="O925" s="150"/>
      <c r="P925" s="150"/>
      <c r="Q925" s="150"/>
      <c r="R925" s="150"/>
      <c r="S925" s="150"/>
      <c r="T925" s="150"/>
      <c r="U925" s="150"/>
      <c r="V925" s="150"/>
      <c r="W925" s="150"/>
      <c r="X925" s="150"/>
    </row>
    <row r="926" spans="1:24" ht="12.75" customHeight="1" x14ac:dyDescent="0.2">
      <c r="A926" s="147"/>
      <c r="B926" s="139"/>
      <c r="C926" s="205"/>
      <c r="D926" s="20"/>
      <c r="E926" s="300"/>
      <c r="F926" s="300"/>
      <c r="G926" s="139"/>
      <c r="H926" s="139"/>
      <c r="I926" s="149"/>
      <c r="J926" s="150"/>
      <c r="K926" s="150"/>
      <c r="L926" s="150"/>
      <c r="M926" s="150"/>
      <c r="N926" s="150"/>
      <c r="O926" s="150"/>
      <c r="P926" s="150"/>
      <c r="Q926" s="150"/>
      <c r="R926" s="150"/>
      <c r="S926" s="150"/>
      <c r="T926" s="150"/>
      <c r="U926" s="150"/>
      <c r="V926" s="150"/>
      <c r="W926" s="150"/>
      <c r="X926" s="150"/>
    </row>
    <row r="927" spans="1:24" ht="12.75" customHeight="1" x14ac:dyDescent="0.2">
      <c r="A927" s="147"/>
      <c r="B927" s="139"/>
      <c r="C927" s="205"/>
      <c r="D927" s="20"/>
      <c r="E927" s="300"/>
      <c r="F927" s="300"/>
      <c r="G927" s="139"/>
      <c r="H927" s="139"/>
      <c r="I927" s="149"/>
      <c r="J927" s="150"/>
      <c r="K927" s="150"/>
      <c r="L927" s="150"/>
      <c r="M927" s="150"/>
      <c r="N927" s="150"/>
      <c r="O927" s="150"/>
      <c r="P927" s="150"/>
      <c r="Q927" s="150"/>
      <c r="R927" s="150"/>
      <c r="S927" s="150"/>
      <c r="T927" s="150"/>
      <c r="U927" s="150"/>
      <c r="V927" s="150"/>
      <c r="W927" s="150"/>
      <c r="X927" s="150"/>
    </row>
    <row r="928" spans="1:24" ht="12.75" customHeight="1" x14ac:dyDescent="0.2">
      <c r="A928" s="147"/>
      <c r="B928" s="139"/>
      <c r="C928" s="205"/>
      <c r="D928" s="20"/>
      <c r="E928" s="300"/>
      <c r="F928" s="300"/>
      <c r="G928" s="139"/>
      <c r="H928" s="139"/>
      <c r="I928" s="149"/>
      <c r="J928" s="150"/>
      <c r="K928" s="150"/>
      <c r="L928" s="150"/>
      <c r="M928" s="150"/>
      <c r="N928" s="150"/>
      <c r="O928" s="150"/>
      <c r="P928" s="150"/>
      <c r="Q928" s="150"/>
      <c r="R928" s="150"/>
      <c r="S928" s="150"/>
      <c r="T928" s="150"/>
      <c r="U928" s="150"/>
      <c r="V928" s="150"/>
      <c r="W928" s="150"/>
      <c r="X928" s="150"/>
    </row>
    <row r="929" spans="1:24" ht="12.75" customHeight="1" x14ac:dyDescent="0.2">
      <c r="A929" s="147"/>
      <c r="B929" s="139"/>
      <c r="C929" s="205"/>
      <c r="D929" s="20"/>
      <c r="E929" s="300"/>
      <c r="F929" s="300"/>
      <c r="G929" s="139"/>
      <c r="H929" s="139"/>
      <c r="I929" s="149"/>
      <c r="J929" s="150"/>
      <c r="K929" s="150"/>
      <c r="L929" s="150"/>
      <c r="M929" s="150"/>
      <c r="N929" s="150"/>
      <c r="O929" s="150"/>
      <c r="P929" s="150"/>
      <c r="Q929" s="150"/>
      <c r="R929" s="150"/>
      <c r="S929" s="150"/>
      <c r="T929" s="150"/>
      <c r="U929" s="150"/>
      <c r="V929" s="150"/>
      <c r="W929" s="150"/>
      <c r="X929" s="150"/>
    </row>
    <row r="930" spans="1:24" ht="12.75" customHeight="1" x14ac:dyDescent="0.2">
      <c r="A930" s="147"/>
      <c r="B930" s="139"/>
      <c r="C930" s="205"/>
      <c r="D930" s="20"/>
      <c r="E930" s="300"/>
      <c r="F930" s="300"/>
      <c r="G930" s="139"/>
      <c r="H930" s="139"/>
      <c r="I930" s="149"/>
      <c r="J930" s="150"/>
      <c r="K930" s="150"/>
      <c r="L930" s="150"/>
      <c r="M930" s="150"/>
      <c r="N930" s="150"/>
      <c r="O930" s="150"/>
      <c r="P930" s="150"/>
      <c r="Q930" s="150"/>
      <c r="R930" s="150"/>
      <c r="S930" s="150"/>
      <c r="T930" s="150"/>
      <c r="U930" s="150"/>
      <c r="V930" s="150"/>
      <c r="W930" s="150"/>
      <c r="X930" s="150"/>
    </row>
    <row r="931" spans="1:24" ht="12.75" customHeight="1" x14ac:dyDescent="0.2">
      <c r="A931" s="147"/>
      <c r="B931" s="139"/>
      <c r="C931" s="205"/>
      <c r="D931" s="20"/>
      <c r="E931" s="300"/>
      <c r="F931" s="300"/>
      <c r="G931" s="139"/>
      <c r="H931" s="139"/>
      <c r="I931" s="149"/>
      <c r="J931" s="150"/>
      <c r="K931" s="150"/>
      <c r="L931" s="150"/>
      <c r="M931" s="150"/>
      <c r="N931" s="150"/>
      <c r="O931" s="150"/>
      <c r="P931" s="150"/>
      <c r="Q931" s="150"/>
      <c r="R931" s="150"/>
      <c r="S931" s="150"/>
      <c r="T931" s="150"/>
      <c r="U931" s="150"/>
      <c r="V931" s="150"/>
      <c r="W931" s="150"/>
      <c r="X931" s="150"/>
    </row>
    <row r="932" spans="1:24" ht="12.75" customHeight="1" x14ac:dyDescent="0.2">
      <c r="A932" s="147"/>
      <c r="B932" s="139"/>
      <c r="C932" s="205"/>
      <c r="D932" s="20"/>
      <c r="E932" s="300"/>
      <c r="F932" s="300"/>
      <c r="G932" s="139"/>
      <c r="H932" s="139"/>
      <c r="I932" s="149"/>
      <c r="J932" s="150"/>
      <c r="K932" s="150"/>
      <c r="L932" s="150"/>
      <c r="M932" s="150"/>
      <c r="N932" s="150"/>
      <c r="O932" s="150"/>
      <c r="P932" s="150"/>
      <c r="Q932" s="150"/>
      <c r="R932" s="150"/>
      <c r="S932" s="150"/>
      <c r="T932" s="150"/>
      <c r="U932" s="150"/>
      <c r="V932" s="150"/>
      <c r="W932" s="150"/>
      <c r="X932" s="150"/>
    </row>
    <row r="933" spans="1:24" ht="12.75" customHeight="1" x14ac:dyDescent="0.2">
      <c r="A933" s="147"/>
      <c r="B933" s="139"/>
      <c r="C933" s="205"/>
      <c r="D933" s="20"/>
      <c r="E933" s="300"/>
      <c r="F933" s="300"/>
      <c r="G933" s="139"/>
      <c r="H933" s="139"/>
      <c r="I933" s="149"/>
      <c r="J933" s="150"/>
      <c r="K933" s="150"/>
      <c r="L933" s="150"/>
      <c r="M933" s="150"/>
      <c r="N933" s="150"/>
      <c r="O933" s="150"/>
      <c r="P933" s="150"/>
      <c r="Q933" s="150"/>
      <c r="R933" s="150"/>
      <c r="S933" s="150"/>
      <c r="T933" s="150"/>
      <c r="U933" s="150"/>
      <c r="V933" s="150"/>
      <c r="W933" s="150"/>
      <c r="X933" s="150"/>
    </row>
    <row r="934" spans="1:24" ht="12.75" customHeight="1" x14ac:dyDescent="0.2">
      <c r="A934" s="147"/>
      <c r="B934" s="139"/>
      <c r="C934" s="205"/>
      <c r="D934" s="20"/>
      <c r="E934" s="300"/>
      <c r="F934" s="300"/>
      <c r="G934" s="139"/>
      <c r="H934" s="139"/>
      <c r="I934" s="149"/>
      <c r="J934" s="150"/>
      <c r="K934" s="150"/>
      <c r="L934" s="150"/>
      <c r="M934" s="150"/>
      <c r="N934" s="150"/>
      <c r="O934" s="150"/>
      <c r="P934" s="150"/>
      <c r="Q934" s="150"/>
      <c r="R934" s="150"/>
      <c r="S934" s="150"/>
      <c r="T934" s="150"/>
      <c r="U934" s="150"/>
      <c r="V934" s="150"/>
      <c r="W934" s="150"/>
      <c r="X934" s="150"/>
    </row>
    <row r="935" spans="1:24" ht="12.75" customHeight="1" x14ac:dyDescent="0.2">
      <c r="A935" s="147"/>
      <c r="B935" s="139"/>
      <c r="C935" s="205"/>
      <c r="D935" s="20"/>
      <c r="E935" s="300"/>
      <c r="F935" s="300"/>
      <c r="G935" s="139"/>
      <c r="H935" s="139"/>
      <c r="I935" s="149"/>
      <c r="J935" s="150"/>
      <c r="K935" s="150"/>
      <c r="L935" s="150"/>
      <c r="M935" s="150"/>
      <c r="N935" s="150"/>
      <c r="O935" s="150"/>
      <c r="P935" s="150"/>
      <c r="Q935" s="150"/>
      <c r="R935" s="150"/>
      <c r="S935" s="150"/>
      <c r="T935" s="150"/>
      <c r="U935" s="150"/>
      <c r="V935" s="150"/>
      <c r="W935" s="150"/>
      <c r="X935" s="150"/>
    </row>
    <row r="936" spans="1:24" ht="12.75" customHeight="1" x14ac:dyDescent="0.2">
      <c r="A936" s="147"/>
      <c r="B936" s="139"/>
      <c r="C936" s="205"/>
      <c r="D936" s="20"/>
      <c r="E936" s="300"/>
      <c r="F936" s="300"/>
      <c r="G936" s="139"/>
      <c r="H936" s="139"/>
      <c r="I936" s="149"/>
      <c r="J936" s="150"/>
      <c r="K936" s="150"/>
      <c r="L936" s="150"/>
      <c r="M936" s="150"/>
      <c r="N936" s="150"/>
      <c r="O936" s="150"/>
      <c r="P936" s="150"/>
      <c r="Q936" s="150"/>
      <c r="R936" s="150"/>
      <c r="S936" s="150"/>
      <c r="T936" s="150"/>
      <c r="U936" s="150"/>
      <c r="V936" s="150"/>
      <c r="W936" s="150"/>
      <c r="X936" s="150"/>
    </row>
    <row r="937" spans="1:24" ht="12.75" customHeight="1" x14ac:dyDescent="0.2">
      <c r="A937" s="147"/>
      <c r="B937" s="139"/>
      <c r="C937" s="205"/>
      <c r="D937" s="20"/>
      <c r="E937" s="300"/>
      <c r="F937" s="300"/>
      <c r="G937" s="139"/>
      <c r="H937" s="139"/>
      <c r="I937" s="149"/>
      <c r="J937" s="150"/>
      <c r="K937" s="150"/>
      <c r="L937" s="150"/>
      <c r="M937" s="150"/>
      <c r="N937" s="150"/>
      <c r="O937" s="150"/>
      <c r="P937" s="150"/>
      <c r="Q937" s="150"/>
      <c r="R937" s="150"/>
      <c r="S937" s="150"/>
      <c r="T937" s="150"/>
      <c r="U937" s="150"/>
      <c r="V937" s="150"/>
      <c r="W937" s="150"/>
      <c r="X937" s="150"/>
    </row>
    <row r="938" spans="1:24" ht="12.75" customHeight="1" x14ac:dyDescent="0.2">
      <c r="A938" s="147"/>
      <c r="B938" s="139"/>
      <c r="C938" s="205"/>
      <c r="D938" s="20"/>
      <c r="E938" s="300"/>
      <c r="F938" s="300"/>
      <c r="G938" s="139"/>
      <c r="H938" s="139"/>
      <c r="I938" s="149"/>
      <c r="J938" s="150"/>
      <c r="K938" s="150"/>
      <c r="L938" s="150"/>
      <c r="M938" s="150"/>
      <c r="N938" s="150"/>
      <c r="O938" s="150"/>
      <c r="P938" s="150"/>
      <c r="Q938" s="150"/>
      <c r="R938" s="150"/>
      <c r="S938" s="150"/>
      <c r="T938" s="150"/>
      <c r="U938" s="150"/>
      <c r="V938" s="150"/>
      <c r="W938" s="150"/>
      <c r="X938" s="150"/>
    </row>
    <row r="939" spans="1:24" ht="12.75" customHeight="1" x14ac:dyDescent="0.2">
      <c r="A939" s="147"/>
      <c r="B939" s="139"/>
      <c r="C939" s="205"/>
      <c r="D939" s="20"/>
      <c r="E939" s="300"/>
      <c r="F939" s="300"/>
      <c r="G939" s="139"/>
      <c r="H939" s="139"/>
      <c r="I939" s="149"/>
      <c r="J939" s="150"/>
      <c r="K939" s="150"/>
      <c r="L939" s="150"/>
      <c r="M939" s="150"/>
      <c r="N939" s="150"/>
      <c r="O939" s="150"/>
      <c r="P939" s="150"/>
      <c r="Q939" s="150"/>
      <c r="R939" s="150"/>
      <c r="S939" s="150"/>
      <c r="T939" s="150"/>
      <c r="U939" s="150"/>
      <c r="V939" s="150"/>
      <c r="W939" s="150"/>
      <c r="X939" s="150"/>
    </row>
    <row r="940" spans="1:24" ht="12.75" customHeight="1" x14ac:dyDescent="0.2">
      <c r="A940" s="147"/>
      <c r="B940" s="139"/>
      <c r="C940" s="205"/>
      <c r="D940" s="20"/>
      <c r="E940" s="300"/>
      <c r="F940" s="300"/>
      <c r="G940" s="139"/>
      <c r="H940" s="139"/>
      <c r="I940" s="149"/>
      <c r="J940" s="150"/>
      <c r="K940" s="150"/>
      <c r="L940" s="150"/>
      <c r="M940" s="150"/>
      <c r="N940" s="150"/>
      <c r="O940" s="150"/>
      <c r="P940" s="150"/>
      <c r="Q940" s="150"/>
      <c r="R940" s="150"/>
      <c r="S940" s="150"/>
      <c r="T940" s="150"/>
      <c r="U940" s="150"/>
      <c r="V940" s="150"/>
      <c r="W940" s="150"/>
      <c r="X940" s="150"/>
    </row>
    <row r="941" spans="1:24" ht="12.75" customHeight="1" x14ac:dyDescent="0.2">
      <c r="A941" s="147"/>
      <c r="B941" s="139"/>
      <c r="C941" s="205"/>
      <c r="D941" s="20"/>
      <c r="E941" s="300"/>
      <c r="F941" s="300"/>
      <c r="G941" s="139"/>
      <c r="H941" s="139"/>
      <c r="I941" s="149"/>
      <c r="J941" s="150"/>
      <c r="K941" s="150"/>
      <c r="L941" s="150"/>
      <c r="M941" s="150"/>
      <c r="N941" s="150"/>
      <c r="O941" s="150"/>
      <c r="P941" s="150"/>
      <c r="Q941" s="150"/>
      <c r="R941" s="150"/>
      <c r="S941" s="150"/>
      <c r="T941" s="150"/>
      <c r="U941" s="150"/>
      <c r="V941" s="150"/>
      <c r="W941" s="150"/>
      <c r="X941" s="150"/>
    </row>
    <row r="942" spans="1:24" ht="12.75" customHeight="1" x14ac:dyDescent="0.2">
      <c r="A942" s="147"/>
      <c r="B942" s="139"/>
      <c r="C942" s="205"/>
      <c r="D942" s="20"/>
      <c r="E942" s="300"/>
      <c r="F942" s="300"/>
      <c r="G942" s="139"/>
      <c r="H942" s="139"/>
      <c r="I942" s="149"/>
      <c r="J942" s="150"/>
      <c r="K942" s="150"/>
      <c r="L942" s="150"/>
      <c r="M942" s="150"/>
      <c r="N942" s="150"/>
      <c r="O942" s="150"/>
      <c r="P942" s="150"/>
      <c r="Q942" s="150"/>
      <c r="R942" s="150"/>
      <c r="S942" s="150"/>
      <c r="T942" s="150"/>
      <c r="U942" s="150"/>
      <c r="V942" s="150"/>
      <c r="W942" s="150"/>
      <c r="X942" s="150"/>
    </row>
    <row r="943" spans="1:24" ht="12.75" customHeight="1" x14ac:dyDescent="0.2">
      <c r="A943" s="147"/>
      <c r="B943" s="139"/>
      <c r="C943" s="205"/>
      <c r="D943" s="20"/>
      <c r="E943" s="300"/>
      <c r="F943" s="300"/>
      <c r="G943" s="139"/>
      <c r="H943" s="139"/>
      <c r="I943" s="149"/>
      <c r="J943" s="150"/>
      <c r="K943" s="150"/>
      <c r="L943" s="150"/>
      <c r="M943" s="150"/>
      <c r="N943" s="150"/>
      <c r="O943" s="150"/>
      <c r="P943" s="150"/>
      <c r="Q943" s="150"/>
      <c r="R943" s="150"/>
      <c r="S943" s="150"/>
      <c r="T943" s="150"/>
      <c r="U943" s="150"/>
      <c r="V943" s="150"/>
      <c r="W943" s="150"/>
      <c r="X943" s="150"/>
    </row>
    <row r="944" spans="1:24" ht="12.75" customHeight="1" x14ac:dyDescent="0.2">
      <c r="A944" s="147"/>
      <c r="B944" s="139"/>
      <c r="C944" s="205"/>
      <c r="D944" s="20"/>
      <c r="E944" s="300"/>
      <c r="F944" s="300"/>
      <c r="G944" s="139"/>
      <c r="H944" s="139"/>
      <c r="I944" s="149"/>
      <c r="J944" s="150"/>
      <c r="K944" s="150"/>
      <c r="L944" s="150"/>
      <c r="M944" s="150"/>
      <c r="N944" s="150"/>
      <c r="O944" s="150"/>
      <c r="P944" s="150"/>
      <c r="Q944" s="150"/>
      <c r="R944" s="150"/>
      <c r="S944" s="150"/>
      <c r="T944" s="150"/>
      <c r="U944" s="150"/>
      <c r="V944" s="150"/>
      <c r="W944" s="150"/>
      <c r="X944" s="150"/>
    </row>
    <row r="945" spans="1:24" ht="12.75" customHeight="1" x14ac:dyDescent="0.2">
      <c r="A945" s="147"/>
      <c r="B945" s="139"/>
      <c r="C945" s="205"/>
      <c r="D945" s="20"/>
      <c r="E945" s="300"/>
      <c r="F945" s="300"/>
      <c r="G945" s="139"/>
      <c r="H945" s="139"/>
      <c r="I945" s="149"/>
      <c r="J945" s="150"/>
      <c r="K945" s="150"/>
      <c r="L945" s="150"/>
      <c r="M945" s="150"/>
      <c r="N945" s="150"/>
      <c r="O945" s="150"/>
      <c r="P945" s="150"/>
      <c r="Q945" s="150"/>
      <c r="R945" s="150"/>
      <c r="S945" s="150"/>
      <c r="T945" s="150"/>
      <c r="U945" s="150"/>
      <c r="V945" s="150"/>
      <c r="W945" s="150"/>
      <c r="X945" s="150"/>
    </row>
    <row r="946" spans="1:24" ht="12.75" customHeight="1" x14ac:dyDescent="0.2">
      <c r="A946" s="147"/>
      <c r="B946" s="139"/>
      <c r="C946" s="205"/>
      <c r="D946" s="20"/>
      <c r="E946" s="300"/>
      <c r="F946" s="300"/>
      <c r="G946" s="139"/>
      <c r="H946" s="139"/>
      <c r="I946" s="149"/>
      <c r="J946" s="150"/>
      <c r="K946" s="150"/>
      <c r="L946" s="150"/>
      <c r="M946" s="150"/>
      <c r="N946" s="150"/>
      <c r="O946" s="150"/>
      <c r="P946" s="150"/>
      <c r="Q946" s="150"/>
      <c r="R946" s="150"/>
      <c r="S946" s="150"/>
      <c r="T946" s="150"/>
      <c r="U946" s="150"/>
      <c r="V946" s="150"/>
      <c r="W946" s="150"/>
      <c r="X946" s="150"/>
    </row>
    <row r="947" spans="1:24" ht="12.75" customHeight="1" x14ac:dyDescent="0.2">
      <c r="A947" s="147"/>
      <c r="B947" s="139"/>
      <c r="C947" s="205"/>
      <c r="D947" s="20"/>
      <c r="E947" s="300"/>
      <c r="F947" s="300"/>
      <c r="G947" s="139"/>
      <c r="H947" s="139"/>
      <c r="I947" s="149"/>
      <c r="J947" s="150"/>
      <c r="K947" s="150"/>
      <c r="L947" s="150"/>
      <c r="M947" s="150"/>
      <c r="N947" s="150"/>
      <c r="O947" s="150"/>
      <c r="P947" s="150"/>
      <c r="Q947" s="150"/>
      <c r="R947" s="150"/>
      <c r="S947" s="150"/>
      <c r="T947" s="150"/>
      <c r="U947" s="150"/>
      <c r="V947" s="150"/>
      <c r="W947" s="150"/>
      <c r="X947" s="150"/>
    </row>
    <row r="948" spans="1:24" ht="12.75" customHeight="1" x14ac:dyDescent="0.2">
      <c r="A948" s="147"/>
      <c r="B948" s="139"/>
      <c r="C948" s="205"/>
      <c r="D948" s="20"/>
      <c r="E948" s="300"/>
      <c r="F948" s="300"/>
      <c r="G948" s="139"/>
      <c r="H948" s="139"/>
      <c r="I948" s="149"/>
      <c r="J948" s="150"/>
      <c r="K948" s="150"/>
      <c r="L948" s="150"/>
      <c r="M948" s="150"/>
      <c r="N948" s="150"/>
      <c r="O948" s="150"/>
      <c r="P948" s="150"/>
      <c r="Q948" s="150"/>
      <c r="R948" s="150"/>
      <c r="S948" s="150"/>
      <c r="T948" s="150"/>
      <c r="U948" s="150"/>
      <c r="V948" s="150"/>
      <c r="W948" s="150"/>
      <c r="X948" s="150"/>
    </row>
    <row r="949" spans="1:24" ht="12.75" customHeight="1" x14ac:dyDescent="0.2">
      <c r="A949" s="147"/>
      <c r="B949" s="139"/>
      <c r="C949" s="205"/>
      <c r="D949" s="20"/>
      <c r="E949" s="300"/>
      <c r="F949" s="300"/>
      <c r="G949" s="139"/>
      <c r="H949" s="139"/>
      <c r="I949" s="149"/>
      <c r="J949" s="150"/>
      <c r="K949" s="150"/>
      <c r="L949" s="150"/>
      <c r="M949" s="150"/>
      <c r="N949" s="150"/>
      <c r="O949" s="150"/>
      <c r="P949" s="150"/>
      <c r="Q949" s="150"/>
      <c r="R949" s="150"/>
      <c r="S949" s="150"/>
      <c r="T949" s="150"/>
      <c r="U949" s="150"/>
      <c r="V949" s="150"/>
      <c r="W949" s="150"/>
      <c r="X949" s="150"/>
    </row>
    <row r="950" spans="1:24" ht="12.75" customHeight="1" x14ac:dyDescent="0.2">
      <c r="A950" s="147"/>
      <c r="B950" s="139"/>
      <c r="C950" s="205"/>
      <c r="D950" s="20"/>
      <c r="E950" s="300"/>
      <c r="F950" s="300"/>
      <c r="G950" s="139"/>
      <c r="H950" s="139"/>
      <c r="I950" s="149"/>
      <c r="J950" s="150"/>
      <c r="K950" s="150"/>
      <c r="L950" s="150"/>
      <c r="M950" s="150"/>
      <c r="N950" s="150"/>
      <c r="O950" s="150"/>
      <c r="P950" s="150"/>
      <c r="Q950" s="150"/>
      <c r="R950" s="150"/>
      <c r="S950" s="150"/>
      <c r="T950" s="150"/>
      <c r="U950" s="150"/>
      <c r="V950" s="150"/>
      <c r="W950" s="150"/>
      <c r="X950" s="150"/>
    </row>
    <row r="951" spans="1:24" ht="12.75" customHeight="1" x14ac:dyDescent="0.2">
      <c r="A951" s="147"/>
      <c r="B951" s="139"/>
      <c r="C951" s="205"/>
      <c r="D951" s="20"/>
      <c r="E951" s="300"/>
      <c r="F951" s="300"/>
      <c r="G951" s="139"/>
      <c r="H951" s="139"/>
      <c r="I951" s="149"/>
      <c r="J951" s="150"/>
      <c r="K951" s="150"/>
      <c r="L951" s="150"/>
      <c r="M951" s="150"/>
      <c r="N951" s="150"/>
      <c r="O951" s="150"/>
      <c r="P951" s="150"/>
      <c r="Q951" s="150"/>
      <c r="R951" s="150"/>
      <c r="S951" s="150"/>
      <c r="T951" s="150"/>
      <c r="U951" s="150"/>
      <c r="V951" s="150"/>
      <c r="W951" s="150"/>
      <c r="X951" s="150"/>
    </row>
    <row r="952" spans="1:24" ht="12.75" customHeight="1" x14ac:dyDescent="0.2">
      <c r="A952" s="147"/>
      <c r="B952" s="139"/>
      <c r="C952" s="205"/>
      <c r="D952" s="20"/>
      <c r="E952" s="300"/>
      <c r="F952" s="300"/>
      <c r="G952" s="139"/>
      <c r="H952" s="139"/>
      <c r="I952" s="149"/>
      <c r="J952" s="150"/>
      <c r="K952" s="150"/>
      <c r="L952" s="150"/>
      <c r="M952" s="150"/>
      <c r="N952" s="150"/>
      <c r="O952" s="150"/>
      <c r="P952" s="150"/>
      <c r="Q952" s="150"/>
      <c r="R952" s="150"/>
      <c r="S952" s="150"/>
      <c r="T952" s="150"/>
      <c r="U952" s="150"/>
      <c r="V952" s="150"/>
      <c r="W952" s="150"/>
      <c r="X952" s="150"/>
    </row>
    <row r="953" spans="1:24" ht="12.75" customHeight="1" x14ac:dyDescent="0.2">
      <c r="A953" s="147"/>
      <c r="B953" s="139"/>
      <c r="C953" s="205"/>
      <c r="D953" s="20"/>
      <c r="E953" s="300"/>
      <c r="F953" s="300"/>
      <c r="G953" s="139"/>
      <c r="H953" s="139"/>
      <c r="I953" s="149"/>
      <c r="J953" s="150"/>
      <c r="K953" s="150"/>
      <c r="L953" s="150"/>
      <c r="M953" s="150"/>
      <c r="N953" s="150"/>
      <c r="O953" s="150"/>
      <c r="P953" s="150"/>
      <c r="Q953" s="150"/>
      <c r="R953" s="150"/>
      <c r="S953" s="150"/>
      <c r="T953" s="150"/>
      <c r="U953" s="150"/>
      <c r="V953" s="150"/>
      <c r="W953" s="150"/>
      <c r="X953" s="150"/>
    </row>
    <row r="954" spans="1:24" ht="12.75" customHeight="1" x14ac:dyDescent="0.2">
      <c r="A954" s="147"/>
      <c r="B954" s="139"/>
      <c r="C954" s="205"/>
      <c r="D954" s="20"/>
      <c r="E954" s="300"/>
      <c r="F954" s="300"/>
      <c r="G954" s="139"/>
      <c r="H954" s="139"/>
      <c r="I954" s="149"/>
      <c r="J954" s="150"/>
      <c r="K954" s="150"/>
      <c r="L954" s="150"/>
      <c r="M954" s="150"/>
      <c r="N954" s="150"/>
      <c r="O954" s="150"/>
      <c r="P954" s="150"/>
      <c r="Q954" s="150"/>
      <c r="R954" s="150"/>
      <c r="S954" s="150"/>
      <c r="T954" s="150"/>
      <c r="U954" s="150"/>
      <c r="V954" s="150"/>
      <c r="W954" s="150"/>
      <c r="X954" s="150"/>
    </row>
    <row r="955" spans="1:24" ht="12.75" customHeight="1" x14ac:dyDescent="0.2">
      <c r="A955" s="147"/>
      <c r="B955" s="139"/>
      <c r="C955" s="205"/>
      <c r="D955" s="20"/>
      <c r="E955" s="300"/>
      <c r="F955" s="300"/>
      <c r="G955" s="139"/>
      <c r="H955" s="139"/>
      <c r="I955" s="149"/>
      <c r="J955" s="150"/>
      <c r="K955" s="150"/>
      <c r="L955" s="150"/>
      <c r="M955" s="150"/>
      <c r="N955" s="150"/>
      <c r="O955" s="150"/>
      <c r="P955" s="150"/>
      <c r="Q955" s="150"/>
      <c r="R955" s="150"/>
      <c r="S955" s="150"/>
      <c r="T955" s="150"/>
      <c r="U955" s="150"/>
      <c r="V955" s="150"/>
      <c r="W955" s="150"/>
      <c r="X955" s="150"/>
    </row>
    <row r="956" spans="1:24" ht="12.75" customHeight="1" x14ac:dyDescent="0.2">
      <c r="A956" s="147"/>
      <c r="B956" s="139"/>
      <c r="C956" s="205"/>
      <c r="D956" s="20"/>
      <c r="E956" s="300"/>
      <c r="F956" s="300"/>
      <c r="G956" s="139"/>
      <c r="H956" s="139"/>
      <c r="I956" s="149"/>
      <c r="J956" s="150"/>
      <c r="K956" s="150"/>
      <c r="L956" s="150"/>
      <c r="M956" s="150"/>
      <c r="N956" s="150"/>
      <c r="O956" s="150"/>
      <c r="P956" s="150"/>
      <c r="Q956" s="150"/>
      <c r="R956" s="150"/>
      <c r="S956" s="150"/>
      <c r="T956" s="150"/>
      <c r="U956" s="150"/>
      <c r="V956" s="150"/>
      <c r="W956" s="150"/>
      <c r="X956" s="150"/>
    </row>
    <row r="957" spans="1:24" ht="12.75" customHeight="1" x14ac:dyDescent="0.2">
      <c r="A957" s="147"/>
      <c r="B957" s="139"/>
      <c r="C957" s="205"/>
      <c r="D957" s="20"/>
      <c r="E957" s="300"/>
      <c r="F957" s="300"/>
      <c r="G957" s="139"/>
      <c r="H957" s="139"/>
      <c r="I957" s="149"/>
      <c r="J957" s="150"/>
      <c r="K957" s="150"/>
      <c r="L957" s="150"/>
      <c r="M957" s="150"/>
      <c r="N957" s="150"/>
      <c r="O957" s="150"/>
      <c r="P957" s="150"/>
      <c r="Q957" s="150"/>
      <c r="R957" s="150"/>
      <c r="S957" s="150"/>
      <c r="T957" s="150"/>
      <c r="U957" s="150"/>
      <c r="V957" s="150"/>
      <c r="W957" s="150"/>
      <c r="X957" s="150"/>
    </row>
    <row r="958" spans="1:24" ht="12.75" customHeight="1" x14ac:dyDescent="0.2">
      <c r="A958" s="147"/>
      <c r="B958" s="139"/>
      <c r="C958" s="205"/>
      <c r="D958" s="20"/>
      <c r="E958" s="300"/>
      <c r="F958" s="300"/>
      <c r="G958" s="139"/>
      <c r="H958" s="139"/>
      <c r="I958" s="149"/>
      <c r="J958" s="150"/>
      <c r="K958" s="150"/>
      <c r="L958" s="150"/>
      <c r="M958" s="150"/>
      <c r="N958" s="150"/>
      <c r="O958" s="150"/>
      <c r="P958" s="150"/>
      <c r="Q958" s="150"/>
      <c r="R958" s="150"/>
      <c r="S958" s="150"/>
      <c r="T958" s="150"/>
      <c r="U958" s="150"/>
      <c r="V958" s="150"/>
      <c r="W958" s="150"/>
      <c r="X958" s="150"/>
    </row>
    <row r="959" spans="1:24" ht="12.75" customHeight="1" x14ac:dyDescent="0.2">
      <c r="A959" s="147"/>
      <c r="B959" s="139"/>
      <c r="C959" s="205"/>
      <c r="D959" s="20"/>
      <c r="E959" s="300"/>
      <c r="F959" s="300"/>
      <c r="G959" s="139"/>
      <c r="H959" s="139"/>
      <c r="I959" s="149"/>
      <c r="J959" s="150"/>
      <c r="K959" s="150"/>
      <c r="L959" s="150"/>
      <c r="M959" s="150"/>
      <c r="N959" s="150"/>
      <c r="O959" s="150"/>
      <c r="P959" s="150"/>
      <c r="Q959" s="150"/>
      <c r="R959" s="150"/>
      <c r="S959" s="150"/>
      <c r="T959" s="150"/>
      <c r="U959" s="150"/>
      <c r="V959" s="150"/>
      <c r="W959" s="150"/>
      <c r="X959" s="150"/>
    </row>
    <row r="960" spans="1:24" ht="12.75" customHeight="1" x14ac:dyDescent="0.2">
      <c r="A960" s="147"/>
      <c r="B960" s="139"/>
      <c r="C960" s="205"/>
      <c r="D960" s="20"/>
      <c r="E960" s="300"/>
      <c r="F960" s="300"/>
      <c r="G960" s="139"/>
      <c r="H960" s="139"/>
      <c r="I960" s="149"/>
      <c r="J960" s="150"/>
      <c r="K960" s="150"/>
      <c r="L960" s="150"/>
      <c r="M960" s="150"/>
      <c r="N960" s="150"/>
      <c r="O960" s="150"/>
      <c r="P960" s="150"/>
      <c r="Q960" s="150"/>
      <c r="R960" s="150"/>
      <c r="S960" s="150"/>
      <c r="T960" s="150"/>
      <c r="U960" s="150"/>
      <c r="V960" s="150"/>
      <c r="W960" s="150"/>
      <c r="X960" s="150"/>
    </row>
    <row r="961" spans="1:24" ht="12.75" customHeight="1" x14ac:dyDescent="0.2">
      <c r="A961" s="147"/>
      <c r="B961" s="139"/>
      <c r="C961" s="205"/>
      <c r="D961" s="20"/>
      <c r="E961" s="300"/>
      <c r="F961" s="300"/>
      <c r="G961" s="139"/>
      <c r="H961" s="139"/>
      <c r="I961" s="149"/>
      <c r="J961" s="150"/>
      <c r="K961" s="150"/>
      <c r="L961" s="150"/>
      <c r="M961" s="150"/>
      <c r="N961" s="150"/>
      <c r="O961" s="150"/>
      <c r="P961" s="150"/>
      <c r="Q961" s="150"/>
      <c r="R961" s="150"/>
      <c r="S961" s="150"/>
      <c r="T961" s="150"/>
      <c r="U961" s="150"/>
      <c r="V961" s="150"/>
      <c r="W961" s="150"/>
      <c r="X961" s="150"/>
    </row>
    <row r="962" spans="1:24" ht="12.75" customHeight="1" x14ac:dyDescent="0.2">
      <c r="A962" s="147"/>
      <c r="B962" s="139"/>
      <c r="C962" s="205"/>
      <c r="D962" s="20"/>
      <c r="E962" s="300"/>
      <c r="F962" s="300"/>
      <c r="G962" s="139"/>
      <c r="H962" s="139"/>
      <c r="I962" s="149"/>
      <c r="J962" s="150"/>
      <c r="K962" s="150"/>
      <c r="L962" s="150"/>
      <c r="M962" s="150"/>
      <c r="N962" s="150"/>
      <c r="O962" s="150"/>
      <c r="P962" s="150"/>
      <c r="Q962" s="150"/>
      <c r="R962" s="150"/>
      <c r="S962" s="150"/>
      <c r="T962" s="150"/>
      <c r="U962" s="150"/>
      <c r="V962" s="150"/>
      <c r="W962" s="150"/>
      <c r="X962" s="150"/>
    </row>
    <row r="963" spans="1:24" ht="12.75" customHeight="1" x14ac:dyDescent="0.2">
      <c r="A963" s="147"/>
      <c r="B963" s="139"/>
      <c r="C963" s="205"/>
      <c r="D963" s="20"/>
      <c r="E963" s="300"/>
      <c r="F963" s="300"/>
      <c r="G963" s="139"/>
      <c r="H963" s="139"/>
      <c r="I963" s="149"/>
      <c r="J963" s="150"/>
      <c r="K963" s="150"/>
      <c r="L963" s="150"/>
      <c r="M963" s="150"/>
      <c r="N963" s="150"/>
      <c r="O963" s="150"/>
      <c r="P963" s="150"/>
      <c r="Q963" s="150"/>
      <c r="R963" s="150"/>
      <c r="S963" s="150"/>
      <c r="T963" s="150"/>
      <c r="U963" s="150"/>
      <c r="V963" s="150"/>
      <c r="W963" s="150"/>
      <c r="X963" s="150"/>
    </row>
    <row r="964" spans="1:24" ht="12.75" customHeight="1" x14ac:dyDescent="0.2">
      <c r="A964" s="147"/>
      <c r="B964" s="139"/>
      <c r="C964" s="205"/>
      <c r="D964" s="20"/>
      <c r="E964" s="300"/>
      <c r="F964" s="300"/>
      <c r="G964" s="139"/>
      <c r="H964" s="139"/>
      <c r="I964" s="149"/>
      <c r="J964" s="150"/>
      <c r="K964" s="150"/>
      <c r="L964" s="150"/>
      <c r="M964" s="150"/>
      <c r="N964" s="150"/>
      <c r="O964" s="150"/>
      <c r="P964" s="150"/>
      <c r="Q964" s="150"/>
      <c r="R964" s="150"/>
      <c r="S964" s="150"/>
      <c r="T964" s="150"/>
      <c r="U964" s="150"/>
      <c r="V964" s="150"/>
      <c r="W964" s="150"/>
      <c r="X964" s="150"/>
    </row>
    <row r="965" spans="1:24" ht="12.75" customHeight="1" x14ac:dyDescent="0.2">
      <c r="A965" s="147"/>
      <c r="B965" s="139"/>
      <c r="C965" s="205"/>
      <c r="D965" s="20"/>
      <c r="E965" s="300"/>
      <c r="F965" s="300"/>
      <c r="G965" s="139"/>
      <c r="H965" s="139"/>
      <c r="I965" s="149"/>
      <c r="J965" s="150"/>
      <c r="K965" s="150"/>
      <c r="L965" s="150"/>
      <c r="M965" s="150"/>
      <c r="N965" s="150"/>
      <c r="O965" s="150"/>
      <c r="P965" s="150"/>
      <c r="Q965" s="150"/>
      <c r="R965" s="150"/>
      <c r="S965" s="150"/>
      <c r="T965" s="150"/>
      <c r="U965" s="150"/>
      <c r="V965" s="150"/>
      <c r="W965" s="150"/>
      <c r="X965" s="150"/>
    </row>
    <row r="966" spans="1:24" ht="12.75" customHeight="1" x14ac:dyDescent="0.2">
      <c r="A966" s="147"/>
      <c r="B966" s="139"/>
      <c r="C966" s="205"/>
      <c r="D966" s="20"/>
      <c r="E966" s="300"/>
      <c r="F966" s="300"/>
      <c r="G966" s="139"/>
      <c r="H966" s="139"/>
      <c r="I966" s="149"/>
      <c r="J966" s="150"/>
      <c r="K966" s="150"/>
      <c r="L966" s="150"/>
      <c r="M966" s="150"/>
      <c r="N966" s="150"/>
      <c r="O966" s="150"/>
      <c r="P966" s="150"/>
      <c r="Q966" s="150"/>
      <c r="R966" s="150"/>
      <c r="S966" s="150"/>
      <c r="T966" s="150"/>
      <c r="U966" s="150"/>
      <c r="V966" s="150"/>
      <c r="W966" s="150"/>
      <c r="X966" s="150"/>
    </row>
    <row r="967" spans="1:24" ht="12.75" customHeight="1" x14ac:dyDescent="0.2">
      <c r="A967" s="147"/>
      <c r="B967" s="139"/>
      <c r="C967" s="205"/>
      <c r="D967" s="20"/>
      <c r="E967" s="300"/>
      <c r="F967" s="300"/>
      <c r="G967" s="139"/>
      <c r="H967" s="139"/>
      <c r="I967" s="149"/>
      <c r="J967" s="150"/>
      <c r="K967" s="150"/>
      <c r="L967" s="150"/>
      <c r="M967" s="150"/>
      <c r="N967" s="150"/>
      <c r="O967" s="150"/>
      <c r="P967" s="150"/>
      <c r="Q967" s="150"/>
      <c r="R967" s="150"/>
      <c r="S967" s="150"/>
      <c r="T967" s="150"/>
      <c r="U967" s="150"/>
      <c r="V967" s="150"/>
      <c r="W967" s="150"/>
      <c r="X967" s="150"/>
    </row>
    <row r="968" spans="1:24" ht="12.75" customHeight="1" x14ac:dyDescent="0.2">
      <c r="A968" s="147"/>
      <c r="B968" s="139"/>
      <c r="C968" s="205"/>
      <c r="D968" s="20"/>
      <c r="E968" s="300"/>
      <c r="F968" s="300"/>
      <c r="G968" s="139"/>
      <c r="H968" s="139"/>
      <c r="I968" s="149"/>
      <c r="J968" s="150"/>
      <c r="K968" s="150"/>
      <c r="L968" s="150"/>
      <c r="M968" s="150"/>
      <c r="N968" s="150"/>
      <c r="O968" s="150"/>
      <c r="P968" s="150"/>
      <c r="Q968" s="150"/>
      <c r="R968" s="150"/>
      <c r="S968" s="150"/>
      <c r="T968" s="150"/>
      <c r="U968" s="150"/>
      <c r="V968" s="150"/>
      <c r="W968" s="150"/>
      <c r="X968" s="150"/>
    </row>
    <row r="969" spans="1:24" ht="12.75" customHeight="1" x14ac:dyDescent="0.2">
      <c r="A969" s="147"/>
      <c r="B969" s="139"/>
      <c r="C969" s="205"/>
      <c r="D969" s="20"/>
      <c r="E969" s="300"/>
      <c r="F969" s="300"/>
      <c r="G969" s="139"/>
      <c r="H969" s="139"/>
      <c r="I969" s="149"/>
      <c r="J969" s="150"/>
      <c r="K969" s="150"/>
      <c r="L969" s="150"/>
      <c r="M969" s="150"/>
      <c r="N969" s="150"/>
      <c r="O969" s="150"/>
      <c r="P969" s="150"/>
      <c r="Q969" s="150"/>
      <c r="R969" s="150"/>
      <c r="S969" s="150"/>
      <c r="T969" s="150"/>
      <c r="U969" s="150"/>
      <c r="V969" s="150"/>
      <c r="W969" s="150"/>
      <c r="X969" s="150"/>
    </row>
    <row r="970" spans="1:24" ht="12.75" customHeight="1" x14ac:dyDescent="0.2">
      <c r="A970" s="147"/>
      <c r="B970" s="139"/>
      <c r="C970" s="205"/>
      <c r="D970" s="20"/>
      <c r="E970" s="300"/>
      <c r="F970" s="300"/>
      <c r="G970" s="139"/>
      <c r="H970" s="139"/>
      <c r="I970" s="149"/>
      <c r="J970" s="150"/>
      <c r="K970" s="150"/>
      <c r="L970" s="150"/>
      <c r="M970" s="150"/>
      <c r="N970" s="150"/>
      <c r="O970" s="150"/>
      <c r="P970" s="150"/>
      <c r="Q970" s="150"/>
      <c r="R970" s="150"/>
      <c r="S970" s="150"/>
      <c r="T970" s="150"/>
      <c r="U970" s="150"/>
      <c r="V970" s="150"/>
      <c r="W970" s="150"/>
      <c r="X970" s="150"/>
    </row>
    <row r="971" spans="1:24" ht="12.75" customHeight="1" x14ac:dyDescent="0.2">
      <c r="A971" s="147"/>
      <c r="B971" s="139"/>
      <c r="C971" s="205"/>
      <c r="D971" s="20"/>
      <c r="E971" s="300"/>
      <c r="F971" s="300"/>
      <c r="G971" s="139"/>
      <c r="H971" s="139"/>
      <c r="I971" s="149"/>
      <c r="J971" s="150"/>
      <c r="K971" s="150"/>
      <c r="L971" s="150"/>
      <c r="M971" s="150"/>
      <c r="N971" s="150"/>
      <c r="O971" s="150"/>
      <c r="P971" s="150"/>
      <c r="Q971" s="150"/>
      <c r="R971" s="150"/>
      <c r="S971" s="150"/>
      <c r="T971" s="150"/>
      <c r="U971" s="150"/>
      <c r="V971" s="150"/>
      <c r="W971" s="150"/>
      <c r="X971" s="150"/>
    </row>
    <row r="972" spans="1:24" ht="12.75" customHeight="1" x14ac:dyDescent="0.2">
      <c r="A972" s="147"/>
      <c r="B972" s="139"/>
      <c r="C972" s="205"/>
      <c r="D972" s="20"/>
      <c r="E972" s="300"/>
      <c r="F972" s="300"/>
      <c r="G972" s="139"/>
      <c r="H972" s="139"/>
      <c r="I972" s="149"/>
      <c r="J972" s="150"/>
      <c r="K972" s="150"/>
      <c r="L972" s="150"/>
      <c r="M972" s="150"/>
      <c r="N972" s="150"/>
      <c r="O972" s="150"/>
      <c r="P972" s="150"/>
      <c r="Q972" s="150"/>
      <c r="R972" s="150"/>
      <c r="S972" s="150"/>
      <c r="T972" s="150"/>
      <c r="U972" s="150"/>
      <c r="V972" s="150"/>
      <c r="W972" s="150"/>
      <c r="X972" s="150"/>
    </row>
    <row r="973" spans="1:24" ht="12.75" customHeight="1" x14ac:dyDescent="0.2">
      <c r="A973" s="147"/>
      <c r="B973" s="139"/>
      <c r="C973" s="205"/>
      <c r="D973" s="20"/>
      <c r="E973" s="300"/>
      <c r="F973" s="300"/>
      <c r="G973" s="139"/>
      <c r="H973" s="139"/>
      <c r="I973" s="149"/>
      <c r="J973" s="150"/>
      <c r="K973" s="150"/>
      <c r="L973" s="150"/>
      <c r="M973" s="150"/>
      <c r="N973" s="150"/>
      <c r="O973" s="150"/>
      <c r="P973" s="150"/>
      <c r="Q973" s="150"/>
      <c r="R973" s="150"/>
      <c r="S973" s="150"/>
      <c r="T973" s="150"/>
      <c r="U973" s="150"/>
      <c r="V973" s="150"/>
      <c r="W973" s="150"/>
      <c r="X973" s="150"/>
    </row>
    <row r="974" spans="1:24" ht="12.75" customHeight="1" x14ac:dyDescent="0.2">
      <c r="A974" s="147"/>
      <c r="B974" s="139"/>
      <c r="C974" s="205"/>
      <c r="D974" s="20"/>
      <c r="E974" s="300"/>
      <c r="F974" s="300"/>
      <c r="G974" s="139"/>
      <c r="H974" s="139"/>
      <c r="I974" s="149"/>
      <c r="J974" s="150"/>
      <c r="K974" s="150"/>
      <c r="L974" s="150"/>
      <c r="M974" s="150"/>
      <c r="N974" s="150"/>
      <c r="O974" s="150"/>
      <c r="P974" s="150"/>
      <c r="Q974" s="150"/>
      <c r="R974" s="150"/>
      <c r="S974" s="150"/>
      <c r="T974" s="150"/>
      <c r="U974" s="150"/>
      <c r="V974" s="150"/>
      <c r="W974" s="150"/>
      <c r="X974" s="150"/>
    </row>
    <row r="975" spans="1:24" ht="12.75" customHeight="1" x14ac:dyDescent="0.2">
      <c r="A975" s="147"/>
      <c r="B975" s="139"/>
      <c r="C975" s="205"/>
      <c r="D975" s="20"/>
      <c r="E975" s="300"/>
      <c r="F975" s="300"/>
      <c r="G975" s="139"/>
      <c r="H975" s="139"/>
      <c r="I975" s="149"/>
      <c r="J975" s="150"/>
      <c r="K975" s="150"/>
      <c r="L975" s="150"/>
      <c r="M975" s="150"/>
      <c r="N975" s="150"/>
      <c r="O975" s="150"/>
      <c r="P975" s="150"/>
      <c r="Q975" s="150"/>
      <c r="R975" s="150"/>
      <c r="S975" s="150"/>
      <c r="T975" s="150"/>
      <c r="U975" s="150"/>
      <c r="V975" s="150"/>
      <c r="W975" s="150"/>
      <c r="X975" s="150"/>
    </row>
    <row r="976" spans="1:24" ht="12.75" customHeight="1" x14ac:dyDescent="0.2">
      <c r="A976" s="147"/>
      <c r="B976" s="139"/>
      <c r="C976" s="205"/>
      <c r="D976" s="20"/>
      <c r="E976" s="300"/>
      <c r="F976" s="300"/>
      <c r="G976" s="139"/>
      <c r="H976" s="139"/>
      <c r="I976" s="149"/>
      <c r="J976" s="150"/>
      <c r="K976" s="150"/>
      <c r="L976" s="150"/>
      <c r="M976" s="150"/>
      <c r="N976" s="150"/>
      <c r="O976" s="150"/>
      <c r="P976" s="150"/>
      <c r="Q976" s="150"/>
      <c r="R976" s="150"/>
      <c r="S976" s="150"/>
      <c r="T976" s="150"/>
      <c r="U976" s="150"/>
      <c r="V976" s="150"/>
      <c r="W976" s="150"/>
      <c r="X976" s="150"/>
    </row>
    <row r="977" spans="1:24" ht="12.75" customHeight="1" x14ac:dyDescent="0.2">
      <c r="A977" s="147"/>
      <c r="B977" s="139"/>
      <c r="C977" s="205"/>
      <c r="D977" s="20"/>
      <c r="E977" s="300"/>
      <c r="F977" s="300"/>
      <c r="G977" s="139"/>
      <c r="H977" s="139"/>
      <c r="I977" s="149"/>
      <c r="J977" s="150"/>
      <c r="K977" s="150"/>
      <c r="L977" s="150"/>
      <c r="M977" s="150"/>
      <c r="N977" s="150"/>
      <c r="O977" s="150"/>
      <c r="P977" s="150"/>
      <c r="Q977" s="150"/>
      <c r="R977" s="150"/>
      <c r="S977" s="150"/>
      <c r="T977" s="150"/>
      <c r="U977" s="150"/>
      <c r="V977" s="150"/>
      <c r="W977" s="150"/>
      <c r="X977" s="150"/>
    </row>
    <row r="978" spans="1:24" ht="12.75" customHeight="1" x14ac:dyDescent="0.2">
      <c r="A978" s="147"/>
      <c r="B978" s="139"/>
      <c r="C978" s="205"/>
      <c r="D978" s="20"/>
      <c r="E978" s="300"/>
      <c r="F978" s="300"/>
      <c r="G978" s="139"/>
      <c r="H978" s="139"/>
      <c r="I978" s="149"/>
      <c r="J978" s="150"/>
      <c r="K978" s="150"/>
      <c r="L978" s="150"/>
      <c r="M978" s="150"/>
      <c r="N978" s="150"/>
      <c r="O978" s="150"/>
      <c r="P978" s="150"/>
      <c r="Q978" s="150"/>
      <c r="R978" s="150"/>
      <c r="S978" s="150"/>
      <c r="T978" s="150"/>
      <c r="U978" s="150"/>
      <c r="V978" s="150"/>
      <c r="W978" s="150"/>
      <c r="X978" s="150"/>
    </row>
    <row r="979" spans="1:24" ht="12.75" customHeight="1" x14ac:dyDescent="0.2">
      <c r="A979" s="147"/>
      <c r="B979" s="139"/>
      <c r="C979" s="205"/>
      <c r="D979" s="20"/>
      <c r="E979" s="300"/>
      <c r="F979" s="300"/>
      <c r="G979" s="139"/>
      <c r="H979" s="139"/>
      <c r="I979" s="149"/>
      <c r="J979" s="150"/>
      <c r="K979" s="150"/>
      <c r="L979" s="150"/>
      <c r="M979" s="150"/>
      <c r="N979" s="150"/>
      <c r="O979" s="150"/>
      <c r="P979" s="150"/>
      <c r="Q979" s="150"/>
      <c r="R979" s="150"/>
      <c r="S979" s="150"/>
      <c r="T979" s="150"/>
      <c r="U979" s="150"/>
      <c r="V979" s="150"/>
      <c r="W979" s="150"/>
      <c r="X979" s="150"/>
    </row>
    <row r="980" spans="1:24" ht="12.75" customHeight="1" x14ac:dyDescent="0.2">
      <c r="A980" s="147"/>
      <c r="B980" s="139"/>
      <c r="C980" s="205"/>
      <c r="D980" s="20"/>
      <c r="E980" s="300"/>
      <c r="F980" s="300"/>
      <c r="G980" s="139"/>
      <c r="H980" s="139"/>
      <c r="I980" s="149"/>
      <c r="J980" s="150"/>
      <c r="K980" s="150"/>
      <c r="L980" s="150"/>
      <c r="M980" s="150"/>
      <c r="N980" s="150"/>
      <c r="O980" s="150"/>
      <c r="P980" s="150"/>
      <c r="Q980" s="150"/>
      <c r="R980" s="150"/>
      <c r="S980" s="150"/>
      <c r="T980" s="150"/>
      <c r="U980" s="150"/>
      <c r="V980" s="150"/>
      <c r="W980" s="150"/>
      <c r="X980" s="150"/>
    </row>
    <row r="981" spans="1:24" ht="12.75" customHeight="1" x14ac:dyDescent="0.2">
      <c r="A981" s="147"/>
      <c r="B981" s="139"/>
      <c r="C981" s="205"/>
      <c r="D981" s="20"/>
      <c r="E981" s="300"/>
      <c r="F981" s="300"/>
      <c r="G981" s="139"/>
      <c r="H981" s="139"/>
      <c r="I981" s="149"/>
      <c r="J981" s="150"/>
      <c r="K981" s="150"/>
      <c r="L981" s="150"/>
      <c r="M981" s="150"/>
      <c r="N981" s="150"/>
      <c r="O981" s="150"/>
      <c r="P981" s="150"/>
      <c r="Q981" s="150"/>
      <c r="R981" s="150"/>
      <c r="S981" s="150"/>
      <c r="T981" s="150"/>
      <c r="U981" s="150"/>
      <c r="V981" s="150"/>
      <c r="W981" s="150"/>
      <c r="X981" s="150"/>
    </row>
    <row r="982" spans="1:24" ht="12.75" customHeight="1" x14ac:dyDescent="0.2">
      <c r="A982" s="147"/>
      <c r="B982" s="139"/>
      <c r="C982" s="205"/>
      <c r="D982" s="20"/>
      <c r="E982" s="300"/>
      <c r="F982" s="300"/>
      <c r="G982" s="139"/>
      <c r="H982" s="139"/>
      <c r="I982" s="149"/>
      <c r="J982" s="150"/>
      <c r="K982" s="150"/>
      <c r="L982" s="150"/>
      <c r="M982" s="150"/>
      <c r="N982" s="150"/>
      <c r="O982" s="150"/>
      <c r="P982" s="150"/>
      <c r="Q982" s="150"/>
      <c r="R982" s="150"/>
      <c r="S982" s="150"/>
      <c r="T982" s="150"/>
      <c r="U982" s="150"/>
      <c r="V982" s="150"/>
      <c r="W982" s="150"/>
      <c r="X982" s="150"/>
    </row>
    <row r="983" spans="1:24" ht="12.75" customHeight="1" x14ac:dyDescent="0.2">
      <c r="A983" s="147"/>
      <c r="B983" s="139"/>
      <c r="C983" s="205"/>
      <c r="D983" s="20"/>
      <c r="E983" s="300"/>
      <c r="F983" s="300"/>
      <c r="G983" s="139"/>
      <c r="H983" s="139"/>
      <c r="I983" s="149"/>
      <c r="J983" s="150"/>
      <c r="K983" s="150"/>
      <c r="L983" s="150"/>
      <c r="M983" s="150"/>
      <c r="N983" s="150"/>
      <c r="O983" s="150"/>
      <c r="P983" s="150"/>
      <c r="Q983" s="150"/>
      <c r="R983" s="150"/>
      <c r="S983" s="150"/>
      <c r="T983" s="150"/>
      <c r="U983" s="150"/>
      <c r="V983" s="150"/>
      <c r="W983" s="150"/>
      <c r="X983" s="150"/>
    </row>
    <row r="984" spans="1:24" ht="12.75" customHeight="1" x14ac:dyDescent="0.2">
      <c r="A984" s="147"/>
      <c r="B984" s="139"/>
      <c r="C984" s="205"/>
      <c r="D984" s="20"/>
      <c r="E984" s="300"/>
      <c r="F984" s="300"/>
      <c r="G984" s="139"/>
      <c r="H984" s="139"/>
      <c r="I984" s="149"/>
      <c r="J984" s="150"/>
      <c r="K984" s="150"/>
      <c r="L984" s="150"/>
      <c r="M984" s="150"/>
      <c r="N984" s="150"/>
      <c r="O984" s="150"/>
      <c r="P984" s="150"/>
      <c r="Q984" s="150"/>
      <c r="R984" s="150"/>
      <c r="S984" s="150"/>
      <c r="T984" s="150"/>
      <c r="U984" s="150"/>
      <c r="V984" s="150"/>
      <c r="W984" s="150"/>
      <c r="X984" s="150"/>
    </row>
    <row r="985" spans="1:24" ht="12.75" customHeight="1" x14ac:dyDescent="0.2">
      <c r="A985" s="147"/>
      <c r="B985" s="139"/>
      <c r="C985" s="205"/>
      <c r="D985" s="20"/>
      <c r="E985" s="300"/>
      <c r="F985" s="300"/>
      <c r="G985" s="139"/>
      <c r="H985" s="139"/>
      <c r="I985" s="149"/>
      <c r="J985" s="150"/>
      <c r="K985" s="150"/>
      <c r="L985" s="150"/>
      <c r="M985" s="150"/>
      <c r="N985" s="150"/>
      <c r="O985" s="150"/>
      <c r="P985" s="150"/>
      <c r="Q985" s="150"/>
      <c r="R985" s="150"/>
      <c r="S985" s="150"/>
      <c r="T985" s="150"/>
      <c r="U985" s="150"/>
      <c r="V985" s="150"/>
      <c r="W985" s="150"/>
      <c r="X985" s="150"/>
    </row>
    <row r="986" spans="1:24" ht="12.75" customHeight="1" x14ac:dyDescent="0.2">
      <c r="A986" s="147"/>
      <c r="B986" s="139"/>
      <c r="C986" s="205"/>
      <c r="D986" s="20"/>
      <c r="E986" s="300"/>
      <c r="F986" s="300"/>
      <c r="G986" s="139"/>
      <c r="H986" s="139"/>
      <c r="I986" s="149"/>
      <c r="J986" s="150"/>
      <c r="K986" s="150"/>
      <c r="L986" s="150"/>
      <c r="M986" s="150"/>
      <c r="N986" s="150"/>
      <c r="O986" s="150"/>
      <c r="P986" s="150"/>
      <c r="Q986" s="150"/>
      <c r="R986" s="150"/>
      <c r="S986" s="150"/>
      <c r="T986" s="150"/>
      <c r="U986" s="150"/>
      <c r="V986" s="150"/>
      <c r="W986" s="150"/>
      <c r="X986" s="150"/>
    </row>
    <row r="987" spans="1:24" ht="12.75" customHeight="1" x14ac:dyDescent="0.2">
      <c r="A987" s="147"/>
      <c r="B987" s="139"/>
      <c r="C987" s="205"/>
      <c r="D987" s="20"/>
      <c r="E987" s="300"/>
      <c r="F987" s="300"/>
      <c r="G987" s="139"/>
      <c r="H987" s="139"/>
      <c r="I987" s="149"/>
      <c r="J987" s="150"/>
      <c r="K987" s="150"/>
      <c r="L987" s="150"/>
      <c r="M987" s="150"/>
      <c r="N987" s="150"/>
      <c r="O987" s="150"/>
      <c r="P987" s="150"/>
      <c r="Q987" s="150"/>
      <c r="R987" s="150"/>
      <c r="S987" s="150"/>
      <c r="T987" s="150"/>
      <c r="U987" s="150"/>
      <c r="V987" s="150"/>
      <c r="W987" s="150"/>
      <c r="X987" s="150"/>
    </row>
    <row r="988" spans="1:24" ht="12.75" customHeight="1" x14ac:dyDescent="0.2">
      <c r="A988" s="147"/>
      <c r="B988" s="139"/>
      <c r="C988" s="205"/>
      <c r="D988" s="20"/>
      <c r="E988" s="300"/>
      <c r="F988" s="300"/>
      <c r="G988" s="139"/>
      <c r="H988" s="139"/>
      <c r="I988" s="149"/>
      <c r="J988" s="150"/>
      <c r="K988" s="150"/>
      <c r="L988" s="150"/>
      <c r="M988" s="150"/>
      <c r="N988" s="150"/>
      <c r="O988" s="150"/>
      <c r="P988" s="150"/>
      <c r="Q988" s="150"/>
      <c r="R988" s="150"/>
      <c r="S988" s="150"/>
      <c r="T988" s="150"/>
      <c r="U988" s="150"/>
      <c r="V988" s="150"/>
      <c r="W988" s="150"/>
      <c r="X988" s="150"/>
    </row>
    <row r="989" spans="1:24" ht="12.75" customHeight="1" x14ac:dyDescent="0.2">
      <c r="A989" s="147"/>
      <c r="B989" s="139"/>
      <c r="C989" s="205"/>
      <c r="D989" s="20"/>
      <c r="E989" s="300"/>
      <c r="F989" s="300"/>
      <c r="G989" s="139"/>
      <c r="H989" s="139"/>
      <c r="I989" s="149"/>
      <c r="J989" s="150"/>
      <c r="K989" s="150"/>
      <c r="L989" s="150"/>
      <c r="M989" s="150"/>
      <c r="N989" s="150"/>
      <c r="O989" s="150"/>
      <c r="P989" s="150"/>
      <c r="Q989" s="150"/>
      <c r="R989" s="150"/>
      <c r="S989" s="150"/>
      <c r="T989" s="150"/>
      <c r="U989" s="150"/>
      <c r="V989" s="150"/>
      <c r="W989" s="150"/>
      <c r="X989" s="150"/>
    </row>
    <row r="990" spans="1:24" ht="12.75" customHeight="1" x14ac:dyDescent="0.2">
      <c r="A990" s="147"/>
      <c r="B990" s="139"/>
      <c r="C990" s="205"/>
      <c r="D990" s="20"/>
      <c r="E990" s="300"/>
      <c r="F990" s="300"/>
      <c r="G990" s="139"/>
      <c r="H990" s="139"/>
      <c r="I990" s="149"/>
      <c r="J990" s="150"/>
      <c r="K990" s="150"/>
      <c r="L990" s="150"/>
      <c r="M990" s="150"/>
      <c r="N990" s="150"/>
      <c r="O990" s="150"/>
      <c r="P990" s="150"/>
      <c r="Q990" s="150"/>
      <c r="R990" s="150"/>
      <c r="S990" s="150"/>
      <c r="T990" s="150"/>
      <c r="U990" s="150"/>
      <c r="V990" s="150"/>
      <c r="W990" s="150"/>
      <c r="X990" s="150"/>
    </row>
    <row r="991" spans="1:24" ht="12.75" customHeight="1" x14ac:dyDescent="0.2">
      <c r="A991" s="147"/>
      <c r="B991" s="139"/>
      <c r="C991" s="205"/>
      <c r="D991" s="20"/>
      <c r="E991" s="300"/>
      <c r="F991" s="300"/>
      <c r="G991" s="139"/>
      <c r="H991" s="139"/>
      <c r="I991" s="149"/>
      <c r="J991" s="150"/>
      <c r="K991" s="150"/>
      <c r="L991" s="150"/>
      <c r="M991" s="150"/>
      <c r="N991" s="150"/>
      <c r="O991" s="150"/>
      <c r="P991" s="150"/>
      <c r="Q991" s="150"/>
      <c r="R991" s="150"/>
      <c r="S991" s="150"/>
      <c r="T991" s="150"/>
      <c r="U991" s="150"/>
      <c r="V991" s="150"/>
      <c r="W991" s="150"/>
      <c r="X991" s="150"/>
    </row>
    <row r="992" spans="1:24" ht="12.75" customHeight="1" x14ac:dyDescent="0.2">
      <c r="A992" s="147"/>
      <c r="B992" s="139"/>
      <c r="C992" s="205"/>
      <c r="D992" s="20"/>
      <c r="E992" s="300"/>
      <c r="F992" s="300"/>
      <c r="G992" s="139"/>
      <c r="H992" s="139"/>
      <c r="I992" s="149"/>
      <c r="J992" s="150"/>
      <c r="K992" s="150"/>
      <c r="L992" s="150"/>
      <c r="M992" s="150"/>
      <c r="N992" s="150"/>
      <c r="O992" s="150"/>
      <c r="P992" s="150"/>
      <c r="Q992" s="150"/>
      <c r="R992" s="150"/>
      <c r="S992" s="150"/>
      <c r="T992" s="150"/>
      <c r="U992" s="150"/>
      <c r="V992" s="150"/>
      <c r="W992" s="150"/>
      <c r="X992" s="150"/>
    </row>
    <row r="993" spans="1:24" ht="12.75" customHeight="1" x14ac:dyDescent="0.2">
      <c r="A993" s="147"/>
      <c r="B993" s="139"/>
      <c r="C993" s="205"/>
      <c r="D993" s="20"/>
      <c r="E993" s="300"/>
      <c r="F993" s="300"/>
      <c r="G993" s="139"/>
      <c r="H993" s="139"/>
      <c r="I993" s="149"/>
      <c r="J993" s="150"/>
      <c r="K993" s="150"/>
      <c r="L993" s="150"/>
      <c r="M993" s="150"/>
      <c r="N993" s="150"/>
      <c r="O993" s="150"/>
      <c r="P993" s="150"/>
      <c r="Q993" s="150"/>
      <c r="R993" s="150"/>
      <c r="S993" s="150"/>
      <c r="T993" s="150"/>
      <c r="U993" s="150"/>
      <c r="V993" s="150"/>
      <c r="W993" s="150"/>
      <c r="X993" s="150"/>
    </row>
    <row r="994" spans="1:24" ht="12.75" customHeight="1" x14ac:dyDescent="0.2">
      <c r="A994" s="147"/>
      <c r="B994" s="139"/>
      <c r="C994" s="205"/>
      <c r="D994" s="20"/>
      <c r="E994" s="300"/>
      <c r="F994" s="300"/>
      <c r="G994" s="139"/>
      <c r="H994" s="139"/>
      <c r="I994" s="149"/>
      <c r="J994" s="150"/>
      <c r="K994" s="150"/>
      <c r="L994" s="150"/>
      <c r="M994" s="150"/>
      <c r="N994" s="150"/>
      <c r="O994" s="150"/>
      <c r="P994" s="150"/>
      <c r="Q994" s="150"/>
      <c r="R994" s="150"/>
      <c r="S994" s="150"/>
      <c r="T994" s="150"/>
      <c r="U994" s="150"/>
      <c r="V994" s="150"/>
      <c r="W994" s="150"/>
      <c r="X994" s="150"/>
    </row>
    <row r="995" spans="1:24" ht="12.75" customHeight="1" x14ac:dyDescent="0.2">
      <c r="A995" s="147"/>
      <c r="B995" s="139"/>
      <c r="C995" s="205"/>
      <c r="D995" s="20"/>
      <c r="E995" s="300"/>
      <c r="F995" s="300"/>
      <c r="G995" s="139"/>
      <c r="H995" s="139"/>
      <c r="I995" s="149"/>
      <c r="J995" s="150"/>
      <c r="K995" s="150"/>
      <c r="L995" s="150"/>
      <c r="M995" s="150"/>
      <c r="N995" s="150"/>
      <c r="O995" s="150"/>
      <c r="P995" s="150"/>
      <c r="Q995" s="150"/>
      <c r="R995" s="150"/>
      <c r="S995" s="150"/>
      <c r="T995" s="150"/>
      <c r="U995" s="150"/>
      <c r="V995" s="150"/>
      <c r="W995" s="150"/>
      <c r="X995" s="150"/>
    </row>
    <row r="996" spans="1:24" ht="12.75" customHeight="1" x14ac:dyDescent="0.2">
      <c r="A996" s="147"/>
      <c r="B996" s="139"/>
      <c r="C996" s="205"/>
      <c r="D996" s="20"/>
      <c r="E996" s="300"/>
      <c r="F996" s="300"/>
      <c r="G996" s="139"/>
      <c r="H996" s="139"/>
      <c r="I996" s="149"/>
      <c r="J996" s="150"/>
      <c r="K996" s="150"/>
      <c r="L996" s="150"/>
      <c r="M996" s="150"/>
      <c r="N996" s="150"/>
      <c r="O996" s="150"/>
      <c r="P996" s="150"/>
      <c r="Q996" s="150"/>
      <c r="R996" s="150"/>
      <c r="S996" s="150"/>
      <c r="T996" s="150"/>
      <c r="U996" s="150"/>
      <c r="V996" s="150"/>
      <c r="W996" s="150"/>
      <c r="X996" s="150"/>
    </row>
    <row r="997" spans="1:24" ht="12.75" customHeight="1" x14ac:dyDescent="0.2">
      <c r="A997" s="147"/>
      <c r="B997" s="139"/>
      <c r="C997" s="205"/>
      <c r="D997" s="20"/>
      <c r="E997" s="300"/>
      <c r="F997" s="300"/>
      <c r="G997" s="139"/>
      <c r="H997" s="139"/>
      <c r="I997" s="149"/>
      <c r="J997" s="150"/>
      <c r="K997" s="150"/>
      <c r="L997" s="150"/>
      <c r="M997" s="150"/>
      <c r="N997" s="150"/>
      <c r="O997" s="150"/>
      <c r="P997" s="150"/>
      <c r="Q997" s="150"/>
      <c r="R997" s="150"/>
      <c r="S997" s="150"/>
      <c r="T997" s="150"/>
      <c r="U997" s="150"/>
      <c r="V997" s="150"/>
      <c r="W997" s="150"/>
      <c r="X997" s="150"/>
    </row>
    <row r="998" spans="1:24" ht="12.75" customHeight="1" x14ac:dyDescent="0.2">
      <c r="A998" s="147"/>
      <c r="B998" s="139"/>
      <c r="C998" s="205"/>
      <c r="D998" s="20"/>
      <c r="E998" s="300"/>
      <c r="F998" s="300"/>
      <c r="G998" s="139"/>
      <c r="H998" s="139"/>
      <c r="I998" s="149"/>
      <c r="J998" s="150"/>
      <c r="K998" s="150"/>
      <c r="L998" s="150"/>
      <c r="M998" s="150"/>
      <c r="N998" s="150"/>
      <c r="O998" s="150"/>
      <c r="P998" s="150"/>
      <c r="Q998" s="150"/>
      <c r="R998" s="150"/>
      <c r="S998" s="150"/>
      <c r="T998" s="150"/>
      <c r="U998" s="150"/>
      <c r="V998" s="150"/>
      <c r="W998" s="150"/>
      <c r="X998" s="150"/>
    </row>
    <row r="999" spans="1:24" ht="12.75" customHeight="1" x14ac:dyDescent="0.2">
      <c r="A999" s="147"/>
      <c r="B999" s="139"/>
      <c r="C999" s="205"/>
      <c r="D999" s="20"/>
      <c r="E999" s="300"/>
      <c r="F999" s="300"/>
      <c r="G999" s="139"/>
      <c r="H999" s="139"/>
      <c r="I999" s="149"/>
      <c r="J999" s="150"/>
      <c r="K999" s="150"/>
      <c r="L999" s="150"/>
      <c r="M999" s="150"/>
      <c r="N999" s="150"/>
      <c r="O999" s="150"/>
      <c r="P999" s="150"/>
      <c r="Q999" s="150"/>
      <c r="R999" s="150"/>
      <c r="S999" s="150"/>
      <c r="T999" s="150"/>
      <c r="U999" s="150"/>
      <c r="V999" s="150"/>
      <c r="W999" s="150"/>
      <c r="X999" s="150"/>
    </row>
    <row r="1000" spans="1:24" ht="12.75" customHeight="1" x14ac:dyDescent="0.2">
      <c r="A1000" s="147"/>
      <c r="B1000" s="139"/>
      <c r="C1000" s="205"/>
      <c r="D1000" s="20"/>
      <c r="E1000" s="300"/>
      <c r="F1000" s="300"/>
      <c r="G1000" s="139"/>
      <c r="H1000" s="139"/>
      <c r="I1000" s="149"/>
      <c r="J1000" s="150"/>
      <c r="K1000" s="150"/>
      <c r="L1000" s="150"/>
      <c r="M1000" s="150"/>
      <c r="N1000" s="150"/>
      <c r="O1000" s="150"/>
      <c r="P1000" s="150"/>
      <c r="Q1000" s="150"/>
      <c r="R1000" s="150"/>
      <c r="S1000" s="150"/>
      <c r="T1000" s="150"/>
      <c r="U1000" s="150"/>
      <c r="V1000" s="150"/>
      <c r="W1000" s="150"/>
      <c r="X1000" s="150"/>
    </row>
    <row r="1001" spans="1:24" ht="12.75" customHeight="1" x14ac:dyDescent="0.2">
      <c r="A1001" s="147"/>
      <c r="B1001" s="139"/>
      <c r="C1001" s="205"/>
      <c r="D1001" s="20"/>
      <c r="E1001" s="300"/>
      <c r="F1001" s="300"/>
      <c r="G1001" s="139"/>
      <c r="H1001" s="139"/>
      <c r="I1001" s="149"/>
      <c r="J1001" s="150"/>
      <c r="K1001" s="150"/>
      <c r="L1001" s="150"/>
      <c r="M1001" s="150"/>
      <c r="N1001" s="150"/>
      <c r="O1001" s="150"/>
      <c r="P1001" s="150"/>
      <c r="Q1001" s="150"/>
      <c r="R1001" s="150"/>
      <c r="S1001" s="150"/>
      <c r="T1001" s="150"/>
      <c r="U1001" s="150"/>
      <c r="V1001" s="150"/>
      <c r="W1001" s="150"/>
      <c r="X1001" s="150"/>
    </row>
    <row r="1002" spans="1:24" ht="12.75" customHeight="1" x14ac:dyDescent="0.2">
      <c r="A1002" s="147"/>
      <c r="B1002" s="139"/>
      <c r="C1002" s="205"/>
      <c r="D1002" s="20"/>
      <c r="E1002" s="300"/>
      <c r="F1002" s="300"/>
      <c r="G1002" s="139"/>
      <c r="H1002" s="139"/>
      <c r="I1002" s="149"/>
      <c r="J1002" s="150"/>
      <c r="K1002" s="150"/>
      <c r="L1002" s="150"/>
      <c r="M1002" s="150"/>
      <c r="N1002" s="150"/>
      <c r="O1002" s="150"/>
      <c r="P1002" s="150"/>
      <c r="Q1002" s="150"/>
      <c r="R1002" s="150"/>
      <c r="S1002" s="150"/>
      <c r="T1002" s="150"/>
      <c r="U1002" s="150"/>
      <c r="V1002" s="150"/>
      <c r="W1002" s="150"/>
      <c r="X1002" s="150"/>
    </row>
    <row r="1003" spans="1:24" ht="12.75" customHeight="1" x14ac:dyDescent="0.2">
      <c r="A1003" s="147"/>
      <c r="B1003" s="139"/>
      <c r="C1003" s="205"/>
      <c r="D1003" s="20"/>
      <c r="E1003" s="300"/>
      <c r="F1003" s="300"/>
      <c r="G1003" s="139"/>
      <c r="H1003" s="139"/>
      <c r="I1003" s="149"/>
      <c r="J1003" s="150"/>
      <c r="K1003" s="150"/>
      <c r="L1003" s="150"/>
      <c r="M1003" s="150"/>
      <c r="N1003" s="150"/>
      <c r="O1003" s="150"/>
      <c r="P1003" s="150"/>
      <c r="Q1003" s="150"/>
      <c r="R1003" s="150"/>
      <c r="S1003" s="150"/>
      <c r="T1003" s="150"/>
      <c r="U1003" s="150"/>
      <c r="V1003" s="150"/>
      <c r="W1003" s="150"/>
      <c r="X1003" s="150"/>
    </row>
    <row r="1004" spans="1:24" ht="12.75" customHeight="1" x14ac:dyDescent="0.2">
      <c r="A1004" s="147"/>
      <c r="B1004" s="139"/>
      <c r="C1004" s="205"/>
      <c r="D1004" s="20"/>
      <c r="E1004" s="300"/>
      <c r="F1004" s="300"/>
      <c r="G1004" s="139"/>
      <c r="H1004" s="139"/>
      <c r="I1004" s="149"/>
      <c r="J1004" s="150"/>
      <c r="K1004" s="150"/>
      <c r="L1004" s="150"/>
      <c r="M1004" s="150"/>
      <c r="N1004" s="150"/>
      <c r="O1004" s="150"/>
      <c r="P1004" s="150"/>
      <c r="Q1004" s="150"/>
      <c r="R1004" s="150"/>
      <c r="S1004" s="150"/>
      <c r="T1004" s="150"/>
      <c r="U1004" s="150"/>
      <c r="V1004" s="150"/>
      <c r="W1004" s="150"/>
      <c r="X1004" s="150"/>
    </row>
    <row r="1005" spans="1:24" ht="12.75" customHeight="1" x14ac:dyDescent="0.2">
      <c r="A1005" s="147"/>
      <c r="B1005" s="139"/>
      <c r="C1005" s="205"/>
      <c r="D1005" s="20"/>
      <c r="E1005" s="300"/>
      <c r="F1005" s="300"/>
      <c r="G1005" s="139"/>
      <c r="H1005" s="139"/>
      <c r="I1005" s="149"/>
      <c r="J1005" s="150"/>
      <c r="K1005" s="150"/>
      <c r="L1005" s="150"/>
      <c r="M1005" s="150"/>
      <c r="N1005" s="150"/>
      <c r="O1005" s="150"/>
      <c r="P1005" s="150"/>
      <c r="Q1005" s="150"/>
      <c r="R1005" s="150"/>
      <c r="S1005" s="150"/>
      <c r="T1005" s="150"/>
      <c r="U1005" s="150"/>
      <c r="V1005" s="150"/>
      <c r="W1005" s="150"/>
      <c r="X1005" s="150"/>
    </row>
    <row r="1006" spans="1:24" ht="12.75" customHeight="1" x14ac:dyDescent="0.2">
      <c r="A1006" s="147"/>
      <c r="B1006" s="139"/>
      <c r="C1006" s="205"/>
      <c r="D1006" s="20"/>
      <c r="E1006" s="300"/>
      <c r="F1006" s="300"/>
      <c r="G1006" s="139"/>
      <c r="H1006" s="139"/>
      <c r="I1006" s="149"/>
      <c r="J1006" s="150"/>
      <c r="K1006" s="150"/>
      <c r="L1006" s="150"/>
      <c r="M1006" s="150"/>
      <c r="N1006" s="150"/>
      <c r="O1006" s="150"/>
      <c r="P1006" s="150"/>
      <c r="Q1006" s="150"/>
      <c r="R1006" s="150"/>
      <c r="S1006" s="150"/>
      <c r="T1006" s="150"/>
      <c r="U1006" s="150"/>
      <c r="V1006" s="150"/>
      <c r="W1006" s="150"/>
      <c r="X1006" s="150"/>
    </row>
    <row r="1007" spans="1:24" ht="12.75" customHeight="1" x14ac:dyDescent="0.2">
      <c r="A1007" s="147"/>
      <c r="B1007" s="139"/>
      <c r="C1007" s="205"/>
      <c r="D1007" s="20"/>
      <c r="E1007" s="300"/>
      <c r="F1007" s="300"/>
      <c r="G1007" s="139"/>
      <c r="H1007" s="139"/>
      <c r="I1007" s="149"/>
      <c r="J1007" s="150"/>
      <c r="K1007" s="150"/>
      <c r="L1007" s="150"/>
      <c r="M1007" s="150"/>
      <c r="N1007" s="150"/>
      <c r="O1007" s="150"/>
      <c r="P1007" s="150"/>
      <c r="Q1007" s="150"/>
      <c r="R1007" s="150"/>
      <c r="S1007" s="150"/>
      <c r="T1007" s="150"/>
      <c r="U1007" s="150"/>
      <c r="V1007" s="150"/>
      <c r="W1007" s="150"/>
      <c r="X1007" s="150"/>
    </row>
    <row r="1008" spans="1:24" ht="12.75" customHeight="1" x14ac:dyDescent="0.2">
      <c r="A1008" s="147"/>
      <c r="B1008" s="139"/>
      <c r="C1008" s="205"/>
      <c r="D1008" s="20"/>
      <c r="E1008" s="300"/>
      <c r="F1008" s="300"/>
      <c r="G1008" s="139"/>
      <c r="H1008" s="139"/>
      <c r="I1008" s="149"/>
      <c r="J1008" s="150"/>
      <c r="K1008" s="150"/>
      <c r="L1008" s="150"/>
      <c r="M1008" s="150"/>
      <c r="N1008" s="150"/>
      <c r="O1008" s="150"/>
      <c r="P1008" s="150"/>
      <c r="Q1008" s="150"/>
      <c r="R1008" s="150"/>
      <c r="S1008" s="150"/>
      <c r="T1008" s="150"/>
      <c r="U1008" s="150"/>
      <c r="V1008" s="150"/>
      <c r="W1008" s="150"/>
      <c r="X1008" s="150"/>
    </row>
    <row r="1009" spans="1:24" ht="12.75" customHeight="1" x14ac:dyDescent="0.2">
      <c r="A1009" s="147"/>
      <c r="B1009" s="139"/>
      <c r="C1009" s="205"/>
      <c r="D1009" s="20"/>
      <c r="E1009" s="300"/>
      <c r="F1009" s="300"/>
      <c r="G1009" s="139"/>
      <c r="H1009" s="139"/>
      <c r="I1009" s="149"/>
      <c r="J1009" s="150"/>
      <c r="K1009" s="150"/>
      <c r="L1009" s="150"/>
      <c r="M1009" s="150"/>
      <c r="N1009" s="150"/>
      <c r="O1009" s="150"/>
      <c r="P1009" s="150"/>
      <c r="Q1009" s="150"/>
      <c r="R1009" s="150"/>
      <c r="S1009" s="150"/>
      <c r="T1009" s="150"/>
      <c r="U1009" s="150"/>
      <c r="V1009" s="150"/>
      <c r="W1009" s="150"/>
      <c r="X1009" s="150"/>
    </row>
    <row r="1010" spans="1:24" ht="12.75" customHeight="1" x14ac:dyDescent="0.2">
      <c r="A1010" s="147"/>
      <c r="B1010" s="139"/>
      <c r="C1010" s="205"/>
      <c r="D1010" s="20"/>
      <c r="E1010" s="300"/>
      <c r="F1010" s="300"/>
      <c r="G1010" s="139"/>
      <c r="H1010" s="139"/>
      <c r="I1010" s="149"/>
      <c r="J1010" s="150"/>
      <c r="K1010" s="150"/>
      <c r="L1010" s="150"/>
      <c r="M1010" s="150"/>
      <c r="N1010" s="150"/>
      <c r="O1010" s="150"/>
      <c r="P1010" s="150"/>
      <c r="Q1010" s="150"/>
      <c r="R1010" s="150"/>
      <c r="S1010" s="150"/>
      <c r="T1010" s="150"/>
      <c r="U1010" s="150"/>
      <c r="V1010" s="150"/>
      <c r="W1010" s="150"/>
      <c r="X1010" s="150"/>
    </row>
    <row r="1011" spans="1:24" ht="12.75" customHeight="1" x14ac:dyDescent="0.2">
      <c r="A1011" s="147"/>
      <c r="B1011" s="139"/>
      <c r="C1011" s="205"/>
      <c r="D1011" s="20"/>
      <c r="E1011" s="300"/>
      <c r="F1011" s="300"/>
      <c r="G1011" s="139"/>
      <c r="H1011" s="139"/>
      <c r="I1011" s="149"/>
      <c r="J1011" s="150"/>
      <c r="K1011" s="150"/>
      <c r="L1011" s="150"/>
      <c r="M1011" s="150"/>
      <c r="N1011" s="150"/>
      <c r="O1011" s="150"/>
      <c r="P1011" s="150"/>
      <c r="Q1011" s="150"/>
      <c r="R1011" s="150"/>
      <c r="S1011" s="150"/>
      <c r="T1011" s="150"/>
      <c r="U1011" s="150"/>
      <c r="V1011" s="150"/>
      <c r="W1011" s="150"/>
      <c r="X1011" s="150"/>
    </row>
    <row r="1012" spans="1:24" ht="12.75" customHeight="1" x14ac:dyDescent="0.2">
      <c r="A1012" s="147"/>
      <c r="B1012" s="139"/>
      <c r="C1012" s="205"/>
      <c r="D1012" s="20"/>
      <c r="E1012" s="300"/>
      <c r="F1012" s="300"/>
      <c r="G1012" s="139"/>
      <c r="H1012" s="139"/>
      <c r="I1012" s="149"/>
      <c r="J1012" s="150"/>
      <c r="K1012" s="150"/>
      <c r="L1012" s="150"/>
      <c r="M1012" s="150"/>
      <c r="N1012" s="150"/>
      <c r="O1012" s="150"/>
      <c r="P1012" s="150"/>
      <c r="Q1012" s="150"/>
      <c r="R1012" s="150"/>
      <c r="S1012" s="150"/>
      <c r="T1012" s="150"/>
      <c r="U1012" s="150"/>
      <c r="V1012" s="150"/>
      <c r="W1012" s="150"/>
      <c r="X1012" s="150"/>
    </row>
    <row r="1013" spans="1:24" ht="12.75" customHeight="1" x14ac:dyDescent="0.2">
      <c r="A1013" s="147"/>
      <c r="B1013" s="139"/>
      <c r="C1013" s="205"/>
      <c r="D1013" s="20"/>
      <c r="E1013" s="300"/>
      <c r="F1013" s="300"/>
      <c r="G1013" s="139"/>
      <c r="H1013" s="139"/>
      <c r="I1013" s="149"/>
      <c r="J1013" s="150"/>
      <c r="K1013" s="150"/>
      <c r="L1013" s="150"/>
      <c r="M1013" s="150"/>
      <c r="N1013" s="150"/>
      <c r="O1013" s="150"/>
      <c r="P1013" s="150"/>
      <c r="Q1013" s="150"/>
      <c r="R1013" s="150"/>
      <c r="S1013" s="150"/>
      <c r="T1013" s="150"/>
      <c r="U1013" s="150"/>
      <c r="V1013" s="150"/>
      <c r="W1013" s="150"/>
      <c r="X1013" s="150"/>
    </row>
    <row r="1014" spans="1:24" ht="12.75" customHeight="1" x14ac:dyDescent="0.2">
      <c r="A1014" s="147"/>
      <c r="B1014" s="139"/>
      <c r="C1014" s="205"/>
      <c r="D1014" s="20"/>
      <c r="E1014" s="300"/>
      <c r="F1014" s="300"/>
      <c r="G1014" s="139"/>
      <c r="H1014" s="139"/>
      <c r="I1014" s="149"/>
      <c r="J1014" s="150"/>
      <c r="K1014" s="150"/>
      <c r="L1014" s="150"/>
      <c r="M1014" s="150"/>
      <c r="N1014" s="150"/>
      <c r="O1014" s="150"/>
      <c r="P1014" s="150"/>
      <c r="Q1014" s="150"/>
      <c r="R1014" s="150"/>
      <c r="S1014" s="150"/>
      <c r="T1014" s="150"/>
      <c r="U1014" s="150"/>
      <c r="V1014" s="150"/>
      <c r="W1014" s="150"/>
      <c r="X1014" s="150"/>
    </row>
    <row r="1015" spans="1:24" ht="12.75" customHeight="1" x14ac:dyDescent="0.2">
      <c r="A1015" s="147"/>
      <c r="B1015" s="139"/>
      <c r="C1015" s="205"/>
      <c r="D1015" s="20"/>
      <c r="E1015" s="300"/>
      <c r="F1015" s="300"/>
      <c r="G1015" s="139"/>
      <c r="H1015" s="139"/>
      <c r="I1015" s="149"/>
      <c r="J1015" s="150"/>
      <c r="K1015" s="150"/>
      <c r="L1015" s="150"/>
      <c r="M1015" s="150"/>
      <c r="N1015" s="150"/>
      <c r="O1015" s="150"/>
      <c r="P1015" s="150"/>
      <c r="Q1015" s="150"/>
      <c r="R1015" s="150"/>
      <c r="S1015" s="150"/>
      <c r="T1015" s="150"/>
      <c r="U1015" s="150"/>
      <c r="V1015" s="150"/>
      <c r="W1015" s="150"/>
      <c r="X1015" s="150"/>
    </row>
    <row r="1016" spans="1:24" ht="12.75" customHeight="1" x14ac:dyDescent="0.2">
      <c r="A1016" s="147"/>
      <c r="B1016" s="139"/>
      <c r="C1016" s="205"/>
      <c r="D1016" s="20"/>
      <c r="E1016" s="300"/>
      <c r="F1016" s="300"/>
      <c r="G1016" s="139"/>
      <c r="H1016" s="139"/>
      <c r="I1016" s="149"/>
      <c r="J1016" s="150"/>
      <c r="K1016" s="150"/>
      <c r="L1016" s="150"/>
      <c r="M1016" s="150"/>
      <c r="N1016" s="150"/>
      <c r="O1016" s="150"/>
      <c r="P1016" s="150"/>
      <c r="Q1016" s="150"/>
      <c r="R1016" s="150"/>
      <c r="S1016" s="150"/>
      <c r="T1016" s="150"/>
      <c r="U1016" s="150"/>
      <c r="V1016" s="150"/>
      <c r="W1016" s="150"/>
      <c r="X1016" s="150"/>
    </row>
    <row r="1017" spans="1:24" ht="12.75" customHeight="1" x14ac:dyDescent="0.2">
      <c r="A1017" s="147"/>
      <c r="B1017" s="139"/>
      <c r="C1017" s="205"/>
      <c r="D1017" s="20"/>
      <c r="E1017" s="300"/>
      <c r="F1017" s="300"/>
      <c r="G1017" s="139"/>
      <c r="H1017" s="139"/>
      <c r="I1017" s="149"/>
      <c r="J1017" s="150"/>
      <c r="K1017" s="150"/>
      <c r="L1017" s="150"/>
      <c r="M1017" s="150"/>
      <c r="N1017" s="150"/>
      <c r="O1017" s="150"/>
      <c r="P1017" s="150"/>
      <c r="Q1017" s="150"/>
      <c r="R1017" s="150"/>
      <c r="S1017" s="150"/>
      <c r="T1017" s="150"/>
      <c r="U1017" s="150"/>
      <c r="V1017" s="150"/>
      <c r="W1017" s="150"/>
      <c r="X1017" s="150"/>
    </row>
    <row r="1018" spans="1:24" ht="12.75" customHeight="1" x14ac:dyDescent="0.2">
      <c r="A1018" s="147"/>
      <c r="B1018" s="139"/>
      <c r="C1018" s="205"/>
      <c r="D1018" s="20"/>
      <c r="E1018" s="300"/>
      <c r="F1018" s="300"/>
      <c r="G1018" s="139"/>
      <c r="H1018" s="139"/>
      <c r="I1018" s="149"/>
      <c r="J1018" s="150"/>
      <c r="K1018" s="150"/>
      <c r="L1018" s="150"/>
      <c r="M1018" s="150"/>
      <c r="N1018" s="150"/>
      <c r="O1018" s="150"/>
      <c r="P1018" s="150"/>
      <c r="Q1018" s="150"/>
      <c r="R1018" s="150"/>
      <c r="S1018" s="150"/>
      <c r="T1018" s="150"/>
      <c r="U1018" s="150"/>
      <c r="V1018" s="150"/>
      <c r="W1018" s="150"/>
      <c r="X1018" s="150"/>
    </row>
    <row r="1019" spans="1:24" ht="12.75" customHeight="1" x14ac:dyDescent="0.2">
      <c r="A1019" s="147"/>
      <c r="B1019" s="139"/>
      <c r="C1019" s="205"/>
      <c r="D1019" s="20"/>
      <c r="E1019" s="300"/>
      <c r="F1019" s="300"/>
      <c r="G1019" s="139"/>
      <c r="H1019" s="139"/>
      <c r="I1019" s="149"/>
      <c r="J1019" s="150"/>
      <c r="K1019" s="150"/>
      <c r="L1019" s="150"/>
      <c r="M1019" s="150"/>
      <c r="N1019" s="150"/>
      <c r="O1019" s="150"/>
      <c r="P1019" s="150"/>
      <c r="Q1019" s="150"/>
      <c r="R1019" s="150"/>
      <c r="S1019" s="150"/>
      <c r="T1019" s="150"/>
      <c r="U1019" s="150"/>
      <c r="V1019" s="150"/>
      <c r="W1019" s="150"/>
      <c r="X1019" s="150"/>
    </row>
    <row r="1020" spans="1:24" ht="12.75" customHeight="1" x14ac:dyDescent="0.2">
      <c r="A1020" s="147"/>
      <c r="B1020" s="139"/>
      <c r="C1020" s="205"/>
      <c r="D1020" s="20"/>
      <c r="E1020" s="300"/>
      <c r="F1020" s="300"/>
      <c r="G1020" s="139"/>
      <c r="H1020" s="139"/>
      <c r="I1020" s="149"/>
      <c r="J1020" s="150"/>
      <c r="K1020" s="150"/>
      <c r="L1020" s="150"/>
      <c r="M1020" s="150"/>
      <c r="N1020" s="150"/>
      <c r="O1020" s="150"/>
      <c r="P1020" s="150"/>
      <c r="Q1020" s="150"/>
      <c r="R1020" s="150"/>
      <c r="S1020" s="150"/>
      <c r="T1020" s="150"/>
      <c r="U1020" s="150"/>
      <c r="V1020" s="150"/>
      <c r="W1020" s="150"/>
      <c r="X1020" s="150"/>
    </row>
    <row r="1021" spans="1:24" ht="12.75" customHeight="1" x14ac:dyDescent="0.2">
      <c r="A1021" s="147"/>
      <c r="B1021" s="139"/>
      <c r="C1021" s="205"/>
      <c r="D1021" s="20"/>
      <c r="E1021" s="300"/>
      <c r="F1021" s="300"/>
      <c r="G1021" s="139"/>
      <c r="H1021" s="139"/>
      <c r="I1021" s="149"/>
      <c r="J1021" s="150"/>
      <c r="K1021" s="150"/>
      <c r="L1021" s="150"/>
      <c r="M1021" s="150"/>
      <c r="N1021" s="150"/>
      <c r="O1021" s="150"/>
      <c r="P1021" s="150"/>
      <c r="Q1021" s="150"/>
      <c r="R1021" s="150"/>
      <c r="S1021" s="150"/>
      <c r="T1021" s="150"/>
      <c r="U1021" s="150"/>
      <c r="V1021" s="150"/>
      <c r="W1021" s="150"/>
      <c r="X1021" s="150"/>
    </row>
    <row r="1022" spans="1:24" ht="12.75" customHeight="1" x14ac:dyDescent="0.2">
      <c r="A1022" s="147"/>
      <c r="B1022" s="139"/>
      <c r="C1022" s="205"/>
      <c r="D1022" s="20"/>
      <c r="E1022" s="300"/>
      <c r="F1022" s="300"/>
      <c r="G1022" s="139"/>
      <c r="H1022" s="139"/>
      <c r="I1022" s="149"/>
      <c r="J1022" s="150"/>
      <c r="K1022" s="150"/>
      <c r="L1022" s="150"/>
      <c r="M1022" s="150"/>
      <c r="N1022" s="150"/>
      <c r="O1022" s="150"/>
      <c r="P1022" s="150"/>
      <c r="Q1022" s="150"/>
      <c r="R1022" s="150"/>
      <c r="S1022" s="150"/>
      <c r="T1022" s="150"/>
      <c r="U1022" s="150"/>
      <c r="V1022" s="150"/>
      <c r="W1022" s="150"/>
      <c r="X1022" s="150"/>
    </row>
    <row r="1023" spans="1:24" ht="12.75" customHeight="1" x14ac:dyDescent="0.2">
      <c r="A1023" s="147"/>
      <c r="B1023" s="139"/>
      <c r="C1023" s="205"/>
      <c r="D1023" s="20"/>
      <c r="E1023" s="300"/>
      <c r="F1023" s="300"/>
      <c r="G1023" s="139"/>
      <c r="H1023" s="139"/>
      <c r="I1023" s="149"/>
      <c r="J1023" s="150"/>
      <c r="K1023" s="150"/>
      <c r="L1023" s="150"/>
      <c r="M1023" s="150"/>
      <c r="N1023" s="150"/>
      <c r="O1023" s="150"/>
      <c r="P1023" s="150"/>
      <c r="Q1023" s="150"/>
      <c r="R1023" s="150"/>
      <c r="S1023" s="150"/>
      <c r="T1023" s="150"/>
      <c r="U1023" s="150"/>
      <c r="V1023" s="150"/>
      <c r="W1023" s="150"/>
      <c r="X1023" s="150"/>
    </row>
    <row r="1024" spans="1:24" ht="12.75" customHeight="1" x14ac:dyDescent="0.2">
      <c r="A1024" s="147"/>
      <c r="B1024" s="139"/>
      <c r="C1024" s="205"/>
      <c r="D1024" s="20"/>
      <c r="E1024" s="300"/>
      <c r="F1024" s="300"/>
      <c r="G1024" s="139"/>
      <c r="H1024" s="139"/>
      <c r="I1024" s="149"/>
      <c r="J1024" s="150"/>
      <c r="K1024" s="150"/>
      <c r="L1024" s="150"/>
      <c r="M1024" s="150"/>
      <c r="N1024" s="150"/>
      <c r="O1024" s="150"/>
      <c r="P1024" s="150"/>
      <c r="Q1024" s="150"/>
      <c r="R1024" s="150"/>
      <c r="S1024" s="150"/>
      <c r="T1024" s="150"/>
      <c r="U1024" s="150"/>
      <c r="V1024" s="150"/>
      <c r="W1024" s="150"/>
      <c r="X1024" s="150"/>
    </row>
    <row r="1025" spans="1:24" ht="12.75" customHeight="1" x14ac:dyDescent="0.2">
      <c r="A1025" s="147"/>
      <c r="B1025" s="139"/>
      <c r="C1025" s="205"/>
      <c r="D1025" s="20"/>
      <c r="E1025" s="300"/>
      <c r="F1025" s="300"/>
      <c r="G1025" s="139"/>
      <c r="H1025" s="139"/>
      <c r="I1025" s="149"/>
      <c r="J1025" s="150"/>
      <c r="K1025" s="150"/>
      <c r="L1025" s="150"/>
      <c r="M1025" s="150"/>
      <c r="N1025" s="150"/>
      <c r="O1025" s="150"/>
      <c r="P1025" s="150"/>
      <c r="Q1025" s="150"/>
      <c r="R1025" s="150"/>
      <c r="S1025" s="150"/>
      <c r="T1025" s="150"/>
      <c r="U1025" s="150"/>
      <c r="V1025" s="150"/>
      <c r="W1025" s="150"/>
      <c r="X1025" s="150"/>
    </row>
    <row r="1026" spans="1:24" ht="12.75" customHeight="1" x14ac:dyDescent="0.2">
      <c r="A1026" s="147"/>
      <c r="B1026" s="139"/>
      <c r="C1026" s="205"/>
      <c r="D1026" s="20"/>
      <c r="E1026" s="300"/>
      <c r="F1026" s="300"/>
      <c r="G1026" s="139"/>
      <c r="H1026" s="139"/>
      <c r="I1026" s="149"/>
      <c r="J1026" s="150"/>
      <c r="K1026" s="150"/>
      <c r="L1026" s="150"/>
      <c r="M1026" s="150"/>
      <c r="N1026" s="150"/>
      <c r="O1026" s="150"/>
      <c r="P1026" s="150"/>
      <c r="Q1026" s="150"/>
      <c r="R1026" s="150"/>
      <c r="S1026" s="150"/>
      <c r="T1026" s="150"/>
      <c r="U1026" s="150"/>
      <c r="V1026" s="150"/>
      <c r="W1026" s="150"/>
      <c r="X1026" s="150"/>
    </row>
    <row r="1027" spans="1:24" ht="12.75" customHeight="1" x14ac:dyDescent="0.2">
      <c r="A1027" s="147"/>
      <c r="B1027" s="139"/>
      <c r="C1027" s="205"/>
      <c r="D1027" s="20"/>
      <c r="E1027" s="300"/>
      <c r="F1027" s="300"/>
      <c r="G1027" s="139"/>
      <c r="H1027" s="139"/>
      <c r="I1027" s="149"/>
      <c r="J1027" s="150"/>
      <c r="K1027" s="150"/>
      <c r="L1027" s="150"/>
      <c r="M1027" s="150"/>
      <c r="N1027" s="150"/>
      <c r="O1027" s="150"/>
      <c r="P1027" s="150"/>
      <c r="Q1027" s="150"/>
      <c r="R1027" s="150"/>
      <c r="S1027" s="150"/>
      <c r="T1027" s="150"/>
      <c r="U1027" s="150"/>
      <c r="V1027" s="150"/>
      <c r="W1027" s="150"/>
      <c r="X1027" s="150"/>
    </row>
    <row r="1028" spans="1:24" ht="12.75" customHeight="1" x14ac:dyDescent="0.2">
      <c r="A1028" s="147"/>
      <c r="B1028" s="139"/>
      <c r="C1028" s="205"/>
      <c r="D1028" s="20"/>
      <c r="E1028" s="300"/>
      <c r="F1028" s="300"/>
      <c r="G1028" s="139"/>
      <c r="H1028" s="139"/>
      <c r="I1028" s="149"/>
      <c r="J1028" s="150"/>
      <c r="K1028" s="150"/>
      <c r="L1028" s="150"/>
      <c r="M1028" s="150"/>
      <c r="N1028" s="150"/>
      <c r="O1028" s="150"/>
      <c r="P1028" s="150"/>
      <c r="Q1028" s="150"/>
      <c r="R1028" s="150"/>
      <c r="S1028" s="150"/>
      <c r="T1028" s="150"/>
      <c r="U1028" s="150"/>
      <c r="V1028" s="150"/>
      <c r="W1028" s="150"/>
      <c r="X1028" s="150"/>
    </row>
    <row r="1029" spans="1:24" ht="12.75" customHeight="1" x14ac:dyDescent="0.2">
      <c r="A1029" s="147"/>
      <c r="B1029" s="139"/>
      <c r="C1029" s="205"/>
      <c r="D1029" s="20"/>
      <c r="E1029" s="300"/>
      <c r="F1029" s="300"/>
      <c r="G1029" s="139"/>
      <c r="H1029" s="139"/>
      <c r="I1029" s="149"/>
      <c r="J1029" s="150"/>
      <c r="K1029" s="150"/>
      <c r="L1029" s="150"/>
      <c r="M1029" s="150"/>
      <c r="N1029" s="150"/>
      <c r="O1029" s="150"/>
      <c r="P1029" s="150"/>
      <c r="Q1029" s="150"/>
      <c r="R1029" s="150"/>
      <c r="S1029" s="150"/>
      <c r="T1029" s="150"/>
      <c r="U1029" s="150"/>
      <c r="V1029" s="150"/>
      <c r="W1029" s="150"/>
      <c r="X1029" s="150"/>
    </row>
    <row r="1030" spans="1:24" ht="12.75" customHeight="1" x14ac:dyDescent="0.2">
      <c r="A1030" s="147"/>
      <c r="B1030" s="139"/>
      <c r="C1030" s="205"/>
      <c r="D1030" s="20"/>
      <c r="E1030" s="300"/>
      <c r="F1030" s="300"/>
      <c r="G1030" s="139"/>
      <c r="H1030" s="139"/>
      <c r="I1030" s="149"/>
      <c r="J1030" s="150"/>
      <c r="K1030" s="150"/>
      <c r="L1030" s="150"/>
      <c r="M1030" s="150"/>
      <c r="N1030" s="150"/>
      <c r="O1030" s="150"/>
      <c r="P1030" s="150"/>
      <c r="Q1030" s="150"/>
      <c r="R1030" s="150"/>
      <c r="S1030" s="150"/>
      <c r="T1030" s="150"/>
      <c r="U1030" s="150"/>
      <c r="V1030" s="150"/>
      <c r="W1030" s="150"/>
      <c r="X1030" s="150"/>
    </row>
    <row r="1031" spans="1:24" ht="12.75" customHeight="1" x14ac:dyDescent="0.2">
      <c r="A1031" s="147"/>
      <c r="B1031" s="139"/>
      <c r="C1031" s="205"/>
      <c r="D1031" s="20"/>
      <c r="E1031" s="300"/>
      <c r="F1031" s="300"/>
      <c r="G1031" s="139"/>
      <c r="H1031" s="139"/>
      <c r="I1031" s="149"/>
      <c r="J1031" s="150"/>
      <c r="K1031" s="150"/>
      <c r="L1031" s="150"/>
      <c r="M1031" s="150"/>
      <c r="N1031" s="150"/>
      <c r="O1031" s="150"/>
      <c r="P1031" s="150"/>
      <c r="Q1031" s="150"/>
      <c r="R1031" s="150"/>
      <c r="S1031" s="150"/>
      <c r="T1031" s="150"/>
      <c r="U1031" s="150"/>
      <c r="V1031" s="150"/>
      <c r="W1031" s="150"/>
      <c r="X1031" s="150"/>
    </row>
    <row r="1032" spans="1:24" ht="12.75" customHeight="1" x14ac:dyDescent="0.2">
      <c r="A1032" s="147"/>
      <c r="B1032" s="139"/>
      <c r="C1032" s="205"/>
      <c r="D1032" s="20"/>
      <c r="E1032" s="300"/>
      <c r="F1032" s="300"/>
      <c r="G1032" s="139"/>
      <c r="H1032" s="139"/>
      <c r="I1032" s="149"/>
      <c r="J1032" s="150"/>
      <c r="K1032" s="150"/>
      <c r="L1032" s="150"/>
      <c r="M1032" s="150"/>
      <c r="N1032" s="150"/>
      <c r="O1032" s="150"/>
      <c r="P1032" s="150"/>
      <c r="Q1032" s="150"/>
      <c r="R1032" s="150"/>
      <c r="S1032" s="150"/>
      <c r="T1032" s="150"/>
      <c r="U1032" s="150"/>
      <c r="V1032" s="150"/>
      <c r="W1032" s="150"/>
      <c r="X1032" s="150"/>
    </row>
    <row r="1033" spans="1:24" ht="12.75" customHeight="1" x14ac:dyDescent="0.2">
      <c r="A1033" s="147"/>
      <c r="B1033" s="139"/>
      <c r="C1033" s="205"/>
      <c r="D1033" s="20"/>
      <c r="E1033" s="300"/>
      <c r="F1033" s="300"/>
      <c r="G1033" s="139"/>
      <c r="H1033" s="139"/>
      <c r="I1033" s="149"/>
      <c r="J1033" s="150"/>
      <c r="K1033" s="150"/>
      <c r="L1033" s="150"/>
      <c r="M1033" s="150"/>
      <c r="N1033" s="150"/>
      <c r="O1033" s="150"/>
      <c r="P1033" s="150"/>
      <c r="Q1033" s="150"/>
      <c r="R1033" s="150"/>
      <c r="S1033" s="150"/>
      <c r="T1033" s="150"/>
      <c r="U1033" s="150"/>
      <c r="V1033" s="150"/>
      <c r="W1033" s="150"/>
      <c r="X1033" s="150"/>
    </row>
    <row r="1034" spans="1:24" ht="12.75" customHeight="1" x14ac:dyDescent="0.2">
      <c r="A1034" s="147"/>
      <c r="B1034" s="139"/>
      <c r="C1034" s="205"/>
      <c r="D1034" s="20"/>
      <c r="E1034" s="300"/>
      <c r="F1034" s="300"/>
      <c r="G1034" s="139"/>
      <c r="H1034" s="139"/>
      <c r="I1034" s="149"/>
      <c r="J1034" s="150"/>
      <c r="K1034" s="150"/>
      <c r="L1034" s="150"/>
      <c r="M1034" s="150"/>
      <c r="N1034" s="150"/>
      <c r="O1034" s="150"/>
      <c r="P1034" s="150"/>
      <c r="Q1034" s="150"/>
      <c r="R1034" s="150"/>
      <c r="S1034" s="150"/>
      <c r="T1034" s="150"/>
      <c r="U1034" s="150"/>
      <c r="V1034" s="150"/>
      <c r="W1034" s="150"/>
      <c r="X1034" s="150"/>
    </row>
    <row r="1035" spans="1:24" ht="12.75" customHeight="1" x14ac:dyDescent="0.2">
      <c r="A1035" s="147"/>
      <c r="B1035" s="139"/>
      <c r="C1035" s="205"/>
      <c r="D1035" s="20"/>
      <c r="E1035" s="300"/>
      <c r="F1035" s="300"/>
      <c r="G1035" s="139"/>
      <c r="H1035" s="139"/>
      <c r="I1035" s="149"/>
      <c r="J1035" s="150"/>
      <c r="K1035" s="150"/>
      <c r="L1035" s="150"/>
      <c r="M1035" s="150"/>
      <c r="N1035" s="150"/>
      <c r="O1035" s="150"/>
      <c r="P1035" s="150"/>
      <c r="Q1035" s="150"/>
      <c r="R1035" s="150"/>
      <c r="S1035" s="150"/>
      <c r="T1035" s="150"/>
      <c r="U1035" s="150"/>
      <c r="V1035" s="150"/>
      <c r="W1035" s="150"/>
      <c r="X1035" s="150"/>
    </row>
    <row r="1036" spans="1:24" ht="12.75" customHeight="1" x14ac:dyDescent="0.2">
      <c r="A1036" s="147"/>
      <c r="B1036" s="139"/>
      <c r="C1036" s="205"/>
      <c r="D1036" s="20"/>
      <c r="E1036" s="300"/>
      <c r="F1036" s="300"/>
      <c r="G1036" s="139"/>
      <c r="H1036" s="139"/>
      <c r="I1036" s="149"/>
      <c r="J1036" s="150"/>
      <c r="K1036" s="150"/>
      <c r="L1036" s="150"/>
      <c r="M1036" s="150"/>
      <c r="N1036" s="150"/>
      <c r="O1036" s="150"/>
      <c r="P1036" s="150"/>
      <c r="Q1036" s="150"/>
      <c r="R1036" s="150"/>
      <c r="S1036" s="150"/>
      <c r="T1036" s="150"/>
      <c r="U1036" s="150"/>
      <c r="V1036" s="150"/>
      <c r="W1036" s="150"/>
      <c r="X1036" s="150"/>
    </row>
    <row r="1037" spans="1:24" ht="12.75" customHeight="1" x14ac:dyDescent="0.2">
      <c r="A1037" s="147"/>
      <c r="B1037" s="139"/>
      <c r="C1037" s="205"/>
      <c r="D1037" s="20"/>
      <c r="E1037" s="300"/>
      <c r="F1037" s="300"/>
      <c r="G1037" s="139"/>
      <c r="H1037" s="139"/>
      <c r="I1037" s="149"/>
      <c r="J1037" s="150"/>
      <c r="K1037" s="150"/>
      <c r="L1037" s="150"/>
      <c r="M1037" s="150"/>
      <c r="N1037" s="150"/>
      <c r="O1037" s="150"/>
      <c r="P1037" s="150"/>
      <c r="Q1037" s="150"/>
      <c r="R1037" s="150"/>
      <c r="S1037" s="150"/>
      <c r="T1037" s="150"/>
      <c r="U1037" s="150"/>
      <c r="V1037" s="150"/>
      <c r="W1037" s="150"/>
      <c r="X1037" s="150"/>
    </row>
    <row r="1038" spans="1:24" ht="12.75" customHeight="1" x14ac:dyDescent="0.2">
      <c r="A1038" s="147"/>
      <c r="B1038" s="139"/>
      <c r="C1038" s="205"/>
      <c r="D1038" s="20"/>
      <c r="E1038" s="300"/>
      <c r="F1038" s="300"/>
      <c r="G1038" s="139"/>
      <c r="H1038" s="139"/>
      <c r="I1038" s="149"/>
      <c r="J1038" s="150"/>
      <c r="K1038" s="150"/>
      <c r="L1038" s="150"/>
      <c r="M1038" s="150"/>
      <c r="N1038" s="150"/>
      <c r="O1038" s="150"/>
      <c r="P1038" s="150"/>
      <c r="Q1038" s="150"/>
      <c r="R1038" s="150"/>
      <c r="S1038" s="150"/>
      <c r="T1038" s="150"/>
      <c r="U1038" s="150"/>
      <c r="V1038" s="150"/>
      <c r="W1038" s="150"/>
      <c r="X1038" s="150"/>
    </row>
    <row r="1039" spans="1:24" ht="12.75" customHeight="1" x14ac:dyDescent="0.2">
      <c r="A1039" s="147"/>
      <c r="B1039" s="139"/>
      <c r="C1039" s="205"/>
      <c r="D1039" s="20"/>
      <c r="E1039" s="300"/>
      <c r="F1039" s="300"/>
      <c r="G1039" s="139"/>
      <c r="H1039" s="139"/>
      <c r="I1039" s="149"/>
      <c r="J1039" s="150"/>
      <c r="K1039" s="150"/>
      <c r="L1039" s="150"/>
      <c r="M1039" s="150"/>
      <c r="N1039" s="150"/>
      <c r="O1039" s="150"/>
      <c r="P1039" s="150"/>
      <c r="Q1039" s="150"/>
      <c r="R1039" s="150"/>
      <c r="S1039" s="150"/>
      <c r="T1039" s="150"/>
      <c r="U1039" s="150"/>
      <c r="V1039" s="150"/>
      <c r="W1039" s="150"/>
      <c r="X1039" s="150"/>
    </row>
    <row r="1040" spans="1:24" ht="12.75" customHeight="1" x14ac:dyDescent="0.2">
      <c r="A1040" s="147"/>
      <c r="B1040" s="139"/>
      <c r="C1040" s="205"/>
      <c r="D1040" s="20"/>
      <c r="E1040" s="300"/>
      <c r="F1040" s="300"/>
      <c r="G1040" s="139"/>
      <c r="H1040" s="139"/>
      <c r="I1040" s="149"/>
      <c r="J1040" s="150"/>
      <c r="K1040" s="150"/>
      <c r="L1040" s="150"/>
      <c r="M1040" s="150"/>
      <c r="N1040" s="150"/>
      <c r="O1040" s="150"/>
      <c r="P1040" s="150"/>
      <c r="Q1040" s="150"/>
      <c r="R1040" s="150"/>
      <c r="S1040" s="150"/>
      <c r="T1040" s="150"/>
      <c r="U1040" s="150"/>
      <c r="V1040" s="150"/>
      <c r="W1040" s="150"/>
      <c r="X1040" s="150"/>
    </row>
    <row r="1041" spans="1:24" ht="12.75" customHeight="1" x14ac:dyDescent="0.2">
      <c r="A1041" s="147"/>
      <c r="B1041" s="139"/>
      <c r="C1041" s="205"/>
      <c r="D1041" s="20"/>
      <c r="E1041" s="300"/>
      <c r="F1041" s="300"/>
      <c r="G1041" s="139"/>
      <c r="H1041" s="139"/>
      <c r="I1041" s="149"/>
      <c r="J1041" s="150"/>
      <c r="K1041" s="150"/>
      <c r="L1041" s="150"/>
      <c r="M1041" s="150"/>
      <c r="N1041" s="150"/>
      <c r="O1041" s="150"/>
      <c r="P1041" s="150"/>
      <c r="Q1041" s="150"/>
      <c r="R1041" s="150"/>
      <c r="S1041" s="150"/>
      <c r="T1041" s="150"/>
      <c r="U1041" s="150"/>
      <c r="V1041" s="150"/>
      <c r="W1041" s="150"/>
      <c r="X1041" s="150"/>
    </row>
    <row r="1042" spans="1:24" ht="12.75" customHeight="1" x14ac:dyDescent="0.2">
      <c r="A1042" s="147"/>
      <c r="B1042" s="139"/>
      <c r="C1042" s="205"/>
      <c r="D1042" s="20"/>
      <c r="E1042" s="300"/>
      <c r="F1042" s="300"/>
      <c r="G1042" s="139"/>
      <c r="H1042" s="139"/>
      <c r="I1042" s="149"/>
      <c r="J1042" s="150"/>
      <c r="K1042" s="150"/>
      <c r="L1042" s="150"/>
      <c r="M1042" s="150"/>
      <c r="N1042" s="150"/>
      <c r="O1042" s="150"/>
      <c r="P1042" s="150"/>
      <c r="Q1042" s="150"/>
      <c r="R1042" s="150"/>
      <c r="S1042" s="150"/>
      <c r="T1042" s="150"/>
      <c r="U1042" s="150"/>
      <c r="V1042" s="150"/>
      <c r="W1042" s="150"/>
      <c r="X1042" s="150"/>
    </row>
    <row r="1043" spans="1:24" ht="12.75" customHeight="1" x14ac:dyDescent="0.2">
      <c r="A1043" s="147"/>
      <c r="B1043" s="139"/>
      <c r="C1043" s="205"/>
      <c r="D1043" s="20"/>
      <c r="E1043" s="300"/>
      <c r="F1043" s="300"/>
      <c r="G1043" s="139"/>
      <c r="H1043" s="139"/>
      <c r="I1043" s="149"/>
      <c r="J1043" s="150"/>
      <c r="K1043" s="150"/>
      <c r="L1043" s="150"/>
      <c r="M1043" s="150"/>
      <c r="N1043" s="150"/>
      <c r="O1043" s="150"/>
      <c r="P1043" s="150"/>
      <c r="Q1043" s="150"/>
      <c r="R1043" s="150"/>
      <c r="S1043" s="150"/>
      <c r="T1043" s="150"/>
      <c r="U1043" s="150"/>
      <c r="V1043" s="150"/>
      <c r="W1043" s="150"/>
      <c r="X1043" s="150"/>
    </row>
    <row r="1044" spans="1:24" ht="12.75" customHeight="1" x14ac:dyDescent="0.2">
      <c r="A1044" s="147"/>
      <c r="B1044" s="139"/>
      <c r="C1044" s="205"/>
      <c r="D1044" s="20"/>
      <c r="E1044" s="300"/>
      <c r="F1044" s="300"/>
      <c r="G1044" s="139"/>
      <c r="H1044" s="139"/>
      <c r="I1044" s="149"/>
      <c r="J1044" s="150"/>
      <c r="K1044" s="150"/>
      <c r="L1044" s="150"/>
      <c r="M1044" s="150"/>
      <c r="N1044" s="150"/>
      <c r="O1044" s="150"/>
      <c r="P1044" s="150"/>
      <c r="Q1044" s="150"/>
      <c r="R1044" s="150"/>
      <c r="S1044" s="150"/>
      <c r="T1044" s="150"/>
      <c r="U1044" s="150"/>
      <c r="V1044" s="150"/>
      <c r="W1044" s="150"/>
      <c r="X1044" s="150"/>
    </row>
    <row r="1045" spans="1:24" ht="12.75" customHeight="1" x14ac:dyDescent="0.2">
      <c r="A1045" s="147"/>
      <c r="B1045" s="139"/>
      <c r="C1045" s="205"/>
      <c r="D1045" s="20"/>
      <c r="E1045" s="300"/>
      <c r="F1045" s="300"/>
      <c r="G1045" s="139"/>
      <c r="H1045" s="139"/>
      <c r="I1045" s="149"/>
      <c r="J1045" s="150"/>
      <c r="K1045" s="150"/>
      <c r="L1045" s="150"/>
      <c r="M1045" s="150"/>
      <c r="N1045" s="150"/>
      <c r="O1045" s="150"/>
      <c r="P1045" s="150"/>
      <c r="Q1045" s="150"/>
      <c r="R1045" s="150"/>
      <c r="S1045" s="150"/>
      <c r="T1045" s="150"/>
      <c r="U1045" s="150"/>
      <c r="V1045" s="150"/>
      <c r="W1045" s="150"/>
      <c r="X1045" s="150"/>
    </row>
    <row r="1046" spans="1:24" ht="12.75" customHeight="1" x14ac:dyDescent="0.2">
      <c r="A1046" s="147"/>
      <c r="B1046" s="139"/>
      <c r="C1046" s="205"/>
      <c r="D1046" s="20"/>
      <c r="E1046" s="300"/>
      <c r="F1046" s="300"/>
      <c r="G1046" s="139"/>
      <c r="H1046" s="139"/>
      <c r="I1046" s="149"/>
      <c r="J1046" s="150"/>
      <c r="K1046" s="150"/>
      <c r="L1046" s="150"/>
      <c r="M1046" s="150"/>
      <c r="N1046" s="150"/>
      <c r="O1046" s="150"/>
      <c r="P1046" s="150"/>
      <c r="Q1046" s="150"/>
      <c r="R1046" s="150"/>
      <c r="S1046" s="150"/>
      <c r="T1046" s="150"/>
      <c r="U1046" s="150"/>
      <c r="V1046" s="150"/>
      <c r="W1046" s="150"/>
      <c r="X1046" s="150"/>
    </row>
    <row r="1047" spans="1:24" ht="12.75" customHeight="1" x14ac:dyDescent="0.2">
      <c r="A1047" s="147"/>
      <c r="B1047" s="139"/>
      <c r="C1047" s="205"/>
      <c r="D1047" s="20"/>
      <c r="E1047" s="300"/>
      <c r="F1047" s="300"/>
      <c r="G1047" s="139"/>
      <c r="H1047" s="139"/>
      <c r="I1047" s="149"/>
      <c r="J1047" s="150"/>
      <c r="K1047" s="150"/>
      <c r="L1047" s="150"/>
      <c r="M1047" s="150"/>
      <c r="N1047" s="150"/>
      <c r="O1047" s="150"/>
      <c r="P1047" s="150"/>
      <c r="Q1047" s="150"/>
      <c r="R1047" s="150"/>
      <c r="S1047" s="150"/>
      <c r="T1047" s="150"/>
      <c r="U1047" s="150"/>
      <c r="V1047" s="150"/>
      <c r="W1047" s="150"/>
      <c r="X1047" s="150"/>
    </row>
    <row r="1048" spans="1:24" ht="12.75" customHeight="1" x14ac:dyDescent="0.2">
      <c r="A1048" s="147"/>
      <c r="B1048" s="139"/>
      <c r="C1048" s="205"/>
      <c r="D1048" s="20"/>
      <c r="E1048" s="300"/>
      <c r="F1048" s="300"/>
      <c r="G1048" s="139"/>
      <c r="H1048" s="139"/>
      <c r="I1048" s="149"/>
      <c r="J1048" s="150"/>
      <c r="K1048" s="150"/>
      <c r="L1048" s="150"/>
      <c r="M1048" s="150"/>
      <c r="N1048" s="150"/>
      <c r="O1048" s="150"/>
      <c r="P1048" s="150"/>
      <c r="Q1048" s="150"/>
      <c r="R1048" s="150"/>
      <c r="S1048" s="150"/>
      <c r="T1048" s="150"/>
      <c r="U1048" s="150"/>
      <c r="V1048" s="150"/>
      <c r="W1048" s="150"/>
      <c r="X1048" s="150"/>
    </row>
    <row r="1049" spans="1:24" ht="12.75" customHeight="1" x14ac:dyDescent="0.2">
      <c r="A1049" s="147"/>
      <c r="B1049" s="139"/>
      <c r="C1049" s="205"/>
      <c r="D1049" s="20"/>
      <c r="E1049" s="300"/>
      <c r="F1049" s="300"/>
      <c r="G1049" s="139"/>
      <c r="H1049" s="139"/>
      <c r="I1049" s="149"/>
      <c r="J1049" s="150"/>
      <c r="K1049" s="150"/>
      <c r="L1049" s="150"/>
      <c r="M1049" s="150"/>
      <c r="N1049" s="150"/>
      <c r="O1049" s="150"/>
      <c r="P1049" s="150"/>
      <c r="Q1049" s="150"/>
      <c r="R1049" s="150"/>
      <c r="S1049" s="150"/>
      <c r="T1049" s="150"/>
      <c r="U1049" s="150"/>
      <c r="V1049" s="150"/>
      <c r="W1049" s="150"/>
      <c r="X1049" s="150"/>
    </row>
    <row r="1050" spans="1:24" ht="12.75" customHeight="1" x14ac:dyDescent="0.2">
      <c r="A1050" s="147"/>
      <c r="B1050" s="139"/>
      <c r="C1050" s="205"/>
      <c r="D1050" s="20"/>
      <c r="E1050" s="300"/>
      <c r="F1050" s="300"/>
      <c r="G1050" s="139"/>
      <c r="H1050" s="139"/>
      <c r="I1050" s="149"/>
      <c r="J1050" s="150"/>
      <c r="K1050" s="150"/>
      <c r="L1050" s="150"/>
      <c r="M1050" s="150"/>
      <c r="N1050" s="150"/>
      <c r="O1050" s="150"/>
      <c r="P1050" s="150"/>
      <c r="Q1050" s="150"/>
      <c r="R1050" s="150"/>
      <c r="S1050" s="150"/>
      <c r="T1050" s="150"/>
      <c r="U1050" s="150"/>
      <c r="V1050" s="150"/>
      <c r="W1050" s="150"/>
      <c r="X1050" s="150"/>
    </row>
    <row r="1051" spans="1:24" ht="12.75" customHeight="1" x14ac:dyDescent="0.2">
      <c r="A1051" s="147"/>
      <c r="B1051" s="139"/>
      <c r="C1051" s="205"/>
      <c r="D1051" s="20"/>
      <c r="E1051" s="300"/>
      <c r="F1051" s="300"/>
      <c r="G1051" s="139"/>
      <c r="H1051" s="139"/>
      <c r="I1051" s="149"/>
      <c r="J1051" s="150"/>
      <c r="K1051" s="150"/>
      <c r="L1051" s="150"/>
      <c r="M1051" s="150"/>
      <c r="N1051" s="150"/>
      <c r="O1051" s="150"/>
      <c r="P1051" s="150"/>
      <c r="Q1051" s="150"/>
      <c r="R1051" s="150"/>
      <c r="S1051" s="150"/>
      <c r="T1051" s="150"/>
      <c r="U1051" s="150"/>
      <c r="V1051" s="150"/>
      <c r="W1051" s="150"/>
      <c r="X1051" s="150"/>
    </row>
    <row r="1052" spans="1:24" ht="12.75" customHeight="1" x14ac:dyDescent="0.2">
      <c r="A1052" s="147"/>
      <c r="B1052" s="139"/>
      <c r="C1052" s="205"/>
      <c r="D1052" s="20"/>
      <c r="E1052" s="300"/>
      <c r="F1052" s="300"/>
      <c r="G1052" s="139"/>
      <c r="H1052" s="139"/>
      <c r="I1052" s="149"/>
      <c r="J1052" s="150"/>
      <c r="K1052" s="150"/>
      <c r="L1052" s="150"/>
      <c r="M1052" s="150"/>
      <c r="N1052" s="150"/>
      <c r="O1052" s="150"/>
      <c r="P1052" s="150"/>
      <c r="Q1052" s="150"/>
      <c r="R1052" s="150"/>
      <c r="S1052" s="150"/>
      <c r="T1052" s="150"/>
      <c r="U1052" s="150"/>
      <c r="V1052" s="150"/>
      <c r="W1052" s="150"/>
      <c r="X1052" s="150"/>
    </row>
    <row r="1053" spans="1:24" ht="12.75" customHeight="1" x14ac:dyDescent="0.2">
      <c r="A1053" s="147"/>
      <c r="B1053" s="139"/>
      <c r="C1053" s="205"/>
      <c r="D1053" s="20"/>
      <c r="E1053" s="300"/>
      <c r="F1053" s="300"/>
      <c r="G1053" s="139"/>
      <c r="H1053" s="139"/>
      <c r="I1053" s="149"/>
      <c r="J1053" s="150"/>
      <c r="K1053" s="150"/>
      <c r="L1053" s="150"/>
      <c r="M1053" s="150"/>
      <c r="N1053" s="150"/>
      <c r="O1053" s="150"/>
      <c r="P1053" s="150"/>
      <c r="Q1053" s="150"/>
      <c r="R1053" s="150"/>
      <c r="S1053" s="150"/>
      <c r="T1053" s="150"/>
      <c r="U1053" s="150"/>
      <c r="V1053" s="150"/>
      <c r="W1053" s="150"/>
      <c r="X1053" s="150"/>
    </row>
    <row r="1054" spans="1:24" ht="12.75" customHeight="1" x14ac:dyDescent="0.2">
      <c r="A1054" s="147"/>
      <c r="B1054" s="139"/>
      <c r="C1054" s="205"/>
      <c r="D1054" s="20"/>
      <c r="E1054" s="300"/>
      <c r="F1054" s="300"/>
      <c r="G1054" s="139"/>
      <c r="H1054" s="139"/>
      <c r="I1054" s="149"/>
      <c r="J1054" s="150"/>
      <c r="K1054" s="150"/>
      <c r="L1054" s="150"/>
      <c r="M1054" s="150"/>
      <c r="N1054" s="150"/>
      <c r="O1054" s="150"/>
      <c r="P1054" s="150"/>
      <c r="Q1054" s="150"/>
      <c r="R1054" s="150"/>
      <c r="S1054" s="150"/>
      <c r="T1054" s="150"/>
      <c r="U1054" s="150"/>
      <c r="V1054" s="150"/>
      <c r="W1054" s="150"/>
      <c r="X1054" s="150"/>
    </row>
    <row r="1055" spans="1:24" ht="12.75" customHeight="1" x14ac:dyDescent="0.2">
      <c r="A1055" s="147"/>
      <c r="B1055" s="139"/>
      <c r="C1055" s="205"/>
      <c r="D1055" s="20"/>
      <c r="E1055" s="300"/>
      <c r="F1055" s="300"/>
      <c r="G1055" s="139"/>
      <c r="H1055" s="139"/>
      <c r="I1055" s="149"/>
      <c r="J1055" s="150"/>
      <c r="K1055" s="150"/>
      <c r="L1055" s="150"/>
      <c r="M1055" s="150"/>
      <c r="N1055" s="150"/>
      <c r="O1055" s="150"/>
      <c r="P1055" s="150"/>
      <c r="Q1055" s="150"/>
      <c r="R1055" s="150"/>
      <c r="S1055" s="150"/>
      <c r="T1055" s="150"/>
      <c r="U1055" s="150"/>
      <c r="V1055" s="150"/>
      <c r="W1055" s="150"/>
      <c r="X1055" s="150"/>
    </row>
    <row r="1056" spans="1:24" ht="12.75" customHeight="1" x14ac:dyDescent="0.2">
      <c r="A1056" s="147"/>
      <c r="B1056" s="139"/>
      <c r="C1056" s="205"/>
      <c r="D1056" s="20"/>
      <c r="E1056" s="300"/>
      <c r="F1056" s="300"/>
      <c r="G1056" s="139"/>
      <c r="H1056" s="139"/>
      <c r="I1056" s="149"/>
      <c r="J1056" s="150"/>
      <c r="K1056" s="150"/>
      <c r="L1056" s="150"/>
      <c r="M1056" s="150"/>
      <c r="N1056" s="150"/>
      <c r="O1056" s="150"/>
      <c r="P1056" s="150"/>
      <c r="Q1056" s="150"/>
      <c r="R1056" s="150"/>
      <c r="S1056" s="150"/>
      <c r="T1056" s="150"/>
      <c r="U1056" s="150"/>
      <c r="V1056" s="150"/>
      <c r="W1056" s="150"/>
      <c r="X1056" s="150"/>
    </row>
    <row r="1057" spans="1:24" ht="12.75" customHeight="1" x14ac:dyDescent="0.2">
      <c r="A1057" s="147"/>
      <c r="B1057" s="139"/>
      <c r="C1057" s="205"/>
      <c r="D1057" s="20"/>
      <c r="E1057" s="300"/>
      <c r="F1057" s="300"/>
      <c r="G1057" s="139"/>
      <c r="H1057" s="139"/>
      <c r="I1057" s="149"/>
      <c r="J1057" s="150"/>
      <c r="K1057" s="150"/>
      <c r="L1057" s="150"/>
      <c r="M1057" s="150"/>
      <c r="N1057" s="150"/>
      <c r="O1057" s="150"/>
      <c r="P1057" s="150"/>
      <c r="Q1057" s="150"/>
      <c r="R1057" s="150"/>
      <c r="S1057" s="150"/>
      <c r="T1057" s="150"/>
      <c r="U1057" s="150"/>
      <c r="V1057" s="150"/>
      <c r="W1057" s="150"/>
      <c r="X1057" s="150"/>
    </row>
    <row r="1058" spans="1:24" ht="12.75" customHeight="1" x14ac:dyDescent="0.2">
      <c r="A1058" s="147"/>
      <c r="B1058" s="139"/>
      <c r="C1058" s="205"/>
      <c r="D1058" s="20"/>
      <c r="E1058" s="300"/>
      <c r="F1058" s="300"/>
      <c r="G1058" s="139"/>
      <c r="H1058" s="139"/>
      <c r="I1058" s="149"/>
      <c r="J1058" s="150"/>
      <c r="K1058" s="150"/>
      <c r="L1058" s="150"/>
      <c r="M1058" s="150"/>
      <c r="N1058" s="150"/>
      <c r="O1058" s="150"/>
      <c r="P1058" s="150"/>
      <c r="Q1058" s="150"/>
      <c r="R1058" s="150"/>
      <c r="S1058" s="150"/>
      <c r="T1058" s="150"/>
      <c r="U1058" s="150"/>
      <c r="V1058" s="150"/>
      <c r="W1058" s="150"/>
      <c r="X1058" s="150"/>
    </row>
    <row r="1059" spans="1:24" ht="12.75" customHeight="1" x14ac:dyDescent="0.2">
      <c r="A1059" s="147"/>
      <c r="B1059" s="139"/>
      <c r="C1059" s="205"/>
      <c r="D1059" s="20"/>
      <c r="E1059" s="300"/>
      <c r="F1059" s="300"/>
      <c r="G1059" s="139"/>
      <c r="H1059" s="139"/>
      <c r="I1059" s="149"/>
      <c r="J1059" s="150"/>
      <c r="K1059" s="150"/>
      <c r="L1059" s="150"/>
      <c r="M1059" s="150"/>
      <c r="N1059" s="150"/>
      <c r="O1059" s="150"/>
      <c r="P1059" s="150"/>
      <c r="Q1059" s="150"/>
      <c r="R1059" s="150"/>
      <c r="S1059" s="150"/>
      <c r="T1059" s="150"/>
      <c r="U1059" s="150"/>
      <c r="V1059" s="150"/>
      <c r="W1059" s="150"/>
      <c r="X1059" s="150"/>
    </row>
    <row r="1060" spans="1:24" ht="12.75" customHeight="1" x14ac:dyDescent="0.2">
      <c r="A1060" s="147"/>
      <c r="B1060" s="139"/>
      <c r="C1060" s="205"/>
      <c r="D1060" s="20"/>
      <c r="E1060" s="300"/>
      <c r="F1060" s="300"/>
      <c r="G1060" s="139"/>
      <c r="H1060" s="139"/>
      <c r="I1060" s="149"/>
      <c r="J1060" s="150"/>
      <c r="K1060" s="150"/>
      <c r="L1060" s="150"/>
      <c r="M1060" s="150"/>
      <c r="N1060" s="150"/>
      <c r="O1060" s="150"/>
      <c r="P1060" s="150"/>
      <c r="Q1060" s="150"/>
      <c r="R1060" s="150"/>
      <c r="S1060" s="150"/>
      <c r="T1060" s="150"/>
      <c r="U1060" s="150"/>
      <c r="V1060" s="150"/>
      <c r="W1060" s="150"/>
      <c r="X1060" s="150"/>
    </row>
    <row r="1061" spans="1:24" ht="12.75" customHeight="1" x14ac:dyDescent="0.2">
      <c r="A1061" s="147"/>
      <c r="B1061" s="139"/>
      <c r="C1061" s="205"/>
      <c r="D1061" s="20"/>
      <c r="E1061" s="300"/>
      <c r="F1061" s="300"/>
      <c r="G1061" s="139"/>
      <c r="H1061" s="139"/>
      <c r="I1061" s="149"/>
      <c r="J1061" s="150"/>
      <c r="K1061" s="150"/>
      <c r="L1061" s="150"/>
      <c r="M1061" s="150"/>
      <c r="N1061" s="150"/>
      <c r="O1061" s="150"/>
      <c r="P1061" s="150"/>
      <c r="Q1061" s="150"/>
      <c r="R1061" s="150"/>
      <c r="S1061" s="150"/>
      <c r="T1061" s="150"/>
      <c r="U1061" s="150"/>
      <c r="V1061" s="150"/>
      <c r="W1061" s="150"/>
      <c r="X1061" s="150"/>
    </row>
    <row r="1062" spans="1:24" ht="12.75" customHeight="1" x14ac:dyDescent="0.2">
      <c r="A1062" s="147"/>
      <c r="B1062" s="139"/>
      <c r="C1062" s="205"/>
      <c r="D1062" s="20"/>
      <c r="E1062" s="300"/>
      <c r="F1062" s="300"/>
      <c r="G1062" s="139"/>
      <c r="H1062" s="139"/>
      <c r="I1062" s="149"/>
      <c r="J1062" s="150"/>
      <c r="K1062" s="150"/>
      <c r="L1062" s="150"/>
      <c r="M1062" s="150"/>
      <c r="N1062" s="150"/>
      <c r="O1062" s="150"/>
      <c r="P1062" s="150"/>
      <c r="Q1062" s="150"/>
      <c r="R1062" s="150"/>
      <c r="S1062" s="150"/>
      <c r="T1062" s="150"/>
      <c r="U1062" s="150"/>
      <c r="V1062" s="150"/>
      <c r="W1062" s="150"/>
      <c r="X1062" s="150"/>
    </row>
    <row r="1063" spans="1:24" ht="12.75" customHeight="1" x14ac:dyDescent="0.2">
      <c r="A1063" s="147"/>
      <c r="B1063" s="139"/>
      <c r="C1063" s="205"/>
      <c r="D1063" s="20"/>
      <c r="E1063" s="300"/>
      <c r="F1063" s="300"/>
      <c r="G1063" s="139"/>
      <c r="H1063" s="139"/>
      <c r="I1063" s="149"/>
      <c r="J1063" s="150"/>
      <c r="K1063" s="150"/>
      <c r="L1063" s="150"/>
      <c r="M1063" s="150"/>
      <c r="N1063" s="150"/>
      <c r="O1063" s="150"/>
      <c r="P1063" s="150"/>
      <c r="Q1063" s="150"/>
      <c r="R1063" s="150"/>
      <c r="S1063" s="150"/>
      <c r="T1063" s="150"/>
      <c r="U1063" s="150"/>
      <c r="V1063" s="150"/>
      <c r="W1063" s="150"/>
      <c r="X1063" s="150"/>
    </row>
    <row r="1064" spans="1:24" ht="12.75" customHeight="1" x14ac:dyDescent="0.2">
      <c r="A1064" s="147"/>
      <c r="B1064" s="139"/>
      <c r="C1064" s="205"/>
      <c r="D1064" s="20"/>
      <c r="E1064" s="300"/>
      <c r="F1064" s="300"/>
      <c r="G1064" s="139"/>
      <c r="H1064" s="139"/>
      <c r="I1064" s="149"/>
      <c r="J1064" s="150"/>
      <c r="K1064" s="150"/>
      <c r="L1064" s="150"/>
      <c r="M1064" s="150"/>
      <c r="N1064" s="150"/>
      <c r="O1064" s="150"/>
      <c r="P1064" s="150"/>
      <c r="Q1064" s="150"/>
      <c r="R1064" s="150"/>
      <c r="S1064" s="150"/>
      <c r="T1064" s="150"/>
      <c r="U1064" s="150"/>
      <c r="V1064" s="150"/>
      <c r="W1064" s="150"/>
      <c r="X1064" s="150"/>
    </row>
    <row r="1065" spans="1:24" ht="12.75" customHeight="1" x14ac:dyDescent="0.2">
      <c r="A1065" s="147"/>
      <c r="B1065" s="139"/>
      <c r="C1065" s="205"/>
      <c r="D1065" s="20"/>
      <c r="E1065" s="300"/>
      <c r="F1065" s="300"/>
      <c r="G1065" s="139"/>
      <c r="H1065" s="139"/>
      <c r="I1065" s="149"/>
      <c r="J1065" s="150"/>
      <c r="K1065" s="150"/>
      <c r="L1065" s="150"/>
      <c r="M1065" s="150"/>
      <c r="N1065" s="150"/>
      <c r="O1065" s="150"/>
      <c r="P1065" s="150"/>
      <c r="Q1065" s="150"/>
      <c r="R1065" s="150"/>
      <c r="S1065" s="150"/>
      <c r="T1065" s="150"/>
      <c r="U1065" s="150"/>
      <c r="V1065" s="150"/>
      <c r="W1065" s="150"/>
      <c r="X1065" s="150"/>
    </row>
    <row r="1066" spans="1:24" ht="12.75" customHeight="1" x14ac:dyDescent="0.2">
      <c r="A1066" s="147"/>
      <c r="B1066" s="139"/>
      <c r="C1066" s="205"/>
      <c r="D1066" s="20"/>
      <c r="E1066" s="300"/>
      <c r="F1066" s="300"/>
      <c r="G1066" s="139"/>
      <c r="H1066" s="139"/>
      <c r="I1066" s="149"/>
      <c r="J1066" s="150"/>
      <c r="K1066" s="150"/>
      <c r="L1066" s="150"/>
      <c r="M1066" s="150"/>
      <c r="N1066" s="150"/>
      <c r="O1066" s="150"/>
      <c r="P1066" s="150"/>
      <c r="Q1066" s="150"/>
      <c r="R1066" s="150"/>
      <c r="S1066" s="150"/>
      <c r="T1066" s="150"/>
      <c r="U1066" s="150"/>
      <c r="V1066" s="150"/>
      <c r="W1066" s="150"/>
      <c r="X1066" s="150"/>
    </row>
    <row r="1067" spans="1:24" ht="12.75" customHeight="1" x14ac:dyDescent="0.2">
      <c r="A1067" s="147"/>
      <c r="B1067" s="139"/>
      <c r="C1067" s="205"/>
      <c r="D1067" s="20"/>
      <c r="E1067" s="300"/>
      <c r="F1067" s="300"/>
      <c r="G1067" s="139"/>
      <c r="H1067" s="139"/>
      <c r="I1067" s="149"/>
      <c r="J1067" s="150"/>
      <c r="K1067" s="150"/>
      <c r="L1067" s="150"/>
      <c r="M1067" s="150"/>
      <c r="N1067" s="150"/>
      <c r="O1067" s="150"/>
      <c r="P1067" s="150"/>
      <c r="Q1067" s="150"/>
      <c r="R1067" s="150"/>
      <c r="S1067" s="150"/>
      <c r="T1067" s="150"/>
      <c r="U1067" s="150"/>
      <c r="V1067" s="150"/>
      <c r="W1067" s="150"/>
      <c r="X1067" s="150"/>
    </row>
    <row r="1068" spans="1:24" ht="12.75" customHeight="1" x14ac:dyDescent="0.2">
      <c r="A1068" s="147"/>
      <c r="B1068" s="139"/>
      <c r="C1068" s="205"/>
      <c r="D1068" s="20"/>
      <c r="E1068" s="300"/>
      <c r="F1068" s="300"/>
      <c r="G1068" s="139"/>
      <c r="H1068" s="139"/>
      <c r="I1068" s="149"/>
      <c r="J1068" s="150"/>
      <c r="K1068" s="150"/>
      <c r="L1068" s="150"/>
      <c r="M1068" s="150"/>
      <c r="N1068" s="150"/>
      <c r="O1068" s="150"/>
      <c r="P1068" s="150"/>
      <c r="Q1068" s="150"/>
      <c r="R1068" s="150"/>
      <c r="S1068" s="150"/>
      <c r="T1068" s="150"/>
      <c r="U1068" s="150"/>
      <c r="V1068" s="150"/>
      <c r="W1068" s="150"/>
      <c r="X1068" s="150"/>
    </row>
    <row r="1069" spans="1:24" ht="12.75" customHeight="1" x14ac:dyDescent="0.2">
      <c r="A1069" s="147"/>
      <c r="B1069" s="139"/>
      <c r="C1069" s="205"/>
      <c r="D1069" s="20"/>
      <c r="E1069" s="300"/>
      <c r="F1069" s="300"/>
      <c r="G1069" s="139"/>
      <c r="H1069" s="139"/>
      <c r="I1069" s="149"/>
      <c r="J1069" s="150"/>
      <c r="K1069" s="150"/>
      <c r="L1069" s="150"/>
      <c r="M1069" s="150"/>
      <c r="N1069" s="150"/>
      <c r="O1069" s="150"/>
      <c r="P1069" s="150"/>
      <c r="Q1069" s="150"/>
      <c r="R1069" s="150"/>
      <c r="S1069" s="150"/>
      <c r="T1069" s="150"/>
      <c r="U1069" s="150"/>
      <c r="V1069" s="150"/>
      <c r="W1069" s="150"/>
      <c r="X1069" s="150"/>
    </row>
    <row r="1070" spans="1:24" ht="12.75" customHeight="1" x14ac:dyDescent="0.2">
      <c r="A1070" s="147"/>
      <c r="B1070" s="139"/>
      <c r="C1070" s="205"/>
      <c r="D1070" s="20"/>
      <c r="E1070" s="300"/>
      <c r="F1070" s="300"/>
      <c r="G1070" s="139"/>
      <c r="H1070" s="139"/>
      <c r="I1070" s="149"/>
      <c r="J1070" s="150"/>
      <c r="K1070" s="150"/>
      <c r="L1070" s="150"/>
      <c r="M1070" s="150"/>
      <c r="N1070" s="150"/>
      <c r="O1070" s="150"/>
      <c r="P1070" s="150"/>
      <c r="Q1070" s="150"/>
      <c r="R1070" s="150"/>
      <c r="S1070" s="150"/>
      <c r="T1070" s="150"/>
      <c r="U1070" s="150"/>
      <c r="V1070" s="150"/>
      <c r="W1070" s="150"/>
      <c r="X1070" s="150"/>
    </row>
    <row r="1071" spans="1:24" ht="12.75" customHeight="1" x14ac:dyDescent="0.2">
      <c r="A1071" s="147"/>
      <c r="B1071" s="139"/>
      <c r="C1071" s="205"/>
      <c r="D1071" s="20"/>
      <c r="E1071" s="300"/>
      <c r="F1071" s="300"/>
      <c r="G1071" s="139"/>
      <c r="H1071" s="139"/>
      <c r="I1071" s="149"/>
      <c r="J1071" s="150"/>
      <c r="K1071" s="150"/>
      <c r="L1071" s="150"/>
      <c r="M1071" s="150"/>
      <c r="N1071" s="150"/>
      <c r="O1071" s="150"/>
      <c r="P1071" s="150"/>
      <c r="Q1071" s="150"/>
      <c r="R1071" s="150"/>
      <c r="S1071" s="150"/>
      <c r="T1071" s="150"/>
      <c r="U1071" s="150"/>
      <c r="V1071" s="150"/>
      <c r="W1071" s="150"/>
      <c r="X1071" s="150"/>
    </row>
    <row r="1072" spans="1:24" ht="12.75" customHeight="1" x14ac:dyDescent="0.2">
      <c r="A1072" s="147"/>
      <c r="B1072" s="139"/>
      <c r="C1072" s="205"/>
      <c r="D1072" s="20"/>
      <c r="E1072" s="300"/>
      <c r="F1072" s="300"/>
      <c r="G1072" s="139"/>
      <c r="H1072" s="139"/>
      <c r="I1072" s="149"/>
      <c r="J1072" s="150"/>
      <c r="K1072" s="150"/>
      <c r="L1072" s="150"/>
      <c r="M1072" s="150"/>
      <c r="N1072" s="150"/>
      <c r="O1072" s="150"/>
      <c r="P1072" s="150"/>
      <c r="Q1072" s="150"/>
      <c r="R1072" s="150"/>
      <c r="S1072" s="150"/>
      <c r="T1072" s="150"/>
      <c r="U1072" s="150"/>
      <c r="V1072" s="150"/>
      <c r="W1072" s="150"/>
      <c r="X1072" s="150"/>
    </row>
    <row r="1073" spans="1:24" ht="12.75" customHeight="1" x14ac:dyDescent="0.2">
      <c r="A1073" s="147"/>
      <c r="B1073" s="139"/>
      <c r="C1073" s="205"/>
      <c r="D1073" s="20"/>
      <c r="E1073" s="300"/>
      <c r="F1073" s="300"/>
      <c r="G1073" s="139"/>
      <c r="H1073" s="139"/>
      <c r="I1073" s="149"/>
      <c r="J1073" s="150"/>
      <c r="K1073" s="150"/>
      <c r="L1073" s="150"/>
      <c r="M1073" s="150"/>
      <c r="N1073" s="150"/>
      <c r="O1073" s="150"/>
      <c r="P1073" s="150"/>
      <c r="Q1073" s="150"/>
      <c r="R1073" s="150"/>
      <c r="S1073" s="150"/>
      <c r="T1073" s="150"/>
      <c r="U1073" s="150"/>
      <c r="V1073" s="150"/>
      <c r="W1073" s="150"/>
      <c r="X1073" s="150"/>
    </row>
    <row r="1074" spans="1:24" ht="12.75" customHeight="1" x14ac:dyDescent="0.2">
      <c r="A1074" s="147"/>
      <c r="B1074" s="139"/>
      <c r="C1074" s="205"/>
      <c r="D1074" s="20"/>
      <c r="E1074" s="300"/>
      <c r="F1074" s="300"/>
      <c r="G1074" s="139"/>
      <c r="H1074" s="139"/>
      <c r="I1074" s="149"/>
      <c r="J1074" s="150"/>
      <c r="K1074" s="150"/>
      <c r="L1074" s="150"/>
      <c r="M1074" s="150"/>
      <c r="N1074" s="150"/>
      <c r="O1074" s="150"/>
      <c r="P1074" s="150"/>
      <c r="Q1074" s="150"/>
      <c r="R1074" s="150"/>
      <c r="S1074" s="150"/>
      <c r="T1074" s="150"/>
      <c r="U1074" s="150"/>
      <c r="V1074" s="150"/>
      <c r="W1074" s="150"/>
      <c r="X1074" s="150"/>
    </row>
    <row r="1075" spans="1:24" ht="12.75" customHeight="1" x14ac:dyDescent="0.2">
      <c r="A1075" s="147"/>
      <c r="B1075" s="139"/>
      <c r="C1075" s="205"/>
      <c r="D1075" s="20"/>
      <c r="E1075" s="300"/>
      <c r="F1075" s="300"/>
      <c r="G1075" s="139"/>
      <c r="H1075" s="139"/>
      <c r="I1075" s="149"/>
      <c r="J1075" s="150"/>
      <c r="K1075" s="150"/>
      <c r="L1075" s="150"/>
      <c r="M1075" s="150"/>
      <c r="N1075" s="150"/>
      <c r="O1075" s="150"/>
      <c r="P1075" s="150"/>
      <c r="Q1075" s="150"/>
      <c r="R1075" s="150"/>
      <c r="S1075" s="150"/>
      <c r="T1075" s="150"/>
      <c r="U1075" s="150"/>
      <c r="V1075" s="150"/>
      <c r="W1075" s="150"/>
      <c r="X1075" s="150"/>
    </row>
    <row r="1076" spans="1:24" ht="12.75" customHeight="1" x14ac:dyDescent="0.2">
      <c r="A1076" s="147"/>
      <c r="B1076" s="139"/>
      <c r="C1076" s="205"/>
      <c r="D1076" s="20"/>
      <c r="E1076" s="300"/>
      <c r="F1076" s="300"/>
      <c r="G1076" s="139"/>
      <c r="H1076" s="139"/>
      <c r="I1076" s="149"/>
      <c r="J1076" s="150"/>
      <c r="K1076" s="150"/>
      <c r="L1076" s="150"/>
      <c r="M1076" s="150"/>
      <c r="N1076" s="150"/>
      <c r="O1076" s="150"/>
      <c r="P1076" s="150"/>
      <c r="Q1076" s="150"/>
      <c r="R1076" s="150"/>
      <c r="S1076" s="150"/>
      <c r="T1076" s="150"/>
      <c r="U1076" s="150"/>
      <c r="V1076" s="150"/>
      <c r="W1076" s="150"/>
      <c r="X1076" s="150"/>
    </row>
    <row r="1077" spans="1:24" ht="12.75" customHeight="1" x14ac:dyDescent="0.2">
      <c r="A1077" s="147"/>
      <c r="B1077" s="139"/>
      <c r="C1077" s="205"/>
      <c r="D1077" s="20"/>
      <c r="E1077" s="300"/>
      <c r="F1077" s="300"/>
      <c r="G1077" s="139"/>
      <c r="H1077" s="139"/>
      <c r="I1077" s="149"/>
      <c r="J1077" s="150"/>
      <c r="K1077" s="150"/>
      <c r="L1077" s="150"/>
      <c r="M1077" s="150"/>
      <c r="N1077" s="150"/>
      <c r="O1077" s="150"/>
      <c r="P1077" s="150"/>
      <c r="Q1077" s="150"/>
      <c r="R1077" s="150"/>
      <c r="S1077" s="150"/>
      <c r="T1077" s="150"/>
      <c r="U1077" s="150"/>
      <c r="V1077" s="150"/>
      <c r="W1077" s="150"/>
      <c r="X1077" s="150"/>
    </row>
    <row r="1078" spans="1:24" ht="12.75" customHeight="1" x14ac:dyDescent="0.2">
      <c r="A1078" s="147"/>
      <c r="B1078" s="139"/>
      <c r="C1078" s="205"/>
      <c r="D1078" s="20"/>
      <c r="E1078" s="300"/>
      <c r="F1078" s="300"/>
      <c r="G1078" s="139"/>
      <c r="H1078" s="139"/>
      <c r="I1078" s="149"/>
      <c r="J1078" s="150"/>
      <c r="K1078" s="150"/>
      <c r="L1078" s="150"/>
      <c r="M1078" s="150"/>
      <c r="N1078" s="150"/>
      <c r="O1078" s="150"/>
      <c r="P1078" s="150"/>
      <c r="Q1078" s="150"/>
      <c r="R1078" s="150"/>
      <c r="S1078" s="150"/>
      <c r="T1078" s="150"/>
      <c r="U1078" s="150"/>
      <c r="V1078" s="150"/>
      <c r="W1078" s="150"/>
      <c r="X1078" s="150"/>
    </row>
    <row r="1079" spans="1:24" ht="12.75" customHeight="1" x14ac:dyDescent="0.2">
      <c r="A1079" s="147"/>
      <c r="B1079" s="139"/>
      <c r="C1079" s="205"/>
      <c r="D1079" s="20"/>
      <c r="E1079" s="300"/>
      <c r="F1079" s="300"/>
      <c r="G1079" s="139"/>
      <c r="H1079" s="139"/>
      <c r="I1079" s="149"/>
      <c r="J1079" s="150"/>
      <c r="K1079" s="150"/>
      <c r="L1079" s="150"/>
      <c r="M1079" s="150"/>
      <c r="N1079" s="150"/>
      <c r="O1079" s="150"/>
      <c r="P1079" s="150"/>
      <c r="Q1079" s="150"/>
      <c r="R1079" s="150"/>
      <c r="S1079" s="150"/>
      <c r="T1079" s="150"/>
      <c r="U1079" s="150"/>
      <c r="V1079" s="150"/>
      <c r="W1079" s="150"/>
      <c r="X1079" s="150"/>
    </row>
    <row r="1080" spans="1:24" ht="12.75" customHeight="1" x14ac:dyDescent="0.2">
      <c r="A1080" s="147"/>
      <c r="B1080" s="139"/>
      <c r="C1080" s="205"/>
      <c r="D1080" s="20"/>
      <c r="E1080" s="300"/>
      <c r="F1080" s="300"/>
      <c r="G1080" s="139"/>
      <c r="H1080" s="139"/>
      <c r="I1080" s="149"/>
      <c r="J1080" s="150"/>
      <c r="K1080" s="150"/>
      <c r="L1080" s="150"/>
      <c r="M1080" s="150"/>
      <c r="N1080" s="150"/>
      <c r="O1080" s="150"/>
      <c r="P1080" s="150"/>
      <c r="Q1080" s="150"/>
      <c r="R1080" s="150"/>
      <c r="S1080" s="150"/>
      <c r="T1080" s="150"/>
      <c r="U1080" s="150"/>
      <c r="V1080" s="150"/>
      <c r="W1080" s="150"/>
      <c r="X1080" s="150"/>
    </row>
    <row r="1081" spans="1:24" ht="12.75" customHeight="1" x14ac:dyDescent="0.2">
      <c r="A1081" s="147"/>
      <c r="B1081" s="139"/>
      <c r="C1081" s="205"/>
      <c r="D1081" s="20"/>
      <c r="E1081" s="300"/>
      <c r="F1081" s="300"/>
      <c r="G1081" s="139"/>
      <c r="H1081" s="139"/>
      <c r="I1081" s="149"/>
      <c r="J1081" s="150"/>
      <c r="K1081" s="150"/>
      <c r="L1081" s="150"/>
      <c r="M1081" s="150"/>
      <c r="N1081" s="150"/>
      <c r="O1081" s="150"/>
      <c r="P1081" s="150"/>
      <c r="Q1081" s="150"/>
      <c r="R1081" s="150"/>
      <c r="S1081" s="150"/>
      <c r="T1081" s="150"/>
      <c r="U1081" s="150"/>
      <c r="V1081" s="150"/>
      <c r="W1081" s="150"/>
      <c r="X1081" s="150"/>
    </row>
    <row r="1082" spans="1:24" ht="12.75" customHeight="1" x14ac:dyDescent="0.2">
      <c r="A1082" s="147"/>
      <c r="B1082" s="139"/>
      <c r="C1082" s="205"/>
      <c r="D1082" s="20"/>
      <c r="E1082" s="300"/>
      <c r="F1082" s="300"/>
      <c r="G1082" s="139"/>
      <c r="H1082" s="139"/>
      <c r="I1082" s="149"/>
      <c r="J1082" s="150"/>
      <c r="K1082" s="150"/>
      <c r="L1082" s="150"/>
      <c r="M1082" s="150"/>
      <c r="N1082" s="150"/>
      <c r="O1082" s="150"/>
      <c r="P1082" s="150"/>
      <c r="Q1082" s="150"/>
      <c r="R1082" s="150"/>
      <c r="S1082" s="150"/>
      <c r="T1082" s="150"/>
      <c r="U1082" s="150"/>
      <c r="V1082" s="150"/>
      <c r="W1082" s="150"/>
      <c r="X1082" s="150"/>
    </row>
    <row r="1083" spans="1:24" ht="12.75" customHeight="1" x14ac:dyDescent="0.2">
      <c r="A1083" s="147"/>
      <c r="B1083" s="139"/>
      <c r="C1083" s="205"/>
      <c r="D1083" s="20"/>
      <c r="E1083" s="300"/>
      <c r="F1083" s="300"/>
      <c r="G1083" s="139"/>
      <c r="H1083" s="139"/>
      <c r="I1083" s="149"/>
      <c r="J1083" s="150"/>
      <c r="K1083" s="150"/>
      <c r="L1083" s="150"/>
      <c r="M1083" s="150"/>
      <c r="N1083" s="150"/>
      <c r="O1083" s="150"/>
      <c r="P1083" s="150"/>
      <c r="Q1083" s="150"/>
      <c r="R1083" s="150"/>
      <c r="S1083" s="150"/>
      <c r="T1083" s="150"/>
      <c r="U1083" s="150"/>
      <c r="V1083" s="150"/>
      <c r="W1083" s="150"/>
      <c r="X1083" s="150"/>
    </row>
    <row r="1084" spans="1:24" ht="12.75" customHeight="1" x14ac:dyDescent="0.2">
      <c r="A1084" s="147"/>
      <c r="B1084" s="139"/>
      <c r="C1084" s="205"/>
      <c r="D1084" s="20"/>
      <c r="E1084" s="300"/>
      <c r="F1084" s="300"/>
      <c r="G1084" s="139"/>
      <c r="H1084" s="139"/>
      <c r="I1084" s="149"/>
      <c r="J1084" s="150"/>
      <c r="K1084" s="150"/>
      <c r="L1084" s="150"/>
      <c r="M1084" s="150"/>
      <c r="N1084" s="150"/>
      <c r="O1084" s="150"/>
      <c r="P1084" s="150"/>
      <c r="Q1084" s="150"/>
      <c r="R1084" s="150"/>
      <c r="S1084" s="150"/>
      <c r="T1084" s="150"/>
      <c r="U1084" s="150"/>
      <c r="V1084" s="150"/>
      <c r="W1084" s="150"/>
      <c r="X1084" s="150"/>
    </row>
    <row r="1085" spans="1:24" ht="12.75" customHeight="1" x14ac:dyDescent="0.2">
      <c r="A1085" s="147"/>
      <c r="B1085" s="139"/>
      <c r="C1085" s="205"/>
      <c r="D1085" s="20"/>
      <c r="E1085" s="300"/>
      <c r="F1085" s="300"/>
      <c r="G1085" s="139"/>
      <c r="H1085" s="139"/>
      <c r="I1085" s="149"/>
      <c r="J1085" s="150"/>
      <c r="K1085" s="150"/>
      <c r="L1085" s="150"/>
      <c r="M1085" s="150"/>
      <c r="N1085" s="150"/>
      <c r="O1085" s="150"/>
      <c r="P1085" s="150"/>
      <c r="Q1085" s="150"/>
      <c r="R1085" s="150"/>
      <c r="S1085" s="150"/>
      <c r="T1085" s="150"/>
      <c r="U1085" s="150"/>
      <c r="V1085" s="150"/>
      <c r="W1085" s="150"/>
      <c r="X1085" s="150"/>
    </row>
    <row r="1086" spans="1:24" ht="12.75" customHeight="1" x14ac:dyDescent="0.2">
      <c r="A1086" s="147"/>
      <c r="B1086" s="139"/>
      <c r="C1086" s="205"/>
      <c r="D1086" s="20"/>
      <c r="E1086" s="300"/>
      <c r="F1086" s="300"/>
      <c r="G1086" s="139"/>
      <c r="H1086" s="139"/>
      <c r="I1086" s="149"/>
      <c r="J1086" s="150"/>
      <c r="K1086" s="150"/>
      <c r="L1086" s="150"/>
      <c r="M1086" s="150"/>
      <c r="N1086" s="150"/>
      <c r="O1086" s="150"/>
      <c r="P1086" s="150"/>
      <c r="Q1086" s="150"/>
      <c r="R1086" s="150"/>
      <c r="S1086" s="150"/>
      <c r="T1086" s="150"/>
      <c r="U1086" s="150"/>
      <c r="V1086" s="150"/>
      <c r="W1086" s="150"/>
      <c r="X1086" s="150"/>
    </row>
    <row r="1087" spans="1:24" ht="12.75" customHeight="1" x14ac:dyDescent="0.2">
      <c r="A1087" s="147"/>
      <c r="B1087" s="139"/>
      <c r="C1087" s="205"/>
      <c r="D1087" s="20"/>
      <c r="E1087" s="300"/>
      <c r="F1087" s="300"/>
      <c r="G1087" s="139"/>
      <c r="H1087" s="139"/>
      <c r="I1087" s="149"/>
      <c r="J1087" s="150"/>
      <c r="K1087" s="150"/>
      <c r="L1087" s="150"/>
      <c r="M1087" s="150"/>
      <c r="N1087" s="150"/>
      <c r="O1087" s="150"/>
      <c r="P1087" s="150"/>
      <c r="Q1087" s="150"/>
      <c r="R1087" s="150"/>
      <c r="S1087" s="150"/>
      <c r="T1087" s="150"/>
      <c r="U1087" s="150"/>
      <c r="V1087" s="150"/>
      <c r="W1087" s="150"/>
      <c r="X1087" s="150"/>
    </row>
    <row r="1088" spans="1:24" ht="12.75" customHeight="1" x14ac:dyDescent="0.2">
      <c r="A1088" s="147"/>
      <c r="B1088" s="139"/>
      <c r="C1088" s="205"/>
      <c r="D1088" s="20"/>
      <c r="E1088" s="300"/>
      <c r="F1088" s="300"/>
      <c r="G1088" s="139"/>
      <c r="H1088" s="139"/>
      <c r="I1088" s="149"/>
      <c r="J1088" s="150"/>
      <c r="K1088" s="150"/>
      <c r="L1088" s="150"/>
      <c r="M1088" s="150"/>
      <c r="N1088" s="150"/>
      <c r="O1088" s="150"/>
      <c r="P1088" s="150"/>
      <c r="Q1088" s="150"/>
      <c r="R1088" s="150"/>
      <c r="S1088" s="150"/>
      <c r="T1088" s="150"/>
      <c r="U1088" s="150"/>
      <c r="V1088" s="150"/>
      <c r="W1088" s="150"/>
      <c r="X1088" s="150"/>
    </row>
    <row r="1089" spans="1:24" ht="12.75" customHeight="1" x14ac:dyDescent="0.2">
      <c r="A1089" s="147"/>
      <c r="B1089" s="139"/>
      <c r="C1089" s="205"/>
      <c r="D1089" s="20"/>
      <c r="E1089" s="300"/>
      <c r="F1089" s="300"/>
      <c r="G1089" s="139"/>
      <c r="H1089" s="139"/>
      <c r="I1089" s="149"/>
      <c r="J1089" s="150"/>
      <c r="K1089" s="150"/>
      <c r="L1089" s="150"/>
      <c r="M1089" s="150"/>
      <c r="N1089" s="150"/>
      <c r="O1089" s="150"/>
      <c r="P1089" s="150"/>
      <c r="Q1089" s="150"/>
      <c r="R1089" s="150"/>
      <c r="S1089" s="150"/>
      <c r="T1089" s="150"/>
      <c r="U1089" s="150"/>
      <c r="V1089" s="150"/>
      <c r="W1089" s="150"/>
      <c r="X1089" s="150"/>
    </row>
    <row r="1090" spans="1:24" ht="12.75" customHeight="1" x14ac:dyDescent="0.2">
      <c r="A1090" s="147"/>
      <c r="B1090" s="139"/>
      <c r="C1090" s="205"/>
      <c r="D1090" s="20"/>
      <c r="E1090" s="300"/>
      <c r="F1090" s="300"/>
      <c r="G1090" s="139"/>
      <c r="H1090" s="139"/>
      <c r="I1090" s="149"/>
      <c r="J1090" s="150"/>
      <c r="K1090" s="150"/>
      <c r="L1090" s="150"/>
      <c r="M1090" s="150"/>
      <c r="N1090" s="150"/>
      <c r="O1090" s="150"/>
      <c r="P1090" s="150"/>
      <c r="Q1090" s="150"/>
      <c r="R1090" s="150"/>
      <c r="S1090" s="150"/>
      <c r="T1090" s="150"/>
      <c r="U1090" s="150"/>
      <c r="V1090" s="150"/>
      <c r="W1090" s="150"/>
      <c r="X1090" s="150"/>
    </row>
    <row r="1091" spans="1:24" ht="12.75" customHeight="1" x14ac:dyDescent="0.2">
      <c r="A1091" s="147"/>
      <c r="B1091" s="139"/>
      <c r="C1091" s="205"/>
      <c r="D1091" s="20"/>
      <c r="E1091" s="300"/>
      <c r="F1091" s="300"/>
      <c r="G1091" s="139"/>
      <c r="H1091" s="139"/>
      <c r="I1091" s="149"/>
      <c r="J1091" s="150"/>
      <c r="K1091" s="150"/>
      <c r="L1091" s="150"/>
      <c r="M1091" s="150"/>
      <c r="N1091" s="150"/>
      <c r="O1091" s="150"/>
      <c r="P1091" s="150"/>
      <c r="Q1091" s="150"/>
      <c r="R1091" s="150"/>
      <c r="S1091" s="150"/>
      <c r="T1091" s="150"/>
      <c r="U1091" s="150"/>
      <c r="V1091" s="150"/>
      <c r="W1091" s="150"/>
      <c r="X1091" s="150"/>
    </row>
    <row r="1092" spans="1:24" ht="12.75" customHeight="1" x14ac:dyDescent="0.2">
      <c r="A1092" s="147"/>
      <c r="B1092" s="139"/>
      <c r="C1092" s="205"/>
      <c r="D1092" s="20"/>
      <c r="E1092" s="300"/>
      <c r="F1092" s="300"/>
      <c r="G1092" s="139"/>
      <c r="H1092" s="139"/>
      <c r="I1092" s="149"/>
      <c r="J1092" s="150"/>
      <c r="K1092" s="150"/>
      <c r="L1092" s="150"/>
      <c r="M1092" s="150"/>
      <c r="N1092" s="150"/>
      <c r="O1092" s="150"/>
      <c r="P1092" s="150"/>
      <c r="Q1092" s="150"/>
      <c r="R1092" s="150"/>
      <c r="S1092" s="150"/>
      <c r="T1092" s="150"/>
      <c r="U1092" s="150"/>
      <c r="V1092" s="150"/>
      <c r="W1092" s="150"/>
      <c r="X1092" s="150"/>
    </row>
    <row r="1093" spans="1:24" ht="12.75" customHeight="1" x14ac:dyDescent="0.2">
      <c r="A1093" s="147"/>
      <c r="B1093" s="139"/>
      <c r="C1093" s="205"/>
      <c r="D1093" s="20"/>
      <c r="E1093" s="300"/>
      <c r="F1093" s="300"/>
      <c r="G1093" s="139"/>
      <c r="H1093" s="139"/>
      <c r="I1093" s="149"/>
      <c r="J1093" s="150"/>
      <c r="K1093" s="150"/>
      <c r="L1093" s="150"/>
      <c r="M1093" s="150"/>
      <c r="N1093" s="150"/>
      <c r="O1093" s="150"/>
      <c r="P1093" s="150"/>
      <c r="Q1093" s="150"/>
      <c r="R1093" s="150"/>
      <c r="S1093" s="150"/>
      <c r="T1093" s="150"/>
      <c r="U1093" s="150"/>
      <c r="V1093" s="150"/>
      <c r="W1093" s="150"/>
      <c r="X1093" s="150"/>
    </row>
    <row r="1094" spans="1:24" ht="12.75" customHeight="1" x14ac:dyDescent="0.2">
      <c r="A1094" s="147"/>
      <c r="B1094" s="139"/>
      <c r="C1094" s="205"/>
      <c r="D1094" s="20"/>
      <c r="E1094" s="300"/>
      <c r="F1094" s="300"/>
      <c r="G1094" s="139"/>
      <c r="H1094" s="139"/>
      <c r="I1094" s="149"/>
      <c r="J1094" s="150"/>
      <c r="K1094" s="150"/>
      <c r="L1094" s="150"/>
      <c r="M1094" s="150"/>
      <c r="N1094" s="150"/>
      <c r="O1094" s="150"/>
      <c r="P1094" s="150"/>
      <c r="Q1094" s="150"/>
      <c r="R1094" s="150"/>
      <c r="S1094" s="150"/>
      <c r="T1094" s="150"/>
      <c r="U1094" s="150"/>
      <c r="V1094" s="150"/>
      <c r="W1094" s="150"/>
      <c r="X1094" s="150"/>
    </row>
    <row r="1095" spans="1:24" ht="12.75" customHeight="1" x14ac:dyDescent="0.2">
      <c r="A1095" s="147"/>
      <c r="B1095" s="139"/>
      <c r="C1095" s="205"/>
      <c r="D1095" s="20"/>
      <c r="E1095" s="300"/>
      <c r="F1095" s="300"/>
      <c r="G1095" s="139"/>
      <c r="H1095" s="139"/>
      <c r="I1095" s="149"/>
      <c r="J1095" s="150"/>
      <c r="K1095" s="150"/>
      <c r="L1095" s="150"/>
      <c r="M1095" s="150"/>
      <c r="N1095" s="150"/>
      <c r="O1095" s="150"/>
      <c r="P1095" s="150"/>
      <c r="Q1095" s="150"/>
      <c r="R1095" s="150"/>
      <c r="S1095" s="150"/>
      <c r="T1095" s="150"/>
      <c r="U1095" s="150"/>
      <c r="V1095" s="150"/>
      <c r="W1095" s="150"/>
      <c r="X1095" s="150"/>
    </row>
    <row r="1096" spans="1:24" ht="12.75" customHeight="1" x14ac:dyDescent="0.2">
      <c r="A1096" s="147"/>
      <c r="B1096" s="139"/>
      <c r="C1096" s="205"/>
      <c r="D1096" s="20"/>
      <c r="E1096" s="300"/>
      <c r="F1096" s="300"/>
      <c r="G1096" s="139"/>
      <c r="H1096" s="139"/>
      <c r="I1096" s="149"/>
      <c r="J1096" s="150"/>
      <c r="K1096" s="150"/>
      <c r="L1096" s="150"/>
      <c r="M1096" s="150"/>
      <c r="N1096" s="150"/>
      <c r="O1096" s="150"/>
      <c r="P1096" s="150"/>
      <c r="Q1096" s="150"/>
      <c r="R1096" s="150"/>
      <c r="S1096" s="150"/>
      <c r="T1096" s="150"/>
      <c r="U1096" s="150"/>
      <c r="V1096" s="150"/>
      <c r="W1096" s="150"/>
      <c r="X1096" s="150"/>
    </row>
    <row r="1097" spans="1:24" ht="12.75" customHeight="1" x14ac:dyDescent="0.2">
      <c r="A1097" s="147"/>
      <c r="B1097" s="139"/>
      <c r="C1097" s="205"/>
      <c r="D1097" s="20"/>
      <c r="E1097" s="300"/>
      <c r="F1097" s="300"/>
      <c r="G1097" s="139"/>
      <c r="H1097" s="139"/>
      <c r="I1097" s="149"/>
      <c r="J1097" s="150"/>
      <c r="K1097" s="150"/>
      <c r="L1097" s="150"/>
      <c r="M1097" s="150"/>
      <c r="N1097" s="150"/>
      <c r="O1097" s="150"/>
      <c r="P1097" s="150"/>
      <c r="Q1097" s="150"/>
      <c r="R1097" s="150"/>
      <c r="S1097" s="150"/>
      <c r="T1097" s="150"/>
      <c r="U1097" s="150"/>
      <c r="V1097" s="150"/>
      <c r="W1097" s="150"/>
      <c r="X1097" s="150"/>
    </row>
    <row r="1098" spans="1:24" ht="12.75" customHeight="1" x14ac:dyDescent="0.2">
      <c r="A1098" s="147"/>
      <c r="B1098" s="139"/>
      <c r="C1098" s="205"/>
      <c r="D1098" s="20"/>
      <c r="E1098" s="300"/>
      <c r="F1098" s="300"/>
      <c r="G1098" s="139"/>
      <c r="H1098" s="139"/>
      <c r="I1098" s="149"/>
      <c r="J1098" s="150"/>
      <c r="K1098" s="150"/>
      <c r="L1098" s="150"/>
      <c r="M1098" s="150"/>
      <c r="N1098" s="150"/>
      <c r="O1098" s="150"/>
      <c r="P1098" s="150"/>
      <c r="Q1098" s="150"/>
      <c r="R1098" s="150"/>
      <c r="S1098" s="150"/>
      <c r="T1098" s="150"/>
      <c r="U1098" s="150"/>
      <c r="V1098" s="150"/>
      <c r="W1098" s="150"/>
      <c r="X1098" s="150"/>
    </row>
    <row r="1099" spans="1:24" ht="12.75" customHeight="1" x14ac:dyDescent="0.2">
      <c r="A1099" s="147"/>
      <c r="B1099" s="139"/>
      <c r="C1099" s="205"/>
      <c r="D1099" s="20"/>
      <c r="E1099" s="300"/>
      <c r="F1099" s="300"/>
      <c r="G1099" s="139"/>
      <c r="H1099" s="139"/>
      <c r="I1099" s="149"/>
      <c r="J1099" s="150"/>
      <c r="K1099" s="150"/>
      <c r="L1099" s="150"/>
      <c r="M1099" s="150"/>
      <c r="N1099" s="150"/>
      <c r="O1099" s="150"/>
      <c r="P1099" s="150"/>
      <c r="Q1099" s="150"/>
      <c r="R1099" s="150"/>
      <c r="S1099" s="150"/>
      <c r="T1099" s="150"/>
      <c r="U1099" s="150"/>
      <c r="V1099" s="150"/>
      <c r="W1099" s="150"/>
      <c r="X1099" s="150"/>
    </row>
    <row r="1100" spans="1:24" ht="12.75" customHeight="1" x14ac:dyDescent="0.2">
      <c r="A1100" s="147"/>
      <c r="B1100" s="139"/>
      <c r="C1100" s="205"/>
      <c r="D1100" s="20"/>
      <c r="E1100" s="300"/>
      <c r="F1100" s="300"/>
      <c r="G1100" s="139"/>
      <c r="H1100" s="139"/>
      <c r="I1100" s="149"/>
      <c r="J1100" s="150"/>
      <c r="K1100" s="150"/>
      <c r="L1100" s="150"/>
      <c r="M1100" s="150"/>
      <c r="N1100" s="150"/>
      <c r="O1100" s="150"/>
      <c r="P1100" s="150"/>
      <c r="Q1100" s="150"/>
      <c r="R1100" s="150"/>
      <c r="S1100" s="150"/>
      <c r="T1100" s="150"/>
      <c r="U1100" s="150"/>
      <c r="V1100" s="150"/>
      <c r="W1100" s="150"/>
      <c r="X1100" s="150"/>
    </row>
    <row r="1101" spans="1:24" ht="12.75" customHeight="1" x14ac:dyDescent="0.2">
      <c r="A1101" s="147"/>
      <c r="B1101" s="139"/>
      <c r="C1101" s="205"/>
      <c r="D1101" s="20"/>
      <c r="E1101" s="300"/>
      <c r="F1101" s="300"/>
      <c r="G1101" s="139"/>
      <c r="H1101" s="139"/>
      <c r="I1101" s="149"/>
      <c r="J1101" s="150"/>
      <c r="K1101" s="150"/>
      <c r="L1101" s="150"/>
      <c r="M1101" s="150"/>
      <c r="N1101" s="150"/>
      <c r="O1101" s="150"/>
      <c r="P1101" s="150"/>
      <c r="Q1101" s="150"/>
      <c r="R1101" s="150"/>
      <c r="S1101" s="150"/>
      <c r="T1101" s="150"/>
      <c r="U1101" s="150"/>
      <c r="V1101" s="150"/>
      <c r="W1101" s="150"/>
      <c r="X1101" s="150"/>
    </row>
    <row r="1102" spans="1:24" ht="12.75" customHeight="1" x14ac:dyDescent="0.2">
      <c r="A1102" s="147"/>
      <c r="B1102" s="139"/>
      <c r="C1102" s="205"/>
      <c r="D1102" s="20"/>
      <c r="E1102" s="300"/>
      <c r="F1102" s="300"/>
      <c r="G1102" s="139"/>
      <c r="H1102" s="139"/>
      <c r="I1102" s="149"/>
      <c r="J1102" s="150"/>
      <c r="K1102" s="150"/>
      <c r="L1102" s="150"/>
      <c r="M1102" s="150"/>
      <c r="N1102" s="150"/>
      <c r="O1102" s="150"/>
      <c r="P1102" s="150"/>
      <c r="Q1102" s="150"/>
      <c r="R1102" s="150"/>
      <c r="S1102" s="150"/>
      <c r="T1102" s="150"/>
      <c r="U1102" s="150"/>
      <c r="V1102" s="150"/>
      <c r="W1102" s="150"/>
      <c r="X1102" s="150"/>
    </row>
    <row r="1103" spans="1:24" ht="12.75" customHeight="1" x14ac:dyDescent="0.2">
      <c r="A1103" s="147"/>
      <c r="B1103" s="139"/>
      <c r="C1103" s="205"/>
      <c r="D1103" s="20"/>
      <c r="E1103" s="300"/>
      <c r="F1103" s="300"/>
      <c r="G1103" s="139"/>
      <c r="H1103" s="139"/>
      <c r="I1103" s="149"/>
      <c r="J1103" s="150"/>
      <c r="K1103" s="150"/>
      <c r="L1103" s="150"/>
      <c r="M1103" s="150"/>
      <c r="N1103" s="150"/>
      <c r="O1103" s="150"/>
      <c r="P1103" s="150"/>
      <c r="Q1103" s="150"/>
      <c r="R1103" s="150"/>
      <c r="S1103" s="150"/>
      <c r="T1103" s="150"/>
      <c r="U1103" s="150"/>
      <c r="V1103" s="150"/>
      <c r="W1103" s="150"/>
      <c r="X1103" s="150"/>
    </row>
    <row r="1104" spans="1:24" ht="12.75" customHeight="1" x14ac:dyDescent="0.2">
      <c r="A1104" s="147"/>
      <c r="B1104" s="139"/>
      <c r="C1104" s="205"/>
      <c r="D1104" s="20"/>
      <c r="E1104" s="300"/>
      <c r="F1104" s="300"/>
      <c r="G1104" s="139"/>
      <c r="H1104" s="139"/>
      <c r="I1104" s="149"/>
      <c r="J1104" s="150"/>
      <c r="K1104" s="150"/>
      <c r="L1104" s="150"/>
      <c r="M1104" s="150"/>
      <c r="N1104" s="150"/>
      <c r="O1104" s="150"/>
      <c r="P1104" s="150"/>
      <c r="Q1104" s="150"/>
      <c r="R1104" s="150"/>
      <c r="S1104" s="150"/>
      <c r="T1104" s="150"/>
      <c r="U1104" s="150"/>
      <c r="V1104" s="150"/>
      <c r="W1104" s="150"/>
      <c r="X1104" s="150"/>
    </row>
    <row r="1105" spans="1:24" ht="12.75" customHeight="1" x14ac:dyDescent="0.2">
      <c r="A1105" s="147"/>
      <c r="B1105" s="139"/>
      <c r="C1105" s="205"/>
      <c r="D1105" s="20"/>
      <c r="E1105" s="300"/>
      <c r="F1105" s="300"/>
      <c r="G1105" s="139"/>
      <c r="H1105" s="139"/>
      <c r="I1105" s="149"/>
      <c r="J1105" s="150"/>
      <c r="K1105" s="150"/>
      <c r="L1105" s="150"/>
      <c r="M1105" s="150"/>
      <c r="N1105" s="150"/>
      <c r="O1105" s="150"/>
      <c r="P1105" s="150"/>
      <c r="Q1105" s="150"/>
      <c r="R1105" s="150"/>
      <c r="S1105" s="150"/>
      <c r="T1105" s="150"/>
      <c r="U1105" s="150"/>
      <c r="V1105" s="150"/>
      <c r="W1105" s="150"/>
      <c r="X1105" s="150"/>
    </row>
    <row r="1106" spans="1:24" ht="12.75" customHeight="1" x14ac:dyDescent="0.2">
      <c r="A1106" s="147"/>
      <c r="B1106" s="139"/>
      <c r="C1106" s="205"/>
      <c r="D1106" s="20"/>
      <c r="E1106" s="300"/>
      <c r="F1106" s="300"/>
      <c r="G1106" s="139"/>
      <c r="H1106" s="139"/>
      <c r="I1106" s="149"/>
      <c r="J1106" s="150"/>
      <c r="K1106" s="150"/>
      <c r="L1106" s="150"/>
      <c r="M1106" s="150"/>
      <c r="N1106" s="150"/>
      <c r="O1106" s="150"/>
      <c r="P1106" s="150"/>
      <c r="Q1106" s="150"/>
      <c r="R1106" s="150"/>
      <c r="S1106" s="150"/>
      <c r="T1106" s="150"/>
      <c r="U1106" s="150"/>
      <c r="V1106" s="150"/>
      <c r="W1106" s="150"/>
      <c r="X1106" s="150"/>
    </row>
    <row r="1107" spans="1:24" ht="12.75" customHeight="1" x14ac:dyDescent="0.2">
      <c r="A1107" s="147"/>
      <c r="B1107" s="139"/>
      <c r="C1107" s="205"/>
      <c r="D1107" s="20"/>
      <c r="E1107" s="300"/>
      <c r="F1107" s="300"/>
      <c r="G1107" s="139"/>
      <c r="H1107" s="139"/>
      <c r="I1107" s="149"/>
      <c r="J1107" s="150"/>
      <c r="K1107" s="150"/>
      <c r="L1107" s="150"/>
      <c r="M1107" s="150"/>
      <c r="N1107" s="150"/>
      <c r="O1107" s="150"/>
      <c r="P1107" s="150"/>
      <c r="Q1107" s="150"/>
      <c r="R1107" s="150"/>
      <c r="S1107" s="150"/>
      <c r="T1107" s="150"/>
      <c r="U1107" s="150"/>
      <c r="V1107" s="150"/>
      <c r="W1107" s="150"/>
      <c r="X1107" s="150"/>
    </row>
    <row r="1108" spans="1:24" ht="12.75" customHeight="1" x14ac:dyDescent="0.2">
      <c r="A1108" s="147"/>
      <c r="B1108" s="139"/>
      <c r="C1108" s="205"/>
      <c r="D1108" s="20"/>
      <c r="E1108" s="300"/>
      <c r="F1108" s="300"/>
      <c r="G1108" s="139"/>
      <c r="H1108" s="139"/>
      <c r="I1108" s="149"/>
      <c r="J1108" s="150"/>
      <c r="K1108" s="150"/>
      <c r="L1108" s="150"/>
      <c r="M1108" s="150"/>
      <c r="N1108" s="150"/>
      <c r="O1108" s="150"/>
      <c r="P1108" s="150"/>
      <c r="Q1108" s="150"/>
      <c r="R1108" s="150"/>
      <c r="S1108" s="150"/>
      <c r="T1108" s="150"/>
      <c r="U1108" s="150"/>
      <c r="V1108" s="150"/>
      <c r="W1108" s="150"/>
      <c r="X1108" s="150"/>
    </row>
    <row r="1109" spans="1:24" ht="12.75" customHeight="1" x14ac:dyDescent="0.2">
      <c r="A1109" s="147"/>
      <c r="B1109" s="139"/>
      <c r="C1109" s="205"/>
      <c r="D1109" s="20"/>
      <c r="E1109" s="300"/>
      <c r="F1109" s="300"/>
      <c r="G1109" s="139"/>
      <c r="H1109" s="139"/>
      <c r="I1109" s="149"/>
      <c r="J1109" s="150"/>
      <c r="K1109" s="150"/>
      <c r="L1109" s="150"/>
      <c r="M1109" s="150"/>
      <c r="N1109" s="150"/>
      <c r="O1109" s="150"/>
      <c r="P1109" s="150"/>
      <c r="Q1109" s="150"/>
      <c r="R1109" s="150"/>
      <c r="S1109" s="150"/>
      <c r="T1109" s="150"/>
      <c r="U1109" s="150"/>
      <c r="V1109" s="150"/>
      <c r="W1109" s="150"/>
      <c r="X1109" s="150"/>
    </row>
    <row r="1110" spans="1:24" ht="12.75" customHeight="1" x14ac:dyDescent="0.2">
      <c r="A1110" s="147"/>
      <c r="B1110" s="139"/>
      <c r="C1110" s="205"/>
      <c r="D1110" s="20"/>
      <c r="E1110" s="300"/>
      <c r="F1110" s="300"/>
      <c r="G1110" s="139"/>
      <c r="H1110" s="139"/>
      <c r="I1110" s="149"/>
      <c r="J1110" s="150"/>
      <c r="K1110" s="150"/>
      <c r="L1110" s="150"/>
      <c r="M1110" s="150"/>
      <c r="N1110" s="150"/>
      <c r="O1110" s="150"/>
      <c r="P1110" s="150"/>
      <c r="Q1110" s="150"/>
      <c r="R1110" s="150"/>
      <c r="S1110" s="150"/>
      <c r="T1110" s="150"/>
      <c r="U1110" s="150"/>
      <c r="V1110" s="150"/>
      <c r="W1110" s="150"/>
      <c r="X1110" s="150"/>
    </row>
    <row r="1111" spans="1:24" ht="12.75" customHeight="1" x14ac:dyDescent="0.2">
      <c r="A1111" s="147"/>
      <c r="B1111" s="139"/>
      <c r="C1111" s="205"/>
      <c r="D1111" s="20"/>
      <c r="E1111" s="300"/>
      <c r="F1111" s="300"/>
      <c r="G1111" s="139"/>
      <c r="H1111" s="139"/>
      <c r="I1111" s="149"/>
      <c r="J1111" s="150"/>
      <c r="K1111" s="150"/>
      <c r="L1111" s="150"/>
      <c r="M1111" s="150"/>
      <c r="N1111" s="150"/>
      <c r="O1111" s="150"/>
      <c r="P1111" s="150"/>
      <c r="Q1111" s="150"/>
      <c r="R1111" s="150"/>
      <c r="S1111" s="150"/>
      <c r="T1111" s="150"/>
      <c r="U1111" s="150"/>
      <c r="V1111" s="150"/>
      <c r="W1111" s="150"/>
      <c r="X1111" s="150"/>
    </row>
    <row r="1112" spans="1:24" ht="12.75" customHeight="1" x14ac:dyDescent="0.2">
      <c r="A1112" s="147"/>
      <c r="B1112" s="139"/>
      <c r="C1112" s="205"/>
      <c r="D1112" s="20"/>
      <c r="E1112" s="300"/>
      <c r="F1112" s="300"/>
      <c r="G1112" s="139"/>
      <c r="H1112" s="139"/>
      <c r="I1112" s="149"/>
      <c r="J1112" s="150"/>
      <c r="K1112" s="150"/>
      <c r="L1112" s="150"/>
      <c r="M1112" s="150"/>
      <c r="N1112" s="150"/>
      <c r="O1112" s="150"/>
      <c r="P1112" s="150"/>
      <c r="Q1112" s="150"/>
      <c r="R1112" s="150"/>
      <c r="S1112" s="150"/>
      <c r="T1112" s="150"/>
      <c r="U1112" s="150"/>
      <c r="V1112" s="150"/>
      <c r="W1112" s="150"/>
      <c r="X1112" s="150"/>
    </row>
    <row r="1113" spans="1:24" ht="12.75" customHeight="1" x14ac:dyDescent="0.2">
      <c r="A1113" s="147"/>
      <c r="B1113" s="139"/>
      <c r="C1113" s="205"/>
      <c r="D1113" s="20"/>
      <c r="E1113" s="300"/>
      <c r="F1113" s="300"/>
      <c r="G1113" s="139"/>
      <c r="H1113" s="139"/>
      <c r="I1113" s="149"/>
      <c r="J1113" s="150"/>
      <c r="K1113" s="150"/>
      <c r="L1113" s="150"/>
      <c r="M1113" s="150"/>
      <c r="N1113" s="150"/>
      <c r="O1113" s="150"/>
      <c r="P1113" s="150"/>
      <c r="Q1113" s="150"/>
      <c r="R1113" s="150"/>
      <c r="S1113" s="150"/>
      <c r="T1113" s="150"/>
      <c r="U1113" s="150"/>
      <c r="V1113" s="150"/>
      <c r="W1113" s="150"/>
      <c r="X1113" s="150"/>
    </row>
    <row r="1114" spans="1:24" ht="12.75" customHeight="1" x14ac:dyDescent="0.2">
      <c r="A1114" s="147"/>
      <c r="B1114" s="139"/>
      <c r="C1114" s="205"/>
      <c r="D1114" s="20"/>
      <c r="E1114" s="300"/>
      <c r="F1114" s="300"/>
      <c r="G1114" s="139"/>
      <c r="H1114" s="139"/>
      <c r="I1114" s="149"/>
      <c r="J1114" s="150"/>
      <c r="K1114" s="150"/>
      <c r="L1114" s="150"/>
      <c r="M1114" s="150"/>
      <c r="N1114" s="150"/>
      <c r="O1114" s="150"/>
      <c r="P1114" s="150"/>
      <c r="Q1114" s="150"/>
      <c r="R1114" s="150"/>
      <c r="S1114" s="150"/>
      <c r="T1114" s="150"/>
      <c r="U1114" s="150"/>
      <c r="V1114" s="150"/>
      <c r="W1114" s="150"/>
      <c r="X1114" s="150"/>
    </row>
    <row r="1115" spans="1:24" ht="12.75" customHeight="1" x14ac:dyDescent="0.2">
      <c r="A1115" s="147"/>
      <c r="B1115" s="139"/>
      <c r="C1115" s="205"/>
      <c r="D1115" s="20"/>
      <c r="E1115" s="300"/>
      <c r="F1115" s="300"/>
      <c r="G1115" s="139"/>
      <c r="H1115" s="139"/>
      <c r="I1115" s="149"/>
      <c r="J1115" s="150"/>
      <c r="K1115" s="150"/>
      <c r="L1115" s="150"/>
      <c r="M1115" s="150"/>
      <c r="N1115" s="150"/>
      <c r="O1115" s="150"/>
      <c r="P1115" s="150"/>
      <c r="Q1115" s="150"/>
      <c r="R1115" s="150"/>
      <c r="S1115" s="150"/>
      <c r="T1115" s="150"/>
      <c r="U1115" s="150"/>
      <c r="V1115" s="150"/>
      <c r="W1115" s="150"/>
      <c r="X1115" s="150"/>
    </row>
    <row r="1116" spans="1:24" ht="12.75" customHeight="1" x14ac:dyDescent="0.2">
      <c r="A1116" s="147"/>
      <c r="B1116" s="139"/>
      <c r="C1116" s="205"/>
      <c r="D1116" s="20"/>
      <c r="E1116" s="300"/>
      <c r="F1116" s="300"/>
      <c r="G1116" s="139"/>
      <c r="H1116" s="139"/>
      <c r="I1116" s="149"/>
      <c r="J1116" s="150"/>
      <c r="K1116" s="150"/>
      <c r="L1116" s="150"/>
      <c r="M1116" s="150"/>
      <c r="N1116" s="150"/>
      <c r="O1116" s="150"/>
      <c r="P1116" s="150"/>
      <c r="Q1116" s="150"/>
      <c r="R1116" s="150"/>
      <c r="S1116" s="150"/>
      <c r="T1116" s="150"/>
      <c r="U1116" s="150"/>
      <c r="V1116" s="150"/>
      <c r="W1116" s="150"/>
      <c r="X1116" s="150"/>
    </row>
    <row r="1117" spans="1:24" ht="12.75" customHeight="1" x14ac:dyDescent="0.2">
      <c r="A1117" s="147"/>
      <c r="B1117" s="139"/>
      <c r="C1117" s="205"/>
      <c r="D1117" s="20"/>
      <c r="E1117" s="300"/>
      <c r="F1117" s="300"/>
      <c r="G1117" s="139"/>
      <c r="H1117" s="139"/>
      <c r="I1117" s="149"/>
      <c r="J1117" s="150"/>
      <c r="K1117" s="150"/>
      <c r="L1117" s="150"/>
      <c r="M1117" s="150"/>
      <c r="N1117" s="150"/>
      <c r="O1117" s="150"/>
      <c r="P1117" s="150"/>
      <c r="Q1117" s="150"/>
      <c r="R1117" s="150"/>
      <c r="S1117" s="150"/>
      <c r="T1117" s="150"/>
      <c r="U1117" s="150"/>
      <c r="V1117" s="150"/>
      <c r="W1117" s="150"/>
      <c r="X1117" s="150"/>
    </row>
    <row r="1118" spans="1:24" ht="12.75" customHeight="1" x14ac:dyDescent="0.2">
      <c r="A1118" s="147"/>
      <c r="B1118" s="139"/>
      <c r="C1118" s="205"/>
      <c r="D1118" s="20"/>
      <c r="E1118" s="300"/>
      <c r="F1118" s="300"/>
      <c r="G1118" s="139"/>
      <c r="H1118" s="139"/>
      <c r="I1118" s="149"/>
      <c r="J1118" s="150"/>
      <c r="K1118" s="150"/>
      <c r="L1118" s="150"/>
      <c r="M1118" s="150"/>
      <c r="N1118" s="150"/>
      <c r="O1118" s="150"/>
      <c r="P1118" s="150"/>
      <c r="Q1118" s="150"/>
      <c r="R1118" s="150"/>
      <c r="S1118" s="150"/>
      <c r="T1118" s="150"/>
      <c r="U1118" s="150"/>
      <c r="V1118" s="150"/>
      <c r="W1118" s="150"/>
      <c r="X1118" s="150"/>
    </row>
    <row r="1119" spans="1:24" ht="12.75" customHeight="1" x14ac:dyDescent="0.2">
      <c r="A1119" s="147"/>
      <c r="B1119" s="139"/>
      <c r="C1119" s="205"/>
      <c r="D1119" s="20"/>
      <c r="E1119" s="300"/>
      <c r="F1119" s="300"/>
      <c r="G1119" s="139"/>
      <c r="H1119" s="139"/>
      <c r="I1119" s="149"/>
      <c r="J1119" s="150"/>
      <c r="K1119" s="150"/>
      <c r="L1119" s="150"/>
      <c r="M1119" s="150"/>
      <c r="N1119" s="150"/>
      <c r="O1119" s="150"/>
      <c r="P1119" s="150"/>
      <c r="Q1119" s="150"/>
      <c r="R1119" s="150"/>
      <c r="S1119" s="150"/>
      <c r="T1119" s="150"/>
      <c r="U1119" s="150"/>
      <c r="V1119" s="150"/>
      <c r="W1119" s="150"/>
      <c r="X1119" s="150"/>
    </row>
    <row r="1120" spans="1:24" ht="12.75" customHeight="1" x14ac:dyDescent="0.2">
      <c r="A1120" s="147"/>
      <c r="B1120" s="139"/>
      <c r="C1120" s="205"/>
      <c r="D1120" s="20"/>
      <c r="E1120" s="300"/>
      <c r="F1120" s="300"/>
      <c r="G1120" s="139"/>
      <c r="H1120" s="139"/>
      <c r="I1120" s="149"/>
      <c r="J1120" s="150"/>
      <c r="K1120" s="150"/>
      <c r="L1120" s="150"/>
      <c r="M1120" s="150"/>
      <c r="N1120" s="150"/>
      <c r="O1120" s="150"/>
      <c r="P1120" s="150"/>
      <c r="Q1120" s="150"/>
      <c r="R1120" s="150"/>
      <c r="S1120" s="150"/>
      <c r="T1120" s="150"/>
      <c r="U1120" s="150"/>
      <c r="V1120" s="150"/>
      <c r="W1120" s="150"/>
      <c r="X1120" s="150"/>
    </row>
    <row r="1121" spans="1:24" ht="12.75" customHeight="1" x14ac:dyDescent="0.2">
      <c r="A1121" s="147"/>
      <c r="B1121" s="139"/>
      <c r="C1121" s="205"/>
      <c r="D1121" s="20"/>
      <c r="E1121" s="300"/>
      <c r="F1121" s="300"/>
      <c r="G1121" s="139"/>
      <c r="H1121" s="139"/>
      <c r="I1121" s="149"/>
      <c r="J1121" s="150"/>
      <c r="K1121" s="150"/>
      <c r="L1121" s="150"/>
      <c r="M1121" s="150"/>
      <c r="N1121" s="150"/>
      <c r="O1121" s="150"/>
      <c r="P1121" s="150"/>
      <c r="Q1121" s="150"/>
      <c r="R1121" s="150"/>
      <c r="S1121" s="150"/>
      <c r="T1121" s="150"/>
      <c r="U1121" s="150"/>
      <c r="V1121" s="150"/>
      <c r="W1121" s="150"/>
      <c r="X1121" s="150"/>
    </row>
    <row r="1122" spans="1:24" ht="12.75" customHeight="1" x14ac:dyDescent="0.2">
      <c r="A1122" s="147"/>
      <c r="B1122" s="139"/>
      <c r="C1122" s="205"/>
      <c r="D1122" s="20"/>
      <c r="E1122" s="300"/>
      <c r="F1122" s="300"/>
      <c r="G1122" s="139"/>
      <c r="H1122" s="139"/>
      <c r="I1122" s="149"/>
      <c r="J1122" s="150"/>
      <c r="K1122" s="150"/>
      <c r="L1122" s="150"/>
      <c r="M1122" s="150"/>
      <c r="N1122" s="150"/>
      <c r="O1122" s="150"/>
      <c r="P1122" s="150"/>
      <c r="Q1122" s="150"/>
      <c r="R1122" s="150"/>
      <c r="S1122" s="150"/>
      <c r="T1122" s="150"/>
      <c r="U1122" s="150"/>
      <c r="V1122" s="150"/>
      <c r="W1122" s="150"/>
      <c r="X1122" s="150"/>
    </row>
    <row r="1123" spans="1:24" ht="12.75" customHeight="1" x14ac:dyDescent="0.2">
      <c r="A1123" s="147"/>
      <c r="B1123" s="139"/>
      <c r="C1123" s="205"/>
      <c r="D1123" s="20"/>
      <c r="E1123" s="300"/>
      <c r="F1123" s="300"/>
      <c r="G1123" s="139"/>
      <c r="H1123" s="139"/>
      <c r="I1123" s="149"/>
      <c r="J1123" s="150"/>
      <c r="K1123" s="150"/>
      <c r="L1123" s="150"/>
      <c r="M1123" s="150"/>
      <c r="N1123" s="150"/>
      <c r="O1123" s="150"/>
      <c r="P1123" s="150"/>
      <c r="Q1123" s="150"/>
      <c r="R1123" s="150"/>
      <c r="S1123" s="150"/>
      <c r="T1123" s="150"/>
      <c r="U1123" s="150"/>
      <c r="V1123" s="150"/>
      <c r="W1123" s="150"/>
      <c r="X1123" s="150"/>
    </row>
    <row r="1124" spans="1:24" ht="12.75" customHeight="1" x14ac:dyDescent="0.2">
      <c r="A1124" s="147"/>
      <c r="B1124" s="139"/>
      <c r="C1124" s="205"/>
      <c r="D1124" s="20"/>
      <c r="E1124" s="300"/>
      <c r="F1124" s="300"/>
      <c r="G1124" s="139"/>
      <c r="H1124" s="139"/>
      <c r="I1124" s="149"/>
      <c r="J1124" s="150"/>
      <c r="K1124" s="150"/>
      <c r="L1124" s="150"/>
      <c r="M1124" s="150"/>
      <c r="N1124" s="150"/>
      <c r="O1124" s="150"/>
      <c r="P1124" s="150"/>
      <c r="Q1124" s="150"/>
      <c r="R1124" s="150"/>
      <c r="S1124" s="150"/>
      <c r="T1124" s="150"/>
      <c r="U1124" s="150"/>
      <c r="V1124" s="150"/>
      <c r="W1124" s="150"/>
      <c r="X1124" s="150"/>
    </row>
    <row r="1125" spans="1:24" ht="12.75" customHeight="1" x14ac:dyDescent="0.2">
      <c r="A1125" s="147"/>
      <c r="B1125" s="139"/>
      <c r="C1125" s="205"/>
      <c r="D1125" s="20"/>
      <c r="E1125" s="300"/>
      <c r="F1125" s="300"/>
      <c r="G1125" s="139"/>
      <c r="H1125" s="139"/>
      <c r="I1125" s="149"/>
      <c r="J1125" s="150"/>
      <c r="K1125" s="150"/>
      <c r="L1125" s="150"/>
      <c r="M1125" s="150"/>
      <c r="N1125" s="150"/>
      <c r="O1125" s="150"/>
      <c r="P1125" s="150"/>
      <c r="Q1125" s="150"/>
      <c r="R1125" s="150"/>
      <c r="S1125" s="150"/>
      <c r="T1125" s="150"/>
      <c r="U1125" s="150"/>
      <c r="V1125" s="150"/>
      <c r="W1125" s="150"/>
      <c r="X1125" s="150"/>
    </row>
    <row r="1126" spans="1:24" ht="12.75" customHeight="1" x14ac:dyDescent="0.2">
      <c r="A1126" s="147"/>
      <c r="B1126" s="139"/>
      <c r="C1126" s="205"/>
      <c r="D1126" s="20"/>
      <c r="E1126" s="300"/>
      <c r="F1126" s="300"/>
      <c r="G1126" s="139"/>
      <c r="H1126" s="139"/>
      <c r="I1126" s="149"/>
      <c r="J1126" s="150"/>
      <c r="K1126" s="150"/>
      <c r="L1126" s="150"/>
      <c r="M1126" s="150"/>
      <c r="N1126" s="150"/>
      <c r="O1126" s="150"/>
      <c r="P1126" s="150"/>
      <c r="Q1126" s="150"/>
      <c r="R1126" s="150"/>
      <c r="S1126" s="150"/>
      <c r="T1126" s="150"/>
      <c r="U1126" s="150"/>
      <c r="V1126" s="150"/>
      <c r="W1126" s="150"/>
      <c r="X1126" s="150"/>
    </row>
    <row r="1127" spans="1:24" ht="12.75" customHeight="1" x14ac:dyDescent="0.2">
      <c r="A1127" s="147"/>
      <c r="B1127" s="139"/>
      <c r="C1127" s="205"/>
      <c r="D1127" s="20"/>
      <c r="E1127" s="300"/>
      <c r="F1127" s="300"/>
      <c r="G1127" s="139"/>
      <c r="H1127" s="139"/>
      <c r="I1127" s="149"/>
      <c r="J1127" s="150"/>
      <c r="K1127" s="150"/>
      <c r="L1127" s="150"/>
      <c r="M1127" s="150"/>
      <c r="N1127" s="150"/>
      <c r="O1127" s="150"/>
      <c r="P1127" s="150"/>
      <c r="Q1127" s="150"/>
      <c r="R1127" s="150"/>
      <c r="S1127" s="150"/>
      <c r="T1127" s="150"/>
      <c r="U1127" s="150"/>
      <c r="V1127" s="150"/>
      <c r="W1127" s="150"/>
      <c r="X1127" s="150"/>
    </row>
    <row r="1128" spans="1:24" ht="12.75" customHeight="1" x14ac:dyDescent="0.2">
      <c r="A1128" s="147"/>
      <c r="B1128" s="139"/>
      <c r="C1128" s="205"/>
      <c r="D1128" s="20"/>
      <c r="E1128" s="300"/>
      <c r="F1128" s="300"/>
      <c r="G1128" s="139"/>
      <c r="H1128" s="139"/>
      <c r="I1128" s="149"/>
      <c r="J1128" s="150"/>
      <c r="K1128" s="150"/>
      <c r="L1128" s="150"/>
      <c r="M1128" s="150"/>
      <c r="N1128" s="150"/>
      <c r="O1128" s="150"/>
      <c r="P1128" s="150"/>
      <c r="Q1128" s="150"/>
      <c r="R1128" s="150"/>
      <c r="S1128" s="150"/>
      <c r="T1128" s="150"/>
      <c r="U1128" s="150"/>
      <c r="V1128" s="150"/>
      <c r="W1128" s="150"/>
      <c r="X1128" s="150"/>
    </row>
    <row r="1129" spans="1:24" ht="12.75" customHeight="1" x14ac:dyDescent="0.2">
      <c r="A1129" s="147"/>
      <c r="B1129" s="139"/>
      <c r="C1129" s="205"/>
      <c r="D1129" s="20"/>
      <c r="E1129" s="300"/>
      <c r="F1129" s="300"/>
      <c r="G1129" s="139"/>
      <c r="H1129" s="139"/>
      <c r="I1129" s="149"/>
      <c r="J1129" s="150"/>
      <c r="K1129" s="150"/>
      <c r="L1129" s="150"/>
      <c r="M1129" s="150"/>
      <c r="N1129" s="150"/>
      <c r="O1129" s="150"/>
      <c r="P1129" s="150"/>
      <c r="Q1129" s="150"/>
      <c r="R1129" s="150"/>
      <c r="S1129" s="150"/>
      <c r="T1129" s="150"/>
      <c r="U1129" s="150"/>
      <c r="V1129" s="150"/>
      <c r="W1129" s="150"/>
      <c r="X1129" s="150"/>
    </row>
    <row r="1130" spans="1:24" ht="12.75" customHeight="1" x14ac:dyDescent="0.2">
      <c r="A1130" s="147"/>
      <c r="B1130" s="139"/>
      <c r="C1130" s="205"/>
      <c r="D1130" s="20"/>
      <c r="E1130" s="300"/>
      <c r="F1130" s="300"/>
      <c r="G1130" s="139"/>
      <c r="H1130" s="139"/>
      <c r="I1130" s="149"/>
      <c r="J1130" s="150"/>
      <c r="K1130" s="150"/>
      <c r="L1130" s="150"/>
      <c r="M1130" s="150"/>
      <c r="N1130" s="150"/>
      <c r="O1130" s="150"/>
      <c r="P1130" s="150"/>
      <c r="Q1130" s="150"/>
      <c r="R1130" s="150"/>
      <c r="S1130" s="150"/>
      <c r="T1130" s="150"/>
      <c r="U1130" s="150"/>
      <c r="V1130" s="150"/>
      <c r="W1130" s="150"/>
      <c r="X1130" s="150"/>
    </row>
    <row r="1131" spans="1:24" ht="12.75" customHeight="1" x14ac:dyDescent="0.2">
      <c r="A1131" s="147"/>
      <c r="B1131" s="139"/>
      <c r="C1131" s="205"/>
      <c r="D1131" s="20"/>
      <c r="E1131" s="300"/>
      <c r="F1131" s="300"/>
      <c r="G1131" s="139"/>
      <c r="H1131" s="139"/>
      <c r="I1131" s="149"/>
      <c r="J1131" s="150"/>
      <c r="K1131" s="150"/>
      <c r="L1131" s="150"/>
      <c r="M1131" s="150"/>
      <c r="N1131" s="150"/>
      <c r="O1131" s="150"/>
      <c r="P1131" s="150"/>
      <c r="Q1131" s="150"/>
      <c r="R1131" s="150"/>
      <c r="S1131" s="150"/>
      <c r="T1131" s="150"/>
      <c r="U1131" s="150"/>
      <c r="V1131" s="150"/>
      <c r="W1131" s="150"/>
      <c r="X1131" s="150"/>
    </row>
    <row r="1132" spans="1:24" ht="12.75" customHeight="1" x14ac:dyDescent="0.2">
      <c r="A1132" s="147"/>
      <c r="B1132" s="139"/>
      <c r="C1132" s="205"/>
      <c r="D1132" s="20"/>
      <c r="E1132" s="300"/>
      <c r="F1132" s="300"/>
      <c r="G1132" s="139"/>
      <c r="H1132" s="139"/>
      <c r="I1132" s="149"/>
      <c r="J1132" s="150"/>
      <c r="K1132" s="150"/>
      <c r="L1132" s="150"/>
      <c r="M1132" s="150"/>
      <c r="N1132" s="150"/>
      <c r="O1132" s="150"/>
      <c r="P1132" s="150"/>
      <c r="Q1132" s="150"/>
      <c r="R1132" s="150"/>
      <c r="S1132" s="150"/>
      <c r="T1132" s="150"/>
      <c r="U1132" s="150"/>
      <c r="V1132" s="150"/>
      <c r="W1132" s="150"/>
      <c r="X1132" s="150"/>
    </row>
    <row r="1133" spans="1:24" ht="12.75" customHeight="1" x14ac:dyDescent="0.2">
      <c r="A1133" s="147"/>
      <c r="B1133" s="139"/>
      <c r="C1133" s="205"/>
      <c r="D1133" s="20"/>
      <c r="E1133" s="300"/>
      <c r="F1133" s="300"/>
      <c r="G1133" s="139"/>
      <c r="H1133" s="139"/>
      <c r="I1133" s="149"/>
      <c r="J1133" s="150"/>
      <c r="K1133" s="150"/>
      <c r="L1133" s="150"/>
      <c r="M1133" s="150"/>
      <c r="N1133" s="150"/>
      <c r="O1133" s="150"/>
      <c r="P1133" s="150"/>
      <c r="Q1133" s="150"/>
      <c r="R1133" s="150"/>
      <c r="S1133" s="150"/>
      <c r="T1133" s="150"/>
      <c r="U1133" s="150"/>
      <c r="V1133" s="150"/>
      <c r="W1133" s="150"/>
      <c r="X1133" s="150"/>
    </row>
    <row r="1134" spans="1:24" ht="12.75" customHeight="1" x14ac:dyDescent="0.2">
      <c r="A1134" s="147"/>
      <c r="B1134" s="139"/>
      <c r="C1134" s="205"/>
      <c r="D1134" s="20"/>
      <c r="E1134" s="300"/>
      <c r="F1134" s="300"/>
      <c r="G1134" s="139"/>
      <c r="H1134" s="139"/>
      <c r="I1134" s="149"/>
      <c r="J1134" s="150"/>
      <c r="K1134" s="150"/>
      <c r="L1134" s="150"/>
      <c r="M1134" s="150"/>
      <c r="N1134" s="150"/>
      <c r="O1134" s="150"/>
      <c r="P1134" s="150"/>
      <c r="Q1134" s="150"/>
      <c r="R1134" s="150"/>
      <c r="S1134" s="150"/>
      <c r="T1134" s="150"/>
      <c r="U1134" s="150"/>
      <c r="V1134" s="150"/>
      <c r="W1134" s="150"/>
      <c r="X1134" s="150"/>
    </row>
    <row r="1135" spans="1:24" ht="12.75" customHeight="1" x14ac:dyDescent="0.2">
      <c r="A1135" s="147"/>
      <c r="B1135" s="139"/>
      <c r="C1135" s="205"/>
      <c r="D1135" s="20"/>
      <c r="E1135" s="300"/>
      <c r="F1135" s="300"/>
      <c r="G1135" s="139"/>
      <c r="H1135" s="139"/>
      <c r="I1135" s="149"/>
      <c r="J1135" s="150"/>
      <c r="K1135" s="150"/>
      <c r="L1135" s="150"/>
      <c r="M1135" s="150"/>
      <c r="N1135" s="150"/>
      <c r="O1135" s="150"/>
      <c r="P1135" s="150"/>
      <c r="Q1135" s="150"/>
      <c r="R1135" s="150"/>
      <c r="S1135" s="150"/>
      <c r="T1135" s="150"/>
      <c r="U1135" s="150"/>
      <c r="V1135" s="150"/>
      <c r="W1135" s="150"/>
      <c r="X1135" s="150"/>
    </row>
    <row r="1136" spans="1:24" ht="12.75" customHeight="1" x14ac:dyDescent="0.2">
      <c r="A1136" s="147"/>
      <c r="B1136" s="139"/>
      <c r="C1136" s="205"/>
      <c r="D1136" s="20"/>
      <c r="E1136" s="300"/>
      <c r="F1136" s="300"/>
      <c r="G1136" s="139"/>
      <c r="H1136" s="139"/>
      <c r="I1136" s="149"/>
      <c r="J1136" s="150"/>
      <c r="K1136" s="150"/>
      <c r="L1136" s="150"/>
      <c r="M1136" s="150"/>
      <c r="N1136" s="150"/>
      <c r="O1136" s="150"/>
      <c r="P1136" s="150"/>
      <c r="Q1136" s="150"/>
      <c r="R1136" s="150"/>
      <c r="S1136" s="150"/>
      <c r="T1136" s="150"/>
      <c r="U1136" s="150"/>
      <c r="V1136" s="150"/>
      <c r="W1136" s="150"/>
      <c r="X1136" s="150"/>
    </row>
    <row r="1137" spans="1:24" ht="12.75" customHeight="1" x14ac:dyDescent="0.2">
      <c r="A1137" s="147"/>
      <c r="B1137" s="139"/>
      <c r="C1137" s="205"/>
      <c r="D1137" s="20"/>
      <c r="E1137" s="300"/>
      <c r="F1137" s="300"/>
      <c r="G1137" s="139"/>
      <c r="H1137" s="139"/>
      <c r="I1137" s="149"/>
      <c r="J1137" s="150"/>
      <c r="K1137" s="150"/>
      <c r="L1137" s="150"/>
      <c r="M1137" s="150"/>
      <c r="N1137" s="150"/>
      <c r="O1137" s="150"/>
      <c r="P1137" s="150"/>
      <c r="Q1137" s="150"/>
      <c r="R1137" s="150"/>
      <c r="S1137" s="150"/>
      <c r="T1137" s="150"/>
      <c r="U1137" s="150"/>
      <c r="V1137" s="150"/>
      <c r="W1137" s="150"/>
      <c r="X1137" s="150"/>
    </row>
    <row r="1138" spans="1:24" ht="12.75" customHeight="1" x14ac:dyDescent="0.2">
      <c r="A1138" s="147"/>
      <c r="B1138" s="139"/>
      <c r="C1138" s="205"/>
      <c r="D1138" s="20"/>
      <c r="E1138" s="300"/>
      <c r="F1138" s="300"/>
      <c r="G1138" s="139"/>
      <c r="H1138" s="139"/>
      <c r="I1138" s="149"/>
      <c r="J1138" s="150"/>
      <c r="K1138" s="150"/>
      <c r="L1138" s="150"/>
      <c r="M1138" s="150"/>
      <c r="N1138" s="150"/>
      <c r="O1138" s="150"/>
      <c r="P1138" s="150"/>
      <c r="Q1138" s="150"/>
      <c r="R1138" s="150"/>
      <c r="S1138" s="150"/>
      <c r="T1138" s="150"/>
      <c r="U1138" s="150"/>
      <c r="V1138" s="150"/>
      <c r="W1138" s="150"/>
      <c r="X1138" s="150"/>
    </row>
    <row r="1139" spans="1:24" ht="12.75" customHeight="1" x14ac:dyDescent="0.2">
      <c r="A1139" s="147"/>
      <c r="B1139" s="139"/>
      <c r="C1139" s="205"/>
      <c r="D1139" s="20"/>
      <c r="E1139" s="300"/>
      <c r="F1139" s="300"/>
      <c r="G1139" s="139"/>
      <c r="H1139" s="139"/>
      <c r="I1139" s="149"/>
      <c r="J1139" s="150"/>
      <c r="K1139" s="150"/>
      <c r="L1139" s="150"/>
      <c r="M1139" s="150"/>
      <c r="N1139" s="150"/>
      <c r="O1139" s="150"/>
      <c r="P1139" s="150"/>
      <c r="Q1139" s="150"/>
      <c r="R1139" s="150"/>
      <c r="S1139" s="150"/>
      <c r="T1139" s="150"/>
      <c r="U1139" s="150"/>
      <c r="V1139" s="150"/>
      <c r="W1139" s="150"/>
      <c r="X1139" s="150"/>
    </row>
    <row r="1140" spans="1:24" ht="12.75" customHeight="1" x14ac:dyDescent="0.2">
      <c r="A1140" s="147"/>
      <c r="B1140" s="139"/>
      <c r="C1140" s="205"/>
      <c r="D1140" s="20"/>
      <c r="E1140" s="300"/>
      <c r="F1140" s="300"/>
      <c r="G1140" s="139"/>
      <c r="H1140" s="139"/>
      <c r="I1140" s="149"/>
      <c r="J1140" s="150"/>
      <c r="K1140" s="150"/>
      <c r="L1140" s="150"/>
      <c r="M1140" s="150"/>
      <c r="N1140" s="150"/>
      <c r="O1140" s="150"/>
      <c r="P1140" s="150"/>
      <c r="Q1140" s="150"/>
      <c r="R1140" s="150"/>
      <c r="S1140" s="150"/>
      <c r="T1140" s="150"/>
      <c r="U1140" s="150"/>
      <c r="V1140" s="150"/>
      <c r="W1140" s="150"/>
      <c r="X1140" s="150"/>
    </row>
    <row r="1141" spans="1:24" ht="12.75" customHeight="1" x14ac:dyDescent="0.2">
      <c r="A1141" s="147"/>
      <c r="B1141" s="139"/>
      <c r="C1141" s="205"/>
      <c r="D1141" s="20"/>
      <c r="E1141" s="300"/>
      <c r="F1141" s="300"/>
      <c r="G1141" s="139"/>
      <c r="H1141" s="139"/>
      <c r="I1141" s="149"/>
      <c r="J1141" s="150"/>
      <c r="K1141" s="150"/>
      <c r="L1141" s="150"/>
      <c r="M1141" s="150"/>
      <c r="N1141" s="150"/>
      <c r="O1141" s="150"/>
      <c r="P1141" s="150"/>
      <c r="Q1141" s="150"/>
      <c r="R1141" s="150"/>
      <c r="S1141" s="150"/>
      <c r="T1141" s="150"/>
      <c r="U1141" s="150"/>
      <c r="V1141" s="150"/>
      <c r="W1141" s="150"/>
      <c r="X1141" s="150"/>
    </row>
    <row r="1142" spans="1:24" ht="12.75" customHeight="1" x14ac:dyDescent="0.2">
      <c r="A1142" s="147"/>
      <c r="B1142" s="139"/>
      <c r="C1142" s="205"/>
      <c r="D1142" s="20"/>
      <c r="E1142" s="300"/>
      <c r="F1142" s="300"/>
      <c r="G1142" s="139"/>
      <c r="H1142" s="139"/>
      <c r="I1142" s="149"/>
      <c r="J1142" s="150"/>
      <c r="K1142" s="150"/>
      <c r="L1142" s="150"/>
      <c r="M1142" s="150"/>
      <c r="N1142" s="150"/>
      <c r="O1142" s="150"/>
      <c r="P1142" s="150"/>
      <c r="Q1142" s="150"/>
      <c r="R1142" s="150"/>
      <c r="S1142" s="150"/>
      <c r="T1142" s="150"/>
      <c r="U1142" s="150"/>
      <c r="V1142" s="150"/>
      <c r="W1142" s="150"/>
      <c r="X1142" s="150"/>
    </row>
    <row r="1143" spans="1:24" ht="12.75" customHeight="1" x14ac:dyDescent="0.2">
      <c r="A1143" s="147"/>
      <c r="B1143" s="139"/>
      <c r="C1143" s="205"/>
      <c r="D1143" s="20"/>
      <c r="E1143" s="300"/>
      <c r="F1143" s="300"/>
      <c r="G1143" s="139"/>
      <c r="H1143" s="139"/>
      <c r="I1143" s="149"/>
      <c r="J1143" s="150"/>
      <c r="K1143" s="150"/>
      <c r="L1143" s="150"/>
      <c r="M1143" s="150"/>
      <c r="N1143" s="150"/>
      <c r="O1143" s="150"/>
      <c r="P1143" s="150"/>
      <c r="Q1143" s="150"/>
      <c r="R1143" s="150"/>
      <c r="S1143" s="150"/>
      <c r="T1143" s="150"/>
      <c r="U1143" s="150"/>
      <c r="V1143" s="150"/>
      <c r="W1143" s="150"/>
      <c r="X1143" s="150"/>
    </row>
    <row r="1144" spans="1:24" ht="12.75" customHeight="1" x14ac:dyDescent="0.2">
      <c r="A1144" s="147"/>
      <c r="B1144" s="139"/>
      <c r="C1144" s="205"/>
      <c r="D1144" s="20"/>
      <c r="E1144" s="300"/>
      <c r="F1144" s="300"/>
      <c r="G1144" s="139"/>
      <c r="H1144" s="139"/>
      <c r="I1144" s="149"/>
      <c r="J1144" s="150"/>
      <c r="K1144" s="150"/>
      <c r="L1144" s="150"/>
      <c r="M1144" s="150"/>
      <c r="N1144" s="150"/>
      <c r="O1144" s="150"/>
      <c r="P1144" s="150"/>
      <c r="Q1144" s="150"/>
      <c r="R1144" s="150"/>
      <c r="S1144" s="150"/>
      <c r="T1144" s="150"/>
      <c r="U1144" s="150"/>
      <c r="V1144" s="150"/>
      <c r="W1144" s="150"/>
      <c r="X1144" s="150"/>
    </row>
    <row r="1145" spans="1:24" ht="12.75" customHeight="1" x14ac:dyDescent="0.2">
      <c r="A1145" s="147"/>
      <c r="B1145" s="139"/>
      <c r="C1145" s="205"/>
      <c r="D1145" s="20"/>
      <c r="E1145" s="300"/>
      <c r="F1145" s="300"/>
      <c r="G1145" s="139"/>
      <c r="H1145" s="139"/>
      <c r="I1145" s="149"/>
      <c r="J1145" s="150"/>
      <c r="K1145" s="150"/>
      <c r="L1145" s="150"/>
      <c r="M1145" s="150"/>
      <c r="N1145" s="150"/>
      <c r="O1145" s="150"/>
      <c r="P1145" s="150"/>
      <c r="Q1145" s="150"/>
      <c r="R1145" s="150"/>
      <c r="S1145" s="150"/>
      <c r="T1145" s="150"/>
      <c r="U1145" s="150"/>
      <c r="V1145" s="150"/>
      <c r="W1145" s="150"/>
      <c r="X1145" s="150"/>
    </row>
    <row r="1146" spans="1:24" ht="12.75" customHeight="1" x14ac:dyDescent="0.2">
      <c r="A1146" s="147"/>
      <c r="B1146" s="139"/>
      <c r="C1146" s="205"/>
      <c r="D1146" s="20"/>
      <c r="E1146" s="300"/>
      <c r="F1146" s="300"/>
      <c r="G1146" s="139"/>
      <c r="H1146" s="139"/>
      <c r="I1146" s="149"/>
      <c r="J1146" s="150"/>
      <c r="K1146" s="150"/>
      <c r="L1146" s="150"/>
      <c r="M1146" s="150"/>
      <c r="N1146" s="150"/>
      <c r="O1146" s="150"/>
      <c r="P1146" s="150"/>
      <c r="Q1146" s="150"/>
      <c r="R1146" s="150"/>
      <c r="S1146" s="150"/>
      <c r="T1146" s="150"/>
      <c r="U1146" s="150"/>
      <c r="V1146" s="150"/>
      <c r="W1146" s="150"/>
      <c r="X1146" s="150"/>
    </row>
    <row r="1147" spans="1:24" ht="12.75" customHeight="1" x14ac:dyDescent="0.2">
      <c r="A1147" s="147"/>
      <c r="B1147" s="139"/>
      <c r="C1147" s="205"/>
      <c r="D1147" s="20"/>
      <c r="E1147" s="300"/>
      <c r="F1147" s="300"/>
      <c r="G1147" s="139"/>
      <c r="H1147" s="139"/>
      <c r="I1147" s="149"/>
      <c r="J1147" s="150"/>
      <c r="K1147" s="150"/>
      <c r="L1147" s="150"/>
      <c r="M1147" s="150"/>
      <c r="N1147" s="150"/>
      <c r="O1147" s="150"/>
      <c r="P1147" s="150"/>
      <c r="Q1147" s="150"/>
      <c r="R1147" s="150"/>
      <c r="S1147" s="150"/>
      <c r="T1147" s="150"/>
      <c r="U1147" s="150"/>
      <c r="V1147" s="150"/>
      <c r="W1147" s="150"/>
      <c r="X1147" s="150"/>
    </row>
    <row r="1148" spans="1:24" ht="12.75" customHeight="1" x14ac:dyDescent="0.2">
      <c r="A1148" s="147"/>
      <c r="B1148" s="139"/>
      <c r="C1148" s="205"/>
      <c r="D1148" s="20"/>
      <c r="E1148" s="300"/>
      <c r="F1148" s="300"/>
      <c r="G1148" s="139"/>
      <c r="H1148" s="139"/>
      <c r="I1148" s="149"/>
      <c r="J1148" s="150"/>
      <c r="K1148" s="150"/>
      <c r="L1148" s="150"/>
      <c r="M1148" s="150"/>
      <c r="N1148" s="150"/>
      <c r="O1148" s="150"/>
      <c r="P1148" s="150"/>
      <c r="Q1148" s="150"/>
      <c r="R1148" s="150"/>
      <c r="S1148" s="150"/>
      <c r="T1148" s="150"/>
      <c r="U1148" s="150"/>
      <c r="V1148" s="150"/>
      <c r="W1148" s="150"/>
      <c r="X1148" s="150"/>
    </row>
    <row r="1149" spans="1:24" ht="12.75" customHeight="1" x14ac:dyDescent="0.2">
      <c r="A1149" s="147"/>
      <c r="B1149" s="139"/>
      <c r="C1149" s="205"/>
      <c r="D1149" s="20"/>
      <c r="E1149" s="300"/>
      <c r="F1149" s="300"/>
      <c r="G1149" s="139"/>
      <c r="H1149" s="139"/>
      <c r="I1149" s="149"/>
      <c r="J1149" s="150"/>
      <c r="K1149" s="150"/>
      <c r="L1149" s="150"/>
      <c r="M1149" s="150"/>
      <c r="N1149" s="150"/>
      <c r="O1149" s="150"/>
      <c r="P1149" s="150"/>
      <c r="Q1149" s="150"/>
      <c r="R1149" s="150"/>
      <c r="S1149" s="150"/>
      <c r="T1149" s="150"/>
      <c r="U1149" s="150"/>
      <c r="V1149" s="150"/>
      <c r="W1149" s="150"/>
      <c r="X1149" s="150"/>
    </row>
    <row r="1150" spans="1:24" ht="12.75" customHeight="1" x14ac:dyDescent="0.2">
      <c r="A1150" s="147"/>
      <c r="B1150" s="139"/>
      <c r="C1150" s="205"/>
      <c r="D1150" s="20"/>
      <c r="E1150" s="300"/>
      <c r="F1150" s="300"/>
      <c r="G1150" s="139"/>
      <c r="H1150" s="139"/>
      <c r="I1150" s="149"/>
      <c r="J1150" s="150"/>
      <c r="K1150" s="150"/>
      <c r="L1150" s="150"/>
      <c r="M1150" s="150"/>
      <c r="N1150" s="150"/>
      <c r="O1150" s="150"/>
      <c r="P1150" s="150"/>
      <c r="Q1150" s="150"/>
      <c r="R1150" s="150"/>
      <c r="S1150" s="150"/>
      <c r="T1150" s="150"/>
      <c r="U1150" s="150"/>
      <c r="V1150" s="150"/>
      <c r="W1150" s="150"/>
      <c r="X1150" s="150"/>
    </row>
    <row r="1151" spans="1:24" ht="12.75" customHeight="1" x14ac:dyDescent="0.2">
      <c r="A1151" s="147"/>
      <c r="B1151" s="139"/>
      <c r="C1151" s="205"/>
      <c r="D1151" s="20"/>
      <c r="E1151" s="300"/>
      <c r="F1151" s="300"/>
      <c r="G1151" s="139"/>
      <c r="H1151" s="139"/>
      <c r="I1151" s="149"/>
      <c r="J1151" s="150"/>
      <c r="K1151" s="150"/>
      <c r="L1151" s="150"/>
      <c r="M1151" s="150"/>
      <c r="N1151" s="150"/>
      <c r="O1151" s="150"/>
      <c r="P1151" s="150"/>
      <c r="Q1151" s="150"/>
      <c r="R1151" s="150"/>
      <c r="S1151" s="150"/>
      <c r="T1151" s="150"/>
      <c r="U1151" s="150"/>
      <c r="V1151" s="150"/>
      <c r="W1151" s="150"/>
      <c r="X1151" s="150"/>
    </row>
    <row r="1152" spans="1:24" ht="12.75" customHeight="1" x14ac:dyDescent="0.2">
      <c r="A1152" s="147"/>
      <c r="B1152" s="139"/>
      <c r="C1152" s="205"/>
      <c r="D1152" s="20"/>
      <c r="E1152" s="300"/>
      <c r="F1152" s="300"/>
      <c r="G1152" s="139"/>
      <c r="H1152" s="139"/>
      <c r="I1152" s="149"/>
      <c r="J1152" s="150"/>
      <c r="K1152" s="150"/>
      <c r="L1152" s="150"/>
      <c r="M1152" s="150"/>
      <c r="N1152" s="150"/>
      <c r="O1152" s="150"/>
      <c r="P1152" s="150"/>
      <c r="Q1152" s="150"/>
      <c r="R1152" s="150"/>
      <c r="S1152" s="150"/>
      <c r="T1152" s="150"/>
      <c r="U1152" s="150"/>
      <c r="V1152" s="150"/>
      <c r="W1152" s="150"/>
      <c r="X1152" s="150"/>
    </row>
    <row r="1153" spans="1:24" ht="12.75" customHeight="1" x14ac:dyDescent="0.2">
      <c r="A1153" s="147"/>
      <c r="B1153" s="139"/>
      <c r="C1153" s="205"/>
      <c r="D1153" s="20"/>
      <c r="E1153" s="300"/>
      <c r="F1153" s="300"/>
      <c r="G1153" s="139"/>
      <c r="H1153" s="139"/>
      <c r="I1153" s="149"/>
      <c r="J1153" s="150"/>
      <c r="K1153" s="150"/>
      <c r="L1153" s="150"/>
      <c r="M1153" s="150"/>
      <c r="N1153" s="150"/>
      <c r="O1153" s="150"/>
      <c r="P1153" s="150"/>
      <c r="Q1153" s="150"/>
      <c r="R1153" s="150"/>
      <c r="S1153" s="150"/>
      <c r="T1153" s="150"/>
      <c r="U1153" s="150"/>
      <c r="V1153" s="150"/>
      <c r="W1153" s="150"/>
      <c r="X1153" s="150"/>
    </row>
    <row r="1154" spans="1:24" ht="12.75" customHeight="1" x14ac:dyDescent="0.2">
      <c r="A1154" s="147"/>
      <c r="B1154" s="139"/>
      <c r="C1154" s="205"/>
      <c r="D1154" s="20"/>
      <c r="E1154" s="300"/>
      <c r="F1154" s="300"/>
      <c r="G1154" s="139"/>
      <c r="H1154" s="139"/>
      <c r="I1154" s="149"/>
      <c r="J1154" s="150"/>
      <c r="K1154" s="150"/>
      <c r="L1154" s="150"/>
      <c r="M1154" s="150"/>
      <c r="N1154" s="150"/>
      <c r="O1154" s="150"/>
      <c r="P1154" s="150"/>
      <c r="Q1154" s="150"/>
      <c r="R1154" s="150"/>
      <c r="S1154" s="150"/>
      <c r="T1154" s="150"/>
      <c r="U1154" s="150"/>
      <c r="V1154" s="150"/>
      <c r="W1154" s="150"/>
      <c r="X1154" s="150"/>
    </row>
    <row r="1155" spans="1:24" ht="12.75" customHeight="1" x14ac:dyDescent="0.2">
      <c r="A1155" s="147"/>
      <c r="B1155" s="139"/>
      <c r="C1155" s="205"/>
      <c r="D1155" s="20"/>
      <c r="E1155" s="300"/>
      <c r="F1155" s="300"/>
      <c r="G1155" s="139"/>
      <c r="H1155" s="139"/>
      <c r="I1155" s="149"/>
      <c r="J1155" s="150"/>
      <c r="K1155" s="150"/>
      <c r="L1155" s="150"/>
      <c r="M1155" s="150"/>
      <c r="N1155" s="150"/>
      <c r="O1155" s="150"/>
      <c r="P1155" s="150"/>
      <c r="Q1155" s="150"/>
      <c r="R1155" s="150"/>
      <c r="S1155" s="150"/>
      <c r="T1155" s="150"/>
      <c r="U1155" s="150"/>
      <c r="V1155" s="150"/>
      <c r="W1155" s="150"/>
      <c r="X1155" s="150"/>
    </row>
    <row r="1156" spans="1:24" ht="12.75" customHeight="1" x14ac:dyDescent="0.2">
      <c r="A1156" s="147"/>
      <c r="B1156" s="139"/>
      <c r="C1156" s="205"/>
      <c r="D1156" s="20"/>
      <c r="E1156" s="300"/>
      <c r="F1156" s="300"/>
      <c r="G1156" s="139"/>
      <c r="H1156" s="139"/>
      <c r="I1156" s="149"/>
      <c r="J1156" s="150"/>
      <c r="K1156" s="150"/>
      <c r="L1156" s="150"/>
      <c r="M1156" s="150"/>
      <c r="N1156" s="150"/>
      <c r="O1156" s="150"/>
      <c r="P1156" s="150"/>
      <c r="Q1156" s="150"/>
      <c r="R1156" s="150"/>
      <c r="S1156" s="150"/>
      <c r="T1156" s="150"/>
      <c r="U1156" s="150"/>
      <c r="V1156" s="150"/>
      <c r="W1156" s="150"/>
      <c r="X1156" s="150"/>
    </row>
    <row r="1157" spans="1:24" ht="12.75" customHeight="1" x14ac:dyDescent="0.2">
      <c r="A1157" s="147"/>
      <c r="B1157" s="139"/>
      <c r="C1157" s="205"/>
      <c r="D1157" s="20"/>
      <c r="E1157" s="300"/>
      <c r="F1157" s="300"/>
      <c r="G1157" s="139"/>
      <c r="H1157" s="139"/>
      <c r="I1157" s="149"/>
      <c r="J1157" s="150"/>
      <c r="K1157" s="150"/>
      <c r="L1157" s="150"/>
      <c r="M1157" s="150"/>
      <c r="N1157" s="150"/>
      <c r="O1157" s="150"/>
      <c r="P1157" s="150"/>
      <c r="Q1157" s="150"/>
      <c r="R1157" s="150"/>
      <c r="S1157" s="150"/>
      <c r="T1157" s="150"/>
      <c r="U1157" s="150"/>
      <c r="V1157" s="150"/>
      <c r="W1157" s="150"/>
      <c r="X1157" s="150"/>
    </row>
    <row r="1158" spans="1:24" ht="12.75" customHeight="1" x14ac:dyDescent="0.2">
      <c r="A1158" s="147"/>
      <c r="B1158" s="139"/>
      <c r="C1158" s="205"/>
      <c r="D1158" s="20"/>
      <c r="E1158" s="300"/>
      <c r="F1158" s="300"/>
      <c r="G1158" s="139"/>
      <c r="H1158" s="139"/>
      <c r="I1158" s="149"/>
      <c r="J1158" s="150"/>
      <c r="K1158" s="150"/>
      <c r="L1158" s="150"/>
      <c r="M1158" s="150"/>
      <c r="N1158" s="150"/>
      <c r="O1158" s="150"/>
      <c r="P1158" s="150"/>
      <c r="Q1158" s="150"/>
      <c r="R1158" s="150"/>
      <c r="S1158" s="150"/>
      <c r="T1158" s="150"/>
      <c r="U1158" s="150"/>
      <c r="V1158" s="150"/>
      <c r="W1158" s="150"/>
      <c r="X1158" s="150"/>
    </row>
    <row r="1159" spans="1:24" ht="12.75" customHeight="1" x14ac:dyDescent="0.2">
      <c r="A1159" s="147"/>
      <c r="B1159" s="139"/>
      <c r="C1159" s="205"/>
      <c r="D1159" s="20"/>
      <c r="E1159" s="300"/>
      <c r="F1159" s="300"/>
      <c r="G1159" s="139"/>
      <c r="H1159" s="139"/>
      <c r="I1159" s="149"/>
      <c r="J1159" s="150"/>
      <c r="K1159" s="150"/>
      <c r="L1159" s="150"/>
      <c r="M1159" s="150"/>
      <c r="N1159" s="150"/>
      <c r="O1159" s="150"/>
      <c r="P1159" s="150"/>
      <c r="Q1159" s="150"/>
      <c r="R1159" s="150"/>
      <c r="S1159" s="150"/>
      <c r="T1159" s="150"/>
      <c r="U1159" s="150"/>
      <c r="V1159" s="150"/>
      <c r="W1159" s="150"/>
      <c r="X1159" s="150"/>
    </row>
    <row r="1160" spans="1:24" ht="12.75" customHeight="1" x14ac:dyDescent="0.2">
      <c r="A1160" s="147"/>
      <c r="B1160" s="139"/>
      <c r="C1160" s="205"/>
      <c r="D1160" s="20"/>
      <c r="E1160" s="300"/>
      <c r="F1160" s="300"/>
      <c r="G1160" s="139"/>
      <c r="H1160" s="139"/>
      <c r="I1160" s="149"/>
      <c r="J1160" s="150"/>
      <c r="K1160" s="150"/>
      <c r="L1160" s="150"/>
      <c r="M1160" s="150"/>
      <c r="N1160" s="150"/>
      <c r="O1160" s="150"/>
      <c r="P1160" s="150"/>
      <c r="Q1160" s="150"/>
      <c r="R1160" s="150"/>
      <c r="S1160" s="150"/>
      <c r="T1160" s="150"/>
      <c r="U1160" s="150"/>
      <c r="V1160" s="150"/>
      <c r="W1160" s="150"/>
      <c r="X1160" s="150"/>
    </row>
    <row r="1161" spans="1:24" ht="12.75" customHeight="1" x14ac:dyDescent="0.2">
      <c r="A1161" s="147"/>
      <c r="B1161" s="139"/>
      <c r="C1161" s="205"/>
      <c r="D1161" s="20"/>
      <c r="E1161" s="300"/>
      <c r="F1161" s="300"/>
      <c r="G1161" s="139"/>
      <c r="H1161" s="139"/>
      <c r="I1161" s="149"/>
      <c r="J1161" s="150"/>
      <c r="K1161" s="150"/>
      <c r="L1161" s="150"/>
      <c r="M1161" s="150"/>
      <c r="N1161" s="150"/>
      <c r="O1161" s="150"/>
      <c r="P1161" s="150"/>
      <c r="Q1161" s="150"/>
      <c r="R1161" s="150"/>
      <c r="S1161" s="150"/>
      <c r="T1161" s="150"/>
      <c r="U1161" s="150"/>
      <c r="V1161" s="150"/>
      <c r="W1161" s="150"/>
      <c r="X1161" s="150"/>
    </row>
    <row r="1162" spans="1:24" ht="12.75" customHeight="1" x14ac:dyDescent="0.2">
      <c r="A1162" s="147"/>
      <c r="B1162" s="139"/>
      <c r="C1162" s="205"/>
      <c r="D1162" s="20"/>
      <c r="E1162" s="300"/>
      <c r="F1162" s="300"/>
      <c r="G1162" s="139"/>
      <c r="H1162" s="139"/>
      <c r="I1162" s="149"/>
      <c r="J1162" s="150"/>
      <c r="K1162" s="150"/>
      <c r="L1162" s="150"/>
      <c r="M1162" s="150"/>
      <c r="N1162" s="150"/>
      <c r="O1162" s="150"/>
      <c r="P1162" s="150"/>
      <c r="Q1162" s="150"/>
      <c r="R1162" s="150"/>
      <c r="S1162" s="150"/>
      <c r="T1162" s="150"/>
      <c r="U1162" s="150"/>
      <c r="V1162" s="150"/>
      <c r="W1162" s="150"/>
      <c r="X1162" s="150"/>
    </row>
    <row r="1163" spans="1:24" ht="12.75" customHeight="1" x14ac:dyDescent="0.2">
      <c r="A1163" s="147"/>
      <c r="B1163" s="139"/>
      <c r="C1163" s="205"/>
      <c r="D1163" s="20"/>
      <c r="E1163" s="300"/>
      <c r="F1163" s="300"/>
      <c r="G1163" s="139"/>
      <c r="H1163" s="139"/>
      <c r="I1163" s="149"/>
      <c r="J1163" s="150"/>
      <c r="K1163" s="150"/>
      <c r="L1163" s="150"/>
      <c r="M1163" s="150"/>
      <c r="N1163" s="150"/>
      <c r="O1163" s="150"/>
      <c r="P1163" s="150"/>
      <c r="Q1163" s="150"/>
      <c r="R1163" s="150"/>
      <c r="S1163" s="150"/>
      <c r="T1163" s="150"/>
      <c r="U1163" s="150"/>
      <c r="V1163" s="150"/>
      <c r="W1163" s="150"/>
      <c r="X1163" s="150"/>
    </row>
    <row r="1164" spans="1:24" ht="12.75" customHeight="1" x14ac:dyDescent="0.2">
      <c r="A1164" s="147"/>
      <c r="B1164" s="139"/>
      <c r="C1164" s="205"/>
      <c r="D1164" s="20"/>
      <c r="E1164" s="300"/>
      <c r="F1164" s="300"/>
      <c r="G1164" s="139"/>
      <c r="H1164" s="139"/>
      <c r="I1164" s="149"/>
      <c r="J1164" s="150"/>
      <c r="K1164" s="150"/>
      <c r="L1164" s="150"/>
      <c r="M1164" s="150"/>
      <c r="N1164" s="150"/>
      <c r="O1164" s="150"/>
      <c r="P1164" s="150"/>
      <c r="Q1164" s="150"/>
      <c r="R1164" s="150"/>
      <c r="S1164" s="150"/>
      <c r="T1164" s="150"/>
      <c r="U1164" s="150"/>
      <c r="V1164" s="150"/>
      <c r="W1164" s="150"/>
      <c r="X1164" s="150"/>
    </row>
    <row r="1165" spans="1:24" ht="12.75" customHeight="1" x14ac:dyDescent="0.2">
      <c r="A1165" s="147"/>
      <c r="B1165" s="139"/>
      <c r="C1165" s="205"/>
      <c r="D1165" s="20"/>
      <c r="E1165" s="300"/>
      <c r="F1165" s="300"/>
      <c r="G1165" s="139"/>
      <c r="H1165" s="139"/>
      <c r="I1165" s="149"/>
      <c r="J1165" s="150"/>
      <c r="K1165" s="150"/>
      <c r="L1165" s="150"/>
      <c r="M1165" s="150"/>
      <c r="N1165" s="150"/>
      <c r="O1165" s="150"/>
      <c r="P1165" s="150"/>
      <c r="Q1165" s="150"/>
      <c r="R1165" s="150"/>
      <c r="S1165" s="150"/>
      <c r="T1165" s="150"/>
      <c r="U1165" s="150"/>
      <c r="V1165" s="150"/>
      <c r="W1165" s="150"/>
      <c r="X1165" s="150"/>
    </row>
    <row r="1166" spans="1:24" ht="12.75" customHeight="1" x14ac:dyDescent="0.2">
      <c r="A1166" s="147"/>
      <c r="B1166" s="139"/>
      <c r="C1166" s="205"/>
      <c r="D1166" s="20"/>
      <c r="E1166" s="300"/>
      <c r="F1166" s="300"/>
      <c r="G1166" s="139"/>
      <c r="H1166" s="139"/>
      <c r="I1166" s="149"/>
      <c r="J1166" s="150"/>
      <c r="K1166" s="150"/>
      <c r="L1166" s="150"/>
      <c r="M1166" s="150"/>
      <c r="N1166" s="150"/>
      <c r="O1166" s="150"/>
      <c r="P1166" s="150"/>
      <c r="Q1166" s="150"/>
      <c r="R1166" s="150"/>
      <c r="S1166" s="150"/>
      <c r="T1166" s="150"/>
      <c r="U1166" s="150"/>
      <c r="V1166" s="150"/>
      <c r="W1166" s="150"/>
      <c r="X1166" s="150"/>
    </row>
    <row r="1167" spans="1:24" ht="12.75" customHeight="1" x14ac:dyDescent="0.2">
      <c r="A1167" s="147"/>
      <c r="B1167" s="139"/>
      <c r="C1167" s="205"/>
      <c r="D1167" s="20"/>
      <c r="E1167" s="300"/>
      <c r="F1167" s="300"/>
      <c r="G1167" s="139"/>
      <c r="H1167" s="139"/>
      <c r="I1167" s="149"/>
      <c r="J1167" s="150"/>
      <c r="K1167" s="150"/>
      <c r="L1167" s="150"/>
      <c r="M1167" s="150"/>
      <c r="N1167" s="150"/>
      <c r="O1167" s="150"/>
      <c r="P1167" s="150"/>
      <c r="Q1167" s="150"/>
      <c r="R1167" s="150"/>
      <c r="S1167" s="150"/>
      <c r="T1167" s="150"/>
      <c r="U1167" s="150"/>
      <c r="V1167" s="150"/>
      <c r="W1167" s="150"/>
      <c r="X1167" s="150"/>
    </row>
    <row r="1168" spans="1:24" ht="12.75" customHeight="1" x14ac:dyDescent="0.2">
      <c r="A1168" s="147"/>
      <c r="B1168" s="139"/>
      <c r="C1168" s="205"/>
      <c r="D1168" s="20"/>
      <c r="E1168" s="300"/>
      <c r="F1168" s="300"/>
      <c r="G1168" s="139"/>
      <c r="H1168" s="139"/>
      <c r="I1168" s="149"/>
      <c r="J1168" s="150"/>
      <c r="K1168" s="150"/>
      <c r="L1168" s="150"/>
      <c r="M1168" s="150"/>
      <c r="N1168" s="150"/>
      <c r="O1168" s="150"/>
      <c r="P1168" s="150"/>
      <c r="Q1168" s="150"/>
      <c r="R1168" s="150"/>
      <c r="S1168" s="150"/>
      <c r="T1168" s="150"/>
      <c r="U1168" s="150"/>
      <c r="V1168" s="150"/>
      <c r="W1168" s="150"/>
      <c r="X1168" s="150"/>
    </row>
    <row r="1169" spans="1:24" ht="12.75" customHeight="1" x14ac:dyDescent="0.2">
      <c r="A1169" s="147"/>
      <c r="B1169" s="139"/>
      <c r="C1169" s="205"/>
      <c r="D1169" s="20"/>
      <c r="E1169" s="300"/>
      <c r="F1169" s="300"/>
      <c r="G1169" s="139"/>
      <c r="H1169" s="139"/>
      <c r="I1169" s="149"/>
      <c r="J1169" s="150"/>
      <c r="K1169" s="150"/>
      <c r="L1169" s="150"/>
      <c r="M1169" s="150"/>
      <c r="N1169" s="150"/>
      <c r="O1169" s="150"/>
      <c r="P1169" s="150"/>
      <c r="Q1169" s="150"/>
      <c r="R1169" s="150"/>
      <c r="S1169" s="150"/>
      <c r="T1169" s="150"/>
      <c r="U1169" s="150"/>
      <c r="V1169" s="150"/>
      <c r="W1169" s="150"/>
      <c r="X1169" s="150"/>
    </row>
    <row r="1170" spans="1:24" ht="12.75" customHeight="1" x14ac:dyDescent="0.2">
      <c r="A1170" s="147"/>
      <c r="B1170" s="139"/>
      <c r="C1170" s="205"/>
      <c r="D1170" s="20"/>
      <c r="E1170" s="300"/>
      <c r="F1170" s="300"/>
      <c r="G1170" s="139"/>
      <c r="H1170" s="139"/>
      <c r="I1170" s="149"/>
      <c r="J1170" s="150"/>
      <c r="K1170" s="150"/>
      <c r="L1170" s="150"/>
      <c r="M1170" s="150"/>
      <c r="N1170" s="150"/>
      <c r="O1170" s="150"/>
      <c r="P1170" s="150"/>
      <c r="Q1170" s="150"/>
      <c r="R1170" s="150"/>
      <c r="S1170" s="150"/>
      <c r="T1170" s="150"/>
      <c r="U1170" s="150"/>
      <c r="V1170" s="150"/>
      <c r="W1170" s="150"/>
      <c r="X1170" s="150"/>
    </row>
    <row r="1171" spans="1:24" ht="12.75" customHeight="1" x14ac:dyDescent="0.2">
      <c r="A1171" s="147"/>
      <c r="B1171" s="139"/>
      <c r="C1171" s="205"/>
      <c r="D1171" s="20"/>
      <c r="E1171" s="300"/>
      <c r="F1171" s="300"/>
      <c r="G1171" s="139"/>
      <c r="H1171" s="139"/>
      <c r="I1171" s="149"/>
      <c r="J1171" s="150"/>
      <c r="K1171" s="150"/>
      <c r="L1171" s="150"/>
      <c r="M1171" s="150"/>
      <c r="N1171" s="150"/>
      <c r="O1171" s="150"/>
      <c r="P1171" s="150"/>
      <c r="Q1171" s="150"/>
      <c r="R1171" s="150"/>
      <c r="S1171" s="150"/>
      <c r="T1171" s="150"/>
      <c r="U1171" s="150"/>
      <c r="V1171" s="150"/>
      <c r="W1171" s="150"/>
      <c r="X1171" s="150"/>
    </row>
    <row r="1172" spans="1:24" ht="12.75" customHeight="1" x14ac:dyDescent="0.2">
      <c r="A1172" s="147"/>
      <c r="B1172" s="139"/>
      <c r="C1172" s="205"/>
      <c r="D1172" s="20"/>
      <c r="E1172" s="300"/>
      <c r="F1172" s="300"/>
      <c r="G1172" s="139"/>
      <c r="H1172" s="139"/>
      <c r="I1172" s="149"/>
      <c r="J1172" s="150"/>
      <c r="K1172" s="150"/>
      <c r="L1172" s="150"/>
      <c r="M1172" s="150"/>
      <c r="N1172" s="150"/>
      <c r="O1172" s="150"/>
      <c r="P1172" s="150"/>
      <c r="Q1172" s="150"/>
      <c r="R1172" s="150"/>
      <c r="S1172" s="150"/>
      <c r="T1172" s="150"/>
      <c r="U1172" s="150"/>
      <c r="V1172" s="150"/>
      <c r="W1172" s="150"/>
      <c r="X1172" s="150"/>
    </row>
    <row r="1173" spans="1:24" ht="12.75" customHeight="1" x14ac:dyDescent="0.2">
      <c r="A1173" s="147"/>
      <c r="B1173" s="139"/>
      <c r="C1173" s="205"/>
      <c r="D1173" s="20"/>
      <c r="E1173" s="300"/>
      <c r="F1173" s="300"/>
      <c r="G1173" s="139"/>
      <c r="H1173" s="139"/>
      <c r="I1173" s="149"/>
      <c r="J1173" s="150"/>
      <c r="K1173" s="150"/>
      <c r="L1173" s="150"/>
      <c r="M1173" s="150"/>
      <c r="N1173" s="150"/>
      <c r="O1173" s="150"/>
      <c r="P1173" s="150"/>
      <c r="Q1173" s="150"/>
      <c r="R1173" s="150"/>
      <c r="S1173" s="150"/>
      <c r="T1173" s="150"/>
      <c r="U1173" s="150"/>
      <c r="V1173" s="150"/>
      <c r="W1173" s="150"/>
      <c r="X1173" s="150"/>
    </row>
    <row r="1174" spans="1:24" ht="12.75" customHeight="1" x14ac:dyDescent="0.2">
      <c r="A1174" s="147"/>
      <c r="B1174" s="139"/>
      <c r="C1174" s="205"/>
      <c r="D1174" s="20"/>
      <c r="E1174" s="300"/>
      <c r="F1174" s="300"/>
      <c r="G1174" s="139"/>
      <c r="H1174" s="139"/>
      <c r="I1174" s="149"/>
      <c r="J1174" s="150"/>
      <c r="K1174" s="150"/>
      <c r="L1174" s="150"/>
      <c r="M1174" s="150"/>
      <c r="N1174" s="150"/>
      <c r="O1174" s="150"/>
      <c r="P1174" s="150"/>
      <c r="Q1174" s="150"/>
      <c r="R1174" s="150"/>
      <c r="S1174" s="150"/>
      <c r="T1174" s="150"/>
      <c r="U1174" s="150"/>
      <c r="V1174" s="150"/>
      <c r="W1174" s="150"/>
      <c r="X1174" s="150"/>
    </row>
    <row r="1175" spans="1:24" ht="12.75" customHeight="1" x14ac:dyDescent="0.2">
      <c r="A1175" s="147"/>
      <c r="B1175" s="139"/>
      <c r="C1175" s="205"/>
      <c r="D1175" s="20"/>
      <c r="E1175" s="300"/>
      <c r="F1175" s="300"/>
      <c r="G1175" s="139"/>
      <c r="H1175" s="139"/>
      <c r="I1175" s="149"/>
      <c r="J1175" s="150"/>
      <c r="K1175" s="150"/>
      <c r="L1175" s="150"/>
      <c r="M1175" s="150"/>
      <c r="N1175" s="150"/>
      <c r="O1175" s="150"/>
      <c r="P1175" s="150"/>
      <c r="Q1175" s="150"/>
      <c r="R1175" s="150"/>
      <c r="S1175" s="150"/>
      <c r="T1175" s="150"/>
      <c r="U1175" s="150"/>
      <c r="V1175" s="150"/>
      <c r="W1175" s="150"/>
      <c r="X1175" s="150"/>
    </row>
    <row r="1176" spans="1:24" ht="12.75" customHeight="1" x14ac:dyDescent="0.2">
      <c r="A1176" s="147"/>
      <c r="B1176" s="139"/>
      <c r="C1176" s="205"/>
      <c r="D1176" s="20"/>
      <c r="E1176" s="300"/>
      <c r="F1176" s="300"/>
      <c r="G1176" s="139"/>
      <c r="H1176" s="139"/>
      <c r="I1176" s="149"/>
      <c r="J1176" s="150"/>
      <c r="K1176" s="150"/>
      <c r="L1176" s="150"/>
      <c r="M1176" s="150"/>
      <c r="N1176" s="150"/>
      <c r="O1176" s="150"/>
      <c r="P1176" s="150"/>
      <c r="Q1176" s="150"/>
      <c r="R1176" s="150"/>
      <c r="S1176" s="150"/>
      <c r="T1176" s="150"/>
      <c r="U1176" s="150"/>
      <c r="V1176" s="150"/>
      <c r="W1176" s="150"/>
      <c r="X1176" s="150"/>
    </row>
    <row r="1177" spans="1:24" ht="12.75" customHeight="1" x14ac:dyDescent="0.2">
      <c r="A1177" s="147"/>
      <c r="B1177" s="139"/>
      <c r="C1177" s="205"/>
      <c r="D1177" s="20"/>
      <c r="E1177" s="300"/>
      <c r="F1177" s="300"/>
      <c r="G1177" s="139"/>
      <c r="H1177" s="139"/>
      <c r="I1177" s="149"/>
      <c r="J1177" s="150"/>
      <c r="K1177" s="150"/>
      <c r="L1177" s="150"/>
      <c r="M1177" s="150"/>
      <c r="N1177" s="150"/>
      <c r="O1177" s="150"/>
      <c r="P1177" s="150"/>
      <c r="Q1177" s="150"/>
      <c r="R1177" s="150"/>
      <c r="S1177" s="150"/>
      <c r="T1177" s="150"/>
      <c r="U1177" s="150"/>
      <c r="V1177" s="150"/>
      <c r="W1177" s="150"/>
      <c r="X1177" s="150"/>
    </row>
    <row r="1178" spans="1:24" ht="12.75" customHeight="1" x14ac:dyDescent="0.2">
      <c r="A1178" s="147"/>
      <c r="B1178" s="139"/>
      <c r="C1178" s="205"/>
      <c r="D1178" s="20"/>
      <c r="E1178" s="300"/>
      <c r="F1178" s="300"/>
      <c r="G1178" s="139"/>
      <c r="H1178" s="139"/>
      <c r="I1178" s="149"/>
      <c r="J1178" s="150"/>
      <c r="K1178" s="150"/>
      <c r="L1178" s="150"/>
      <c r="M1178" s="150"/>
      <c r="N1178" s="150"/>
      <c r="O1178" s="150"/>
      <c r="P1178" s="150"/>
      <c r="Q1178" s="150"/>
      <c r="R1178" s="150"/>
      <c r="S1178" s="150"/>
      <c r="T1178" s="150"/>
      <c r="U1178" s="150"/>
      <c r="V1178" s="150"/>
      <c r="W1178" s="150"/>
      <c r="X1178" s="150"/>
    </row>
    <row r="1179" spans="1:24" ht="12.75" customHeight="1" x14ac:dyDescent="0.2">
      <c r="A1179" s="147"/>
      <c r="B1179" s="139"/>
      <c r="C1179" s="205"/>
      <c r="D1179" s="20"/>
      <c r="E1179" s="300"/>
      <c r="F1179" s="300"/>
      <c r="G1179" s="139"/>
      <c r="H1179" s="139"/>
      <c r="I1179" s="149"/>
      <c r="J1179" s="150"/>
      <c r="K1179" s="150"/>
      <c r="L1179" s="150"/>
      <c r="M1179" s="150"/>
      <c r="N1179" s="150"/>
      <c r="O1179" s="150"/>
      <c r="P1179" s="150"/>
      <c r="Q1179" s="150"/>
      <c r="R1179" s="150"/>
      <c r="S1179" s="150"/>
      <c r="T1179" s="150"/>
      <c r="U1179" s="150"/>
      <c r="V1179" s="150"/>
      <c r="W1179" s="150"/>
      <c r="X1179" s="150"/>
    </row>
    <row r="1180" spans="1:24" ht="12.75" customHeight="1" x14ac:dyDescent="0.2">
      <c r="A1180" s="147"/>
      <c r="B1180" s="139"/>
      <c r="C1180" s="205"/>
      <c r="D1180" s="20"/>
      <c r="E1180" s="300"/>
      <c r="F1180" s="300"/>
      <c r="G1180" s="139"/>
      <c r="H1180" s="139"/>
      <c r="I1180" s="149"/>
      <c r="J1180" s="150"/>
      <c r="K1180" s="150"/>
      <c r="L1180" s="150"/>
      <c r="M1180" s="150"/>
      <c r="N1180" s="150"/>
      <c r="O1180" s="150"/>
      <c r="P1180" s="150"/>
      <c r="Q1180" s="150"/>
      <c r="R1180" s="150"/>
      <c r="S1180" s="150"/>
      <c r="T1180" s="150"/>
      <c r="U1180" s="150"/>
      <c r="V1180" s="150"/>
      <c r="W1180" s="150"/>
      <c r="X1180" s="150"/>
    </row>
    <row r="1181" spans="1:24" ht="12.75" customHeight="1" x14ac:dyDescent="0.2">
      <c r="A1181" s="147"/>
      <c r="B1181" s="139"/>
      <c r="C1181" s="205"/>
      <c r="D1181" s="20"/>
      <c r="E1181" s="300"/>
      <c r="F1181" s="300"/>
      <c r="G1181" s="139"/>
      <c r="H1181" s="139"/>
      <c r="I1181" s="149"/>
      <c r="J1181" s="150"/>
      <c r="K1181" s="150"/>
      <c r="L1181" s="150"/>
      <c r="M1181" s="150"/>
      <c r="N1181" s="150"/>
      <c r="O1181" s="150"/>
      <c r="P1181" s="150"/>
      <c r="Q1181" s="150"/>
      <c r="R1181" s="150"/>
      <c r="S1181" s="150"/>
      <c r="T1181" s="150"/>
      <c r="U1181" s="150"/>
      <c r="V1181" s="150"/>
      <c r="W1181" s="150"/>
      <c r="X1181" s="150"/>
    </row>
    <row r="1182" spans="1:24" ht="12.75" customHeight="1" x14ac:dyDescent="0.2">
      <c r="A1182" s="147"/>
      <c r="B1182" s="139"/>
      <c r="C1182" s="205"/>
      <c r="D1182" s="20"/>
      <c r="E1182" s="300"/>
      <c r="F1182" s="300"/>
      <c r="G1182" s="139"/>
      <c r="H1182" s="139"/>
      <c r="I1182" s="149"/>
      <c r="J1182" s="150"/>
      <c r="K1182" s="150"/>
      <c r="L1182" s="150"/>
      <c r="M1182" s="150"/>
      <c r="N1182" s="150"/>
      <c r="O1182" s="150"/>
      <c r="P1182" s="150"/>
      <c r="Q1182" s="150"/>
      <c r="R1182" s="150"/>
      <c r="S1182" s="150"/>
      <c r="T1182" s="150"/>
      <c r="U1182" s="150"/>
      <c r="V1182" s="150"/>
      <c r="W1182" s="150"/>
      <c r="X1182" s="150"/>
    </row>
    <row r="1183" spans="1:24" ht="12.75" customHeight="1" x14ac:dyDescent="0.2">
      <c r="A1183" s="147"/>
      <c r="B1183" s="139"/>
      <c r="C1183" s="205"/>
      <c r="D1183" s="20"/>
      <c r="E1183" s="300"/>
      <c r="F1183" s="300"/>
      <c r="G1183" s="139"/>
      <c r="H1183" s="139"/>
      <c r="I1183" s="149"/>
      <c r="J1183" s="150"/>
      <c r="K1183" s="150"/>
      <c r="L1183" s="150"/>
      <c r="M1183" s="150"/>
      <c r="N1183" s="150"/>
      <c r="O1183" s="150"/>
      <c r="P1183" s="150"/>
      <c r="Q1183" s="150"/>
      <c r="R1183" s="150"/>
      <c r="S1183" s="150"/>
      <c r="T1183" s="150"/>
      <c r="U1183" s="150"/>
      <c r="V1183" s="150"/>
      <c r="W1183" s="150"/>
      <c r="X1183" s="150"/>
    </row>
    <row r="1184" spans="1:24" ht="12.75" customHeight="1" x14ac:dyDescent="0.2">
      <c r="A1184" s="147"/>
      <c r="B1184" s="139"/>
      <c r="C1184" s="205"/>
      <c r="D1184" s="20"/>
      <c r="E1184" s="300"/>
      <c r="F1184" s="300"/>
      <c r="G1184" s="139"/>
      <c r="H1184" s="139"/>
      <c r="I1184" s="149"/>
      <c r="J1184" s="150"/>
      <c r="K1184" s="150"/>
      <c r="L1184" s="150"/>
      <c r="M1184" s="150"/>
      <c r="N1184" s="150"/>
      <c r="O1184" s="150"/>
      <c r="P1184" s="150"/>
      <c r="Q1184" s="150"/>
      <c r="R1184" s="150"/>
      <c r="S1184" s="150"/>
      <c r="T1184" s="150"/>
      <c r="U1184" s="150"/>
      <c r="V1184" s="150"/>
      <c r="W1184" s="150"/>
      <c r="X1184" s="150"/>
    </row>
    <row r="1185" spans="1:24" ht="12.75" customHeight="1" x14ac:dyDescent="0.2">
      <c r="A1185" s="147"/>
      <c r="B1185" s="139"/>
      <c r="C1185" s="205"/>
      <c r="D1185" s="20"/>
      <c r="E1185" s="300"/>
      <c r="F1185" s="300"/>
      <c r="G1185" s="139"/>
      <c r="H1185" s="139"/>
      <c r="I1185" s="149"/>
      <c r="J1185" s="150"/>
      <c r="K1185" s="150"/>
      <c r="L1185" s="150"/>
      <c r="M1185" s="150"/>
      <c r="N1185" s="150"/>
      <c r="O1185" s="150"/>
      <c r="P1185" s="150"/>
      <c r="Q1185" s="150"/>
      <c r="R1185" s="150"/>
      <c r="S1185" s="150"/>
      <c r="T1185" s="150"/>
      <c r="U1185" s="150"/>
      <c r="V1185" s="150"/>
      <c r="W1185" s="150"/>
      <c r="X1185" s="150"/>
    </row>
    <row r="1186" spans="1:24" ht="12.75" customHeight="1" x14ac:dyDescent="0.2">
      <c r="A1186" s="147"/>
      <c r="B1186" s="139"/>
      <c r="C1186" s="205"/>
      <c r="D1186" s="20"/>
      <c r="E1186" s="300"/>
      <c r="F1186" s="300"/>
      <c r="G1186" s="139"/>
      <c r="H1186" s="139"/>
      <c r="I1186" s="149"/>
      <c r="J1186" s="150"/>
      <c r="K1186" s="150"/>
      <c r="L1186" s="150"/>
      <c r="M1186" s="150"/>
      <c r="N1186" s="150"/>
      <c r="O1186" s="150"/>
      <c r="P1186" s="150"/>
      <c r="Q1186" s="150"/>
      <c r="R1186" s="150"/>
      <c r="S1186" s="150"/>
      <c r="T1186" s="150"/>
      <c r="U1186" s="150"/>
      <c r="V1186" s="150"/>
      <c r="W1186" s="150"/>
      <c r="X1186" s="150"/>
    </row>
    <row r="1187" spans="1:24" ht="12.75" customHeight="1" x14ac:dyDescent="0.2">
      <c r="A1187" s="147"/>
      <c r="B1187" s="139"/>
      <c r="C1187" s="205"/>
      <c r="D1187" s="20"/>
      <c r="E1187" s="300"/>
      <c r="F1187" s="300"/>
      <c r="G1187" s="139"/>
      <c r="H1187" s="139"/>
      <c r="I1187" s="149"/>
      <c r="J1187" s="150"/>
      <c r="K1187" s="150"/>
      <c r="L1187" s="150"/>
      <c r="M1187" s="150"/>
      <c r="N1187" s="150"/>
      <c r="O1187" s="150"/>
      <c r="P1187" s="150"/>
      <c r="Q1187" s="150"/>
      <c r="R1187" s="150"/>
      <c r="S1187" s="150"/>
      <c r="T1187" s="150"/>
      <c r="U1187" s="150"/>
      <c r="V1187" s="150"/>
      <c r="W1187" s="150"/>
      <c r="X1187" s="150"/>
    </row>
    <row r="1188" spans="1:24" ht="12.75" customHeight="1" x14ac:dyDescent="0.2">
      <c r="A1188" s="147"/>
      <c r="B1188" s="139"/>
      <c r="C1188" s="205"/>
      <c r="D1188" s="20"/>
      <c r="E1188" s="300"/>
      <c r="F1188" s="300"/>
      <c r="G1188" s="139"/>
      <c r="H1188" s="139"/>
      <c r="I1188" s="149"/>
      <c r="J1188" s="150"/>
      <c r="K1188" s="150"/>
      <c r="L1188" s="150"/>
      <c r="M1188" s="150"/>
      <c r="N1188" s="150"/>
      <c r="O1188" s="150"/>
      <c r="P1188" s="150"/>
      <c r="Q1188" s="150"/>
      <c r="R1188" s="150"/>
      <c r="S1188" s="150"/>
      <c r="T1188" s="150"/>
      <c r="U1188" s="150"/>
      <c r="V1188" s="150"/>
      <c r="W1188" s="150"/>
      <c r="X1188" s="150"/>
    </row>
    <row r="1189" spans="1:24" ht="12.75" customHeight="1" x14ac:dyDescent="0.2">
      <c r="A1189" s="147"/>
      <c r="B1189" s="139"/>
      <c r="C1189" s="205"/>
      <c r="D1189" s="20"/>
      <c r="E1189" s="300"/>
      <c r="F1189" s="300"/>
      <c r="G1189" s="139"/>
      <c r="H1189" s="139"/>
      <c r="I1189" s="149"/>
      <c r="J1189" s="150"/>
      <c r="K1189" s="150"/>
      <c r="L1189" s="150"/>
      <c r="M1189" s="150"/>
      <c r="N1189" s="150"/>
      <c r="O1189" s="150"/>
      <c r="P1189" s="150"/>
      <c r="Q1189" s="150"/>
      <c r="R1189" s="150"/>
      <c r="S1189" s="150"/>
      <c r="T1189" s="150"/>
      <c r="U1189" s="150"/>
      <c r="V1189" s="150"/>
      <c r="W1189" s="150"/>
      <c r="X1189" s="150"/>
    </row>
    <row r="1190" spans="1:24" ht="12.75" customHeight="1" x14ac:dyDescent="0.2">
      <c r="A1190" s="147"/>
      <c r="B1190" s="139"/>
      <c r="C1190" s="205"/>
      <c r="D1190" s="20"/>
      <c r="E1190" s="300"/>
      <c r="F1190" s="300"/>
      <c r="G1190" s="139"/>
      <c r="H1190" s="139"/>
      <c r="I1190" s="149"/>
      <c r="J1190" s="150"/>
      <c r="K1190" s="150"/>
      <c r="L1190" s="150"/>
      <c r="M1190" s="150"/>
      <c r="N1190" s="150"/>
      <c r="O1190" s="150"/>
      <c r="P1190" s="150"/>
      <c r="Q1190" s="150"/>
      <c r="R1190" s="150"/>
      <c r="S1190" s="150"/>
      <c r="T1190" s="150"/>
      <c r="U1190" s="150"/>
      <c r="V1190" s="150"/>
      <c r="W1190" s="150"/>
      <c r="X1190" s="150"/>
    </row>
    <row r="1191" spans="1:24" ht="12.75" customHeight="1" x14ac:dyDescent="0.2">
      <c r="A1191" s="147"/>
      <c r="B1191" s="139"/>
      <c r="C1191" s="205"/>
      <c r="D1191" s="20"/>
      <c r="E1191" s="300"/>
      <c r="F1191" s="300"/>
      <c r="G1191" s="139"/>
      <c r="H1191" s="139"/>
      <c r="I1191" s="149"/>
      <c r="J1191" s="150"/>
      <c r="K1191" s="150"/>
      <c r="L1191" s="150"/>
      <c r="M1191" s="150"/>
      <c r="N1191" s="150"/>
      <c r="O1191" s="150"/>
      <c r="P1191" s="150"/>
      <c r="Q1191" s="150"/>
      <c r="R1191" s="150"/>
      <c r="S1191" s="150"/>
      <c r="T1191" s="150"/>
      <c r="U1191" s="150"/>
      <c r="V1191" s="150"/>
      <c r="W1191" s="150"/>
      <c r="X1191" s="150"/>
    </row>
    <row r="1192" spans="1:24" ht="12.75" customHeight="1" x14ac:dyDescent="0.2">
      <c r="A1192" s="147"/>
      <c r="B1192" s="139"/>
      <c r="C1192" s="205"/>
      <c r="D1192" s="20"/>
      <c r="E1192" s="300"/>
      <c r="F1192" s="300"/>
      <c r="G1192" s="139"/>
      <c r="H1192" s="139"/>
      <c r="I1192" s="149"/>
      <c r="J1192" s="150"/>
      <c r="K1192" s="150"/>
      <c r="L1192" s="150"/>
      <c r="M1192" s="150"/>
      <c r="N1192" s="150"/>
      <c r="O1192" s="150"/>
      <c r="P1192" s="150"/>
      <c r="Q1192" s="150"/>
      <c r="R1192" s="150"/>
      <c r="S1192" s="150"/>
      <c r="T1192" s="150"/>
      <c r="U1192" s="150"/>
      <c r="V1192" s="150"/>
      <c r="W1192" s="150"/>
      <c r="X1192" s="150"/>
    </row>
    <row r="1193" spans="1:24" ht="12.75" customHeight="1" x14ac:dyDescent="0.2">
      <c r="A1193" s="147"/>
      <c r="B1193" s="139"/>
      <c r="C1193" s="205"/>
      <c r="D1193" s="20"/>
      <c r="E1193" s="300"/>
      <c r="F1193" s="300"/>
      <c r="G1193" s="139"/>
      <c r="H1193" s="139"/>
      <c r="I1193" s="149"/>
      <c r="J1193" s="150"/>
      <c r="K1193" s="150"/>
      <c r="L1193" s="150"/>
      <c r="M1193" s="150"/>
      <c r="N1193" s="150"/>
      <c r="O1193" s="150"/>
      <c r="P1193" s="150"/>
      <c r="Q1193" s="150"/>
      <c r="R1193" s="150"/>
      <c r="S1193" s="150"/>
      <c r="T1193" s="150"/>
      <c r="U1193" s="150"/>
      <c r="V1193" s="150"/>
      <c r="W1193" s="150"/>
      <c r="X1193" s="150"/>
    </row>
    <row r="1194" spans="1:24" ht="12.75" customHeight="1" x14ac:dyDescent="0.2">
      <c r="A1194" s="147"/>
      <c r="B1194" s="139"/>
      <c r="C1194" s="205"/>
      <c r="D1194" s="20"/>
      <c r="E1194" s="300"/>
      <c r="F1194" s="300"/>
      <c r="G1194" s="139"/>
      <c r="H1194" s="139"/>
      <c r="I1194" s="149"/>
      <c r="J1194" s="150"/>
      <c r="K1194" s="150"/>
      <c r="L1194" s="150"/>
      <c r="M1194" s="150"/>
      <c r="N1194" s="150"/>
      <c r="O1194" s="150"/>
      <c r="P1194" s="150"/>
      <c r="Q1194" s="150"/>
      <c r="R1194" s="150"/>
      <c r="S1194" s="150"/>
      <c r="T1194" s="150"/>
      <c r="U1194" s="150"/>
      <c r="V1194" s="150"/>
      <c r="W1194" s="150"/>
      <c r="X1194" s="150"/>
    </row>
    <row r="1195" spans="1:24" ht="12.75" customHeight="1" x14ac:dyDescent="0.2">
      <c r="A1195" s="147"/>
      <c r="B1195" s="139"/>
      <c r="C1195" s="205"/>
      <c r="D1195" s="20"/>
      <c r="E1195" s="300"/>
      <c r="F1195" s="300"/>
      <c r="G1195" s="139"/>
      <c r="H1195" s="139"/>
      <c r="I1195" s="149"/>
      <c r="J1195" s="150"/>
      <c r="K1195" s="150"/>
      <c r="L1195" s="150"/>
      <c r="M1195" s="150"/>
      <c r="N1195" s="150"/>
      <c r="O1195" s="150"/>
      <c r="P1195" s="150"/>
      <c r="Q1195" s="150"/>
      <c r="R1195" s="150"/>
      <c r="S1195" s="150"/>
      <c r="T1195" s="150"/>
      <c r="U1195" s="150"/>
      <c r="V1195" s="150"/>
      <c r="W1195" s="150"/>
      <c r="X1195" s="150"/>
    </row>
    <row r="1196" spans="1:24" ht="12.75" customHeight="1" x14ac:dyDescent="0.2">
      <c r="A1196" s="147"/>
      <c r="B1196" s="139"/>
      <c r="C1196" s="205"/>
      <c r="D1196" s="20"/>
      <c r="E1196" s="300"/>
      <c r="F1196" s="300"/>
      <c r="G1196" s="139"/>
      <c r="H1196" s="139"/>
      <c r="I1196" s="149"/>
      <c r="J1196" s="150"/>
      <c r="K1196" s="150"/>
      <c r="L1196" s="150"/>
      <c r="M1196" s="150"/>
      <c r="N1196" s="150"/>
      <c r="O1196" s="150"/>
      <c r="P1196" s="150"/>
      <c r="Q1196" s="150"/>
      <c r="R1196" s="150"/>
      <c r="S1196" s="150"/>
      <c r="T1196" s="150"/>
      <c r="U1196" s="150"/>
      <c r="V1196" s="150"/>
      <c r="W1196" s="150"/>
      <c r="X1196" s="150"/>
    </row>
    <row r="1197" spans="1:24" ht="12.75" customHeight="1" x14ac:dyDescent="0.2">
      <c r="A1197" s="147"/>
      <c r="B1197" s="139"/>
      <c r="C1197" s="205"/>
      <c r="D1197" s="20"/>
      <c r="E1197" s="300"/>
      <c r="F1197" s="300"/>
      <c r="G1197" s="139"/>
      <c r="H1197" s="139"/>
      <c r="I1197" s="149"/>
      <c r="J1197" s="150"/>
      <c r="K1197" s="150"/>
      <c r="L1197" s="150"/>
      <c r="M1197" s="150"/>
      <c r="N1197" s="150"/>
      <c r="O1197" s="150"/>
      <c r="P1197" s="150"/>
      <c r="Q1197" s="150"/>
      <c r="R1197" s="150"/>
      <c r="S1197" s="150"/>
      <c r="T1197" s="150"/>
      <c r="U1197" s="150"/>
      <c r="V1197" s="150"/>
      <c r="W1197" s="150"/>
      <c r="X1197" s="150"/>
    </row>
    <row r="1198" spans="1:24" ht="12.75" customHeight="1" x14ac:dyDescent="0.2">
      <c r="A1198" s="147"/>
      <c r="B1198" s="139"/>
      <c r="C1198" s="205"/>
      <c r="D1198" s="20"/>
      <c r="E1198" s="300"/>
      <c r="F1198" s="300"/>
      <c r="G1198" s="139"/>
      <c r="H1198" s="139"/>
      <c r="I1198" s="149"/>
      <c r="J1198" s="150"/>
      <c r="K1198" s="150"/>
      <c r="L1198" s="150"/>
      <c r="M1198" s="150"/>
      <c r="N1198" s="150"/>
      <c r="O1198" s="150"/>
      <c r="P1198" s="150"/>
      <c r="Q1198" s="150"/>
      <c r="R1198" s="150"/>
      <c r="S1198" s="150"/>
      <c r="T1198" s="150"/>
      <c r="U1198" s="150"/>
      <c r="V1198" s="150"/>
      <c r="W1198" s="150"/>
      <c r="X1198" s="150"/>
    </row>
    <row r="1199" spans="1:24" ht="12.75" customHeight="1" x14ac:dyDescent="0.2">
      <c r="A1199" s="147"/>
      <c r="B1199" s="139"/>
      <c r="C1199" s="205"/>
      <c r="D1199" s="20"/>
      <c r="E1199" s="300"/>
      <c r="F1199" s="300"/>
      <c r="G1199" s="139"/>
      <c r="H1199" s="139"/>
      <c r="I1199" s="149"/>
      <c r="J1199" s="150"/>
      <c r="K1199" s="150"/>
      <c r="L1199" s="150"/>
      <c r="M1199" s="150"/>
      <c r="N1199" s="150"/>
      <c r="O1199" s="150"/>
      <c r="P1199" s="150"/>
      <c r="Q1199" s="150"/>
      <c r="R1199" s="150"/>
      <c r="S1199" s="150"/>
      <c r="T1199" s="150"/>
      <c r="U1199" s="150"/>
      <c r="V1199" s="150"/>
      <c r="W1199" s="150"/>
      <c r="X1199" s="150"/>
    </row>
    <row r="1200" spans="1:24" ht="12.75" customHeight="1" x14ac:dyDescent="0.2">
      <c r="A1200" s="147"/>
      <c r="B1200" s="139"/>
      <c r="C1200" s="205"/>
      <c r="D1200" s="20"/>
      <c r="E1200" s="300"/>
      <c r="F1200" s="300"/>
      <c r="G1200" s="139"/>
      <c r="H1200" s="139"/>
      <c r="I1200" s="149"/>
      <c r="J1200" s="150"/>
      <c r="K1200" s="150"/>
      <c r="L1200" s="150"/>
      <c r="M1200" s="150"/>
      <c r="N1200" s="150"/>
      <c r="O1200" s="150"/>
      <c r="P1200" s="150"/>
      <c r="Q1200" s="150"/>
      <c r="R1200" s="150"/>
      <c r="S1200" s="150"/>
      <c r="T1200" s="150"/>
      <c r="U1200" s="150"/>
      <c r="V1200" s="150"/>
      <c r="W1200" s="150"/>
      <c r="X1200" s="150"/>
    </row>
    <row r="1201" spans="1:24" ht="12.75" customHeight="1" x14ac:dyDescent="0.2">
      <c r="A1201" s="147"/>
      <c r="B1201" s="139"/>
      <c r="C1201" s="205"/>
      <c r="D1201" s="20"/>
      <c r="E1201" s="300"/>
      <c r="F1201" s="300"/>
      <c r="G1201" s="139"/>
      <c r="H1201" s="139"/>
      <c r="I1201" s="149"/>
      <c r="J1201" s="150"/>
      <c r="K1201" s="150"/>
      <c r="L1201" s="150"/>
      <c r="M1201" s="150"/>
      <c r="N1201" s="150"/>
      <c r="O1201" s="150"/>
      <c r="P1201" s="150"/>
      <c r="Q1201" s="150"/>
      <c r="R1201" s="150"/>
      <c r="S1201" s="150"/>
      <c r="T1201" s="150"/>
      <c r="U1201" s="150"/>
      <c r="V1201" s="150"/>
      <c r="W1201" s="150"/>
      <c r="X1201" s="150"/>
    </row>
    <row r="1202" spans="1:24" ht="12.75" customHeight="1" x14ac:dyDescent="0.2">
      <c r="A1202" s="147"/>
      <c r="B1202" s="139"/>
      <c r="C1202" s="205"/>
      <c r="D1202" s="20"/>
      <c r="E1202" s="300"/>
      <c r="F1202" s="300"/>
      <c r="G1202" s="139"/>
      <c r="H1202" s="139"/>
      <c r="I1202" s="149"/>
      <c r="J1202" s="150"/>
      <c r="K1202" s="150"/>
      <c r="L1202" s="150"/>
      <c r="M1202" s="150"/>
      <c r="N1202" s="150"/>
      <c r="O1202" s="150"/>
      <c r="P1202" s="150"/>
      <c r="Q1202" s="150"/>
      <c r="R1202" s="150"/>
      <c r="S1202" s="150"/>
      <c r="T1202" s="150"/>
      <c r="U1202" s="150"/>
      <c r="V1202" s="150"/>
      <c r="W1202" s="150"/>
      <c r="X1202" s="150"/>
    </row>
    <row r="1203" spans="1:24" ht="12.75" customHeight="1" x14ac:dyDescent="0.2">
      <c r="A1203" s="147"/>
      <c r="B1203" s="139"/>
      <c r="C1203" s="205"/>
      <c r="D1203" s="20"/>
      <c r="E1203" s="300"/>
      <c r="F1203" s="300"/>
      <c r="G1203" s="139"/>
      <c r="H1203" s="139"/>
      <c r="I1203" s="149"/>
      <c r="J1203" s="150"/>
      <c r="K1203" s="150"/>
      <c r="L1203" s="150"/>
      <c r="M1203" s="150"/>
      <c r="N1203" s="150"/>
      <c r="O1203" s="150"/>
      <c r="P1203" s="150"/>
      <c r="Q1203" s="150"/>
      <c r="R1203" s="150"/>
      <c r="S1203" s="150"/>
      <c r="T1203" s="150"/>
      <c r="U1203" s="150"/>
      <c r="V1203" s="150"/>
      <c r="W1203" s="150"/>
      <c r="X1203" s="150"/>
    </row>
    <row r="1204" spans="1:24" ht="12.75" customHeight="1" x14ac:dyDescent="0.2">
      <c r="A1204" s="147"/>
      <c r="B1204" s="139"/>
      <c r="C1204" s="205"/>
      <c r="D1204" s="20"/>
      <c r="E1204" s="300"/>
      <c r="F1204" s="300"/>
      <c r="G1204" s="139"/>
      <c r="H1204" s="139"/>
      <c r="I1204" s="149"/>
      <c r="J1204" s="150"/>
      <c r="K1204" s="150"/>
      <c r="L1204" s="150"/>
      <c r="M1204" s="150"/>
      <c r="N1204" s="150"/>
      <c r="O1204" s="150"/>
      <c r="P1204" s="150"/>
      <c r="Q1204" s="150"/>
      <c r="R1204" s="150"/>
      <c r="S1204" s="150"/>
      <c r="T1204" s="150"/>
      <c r="U1204" s="150"/>
      <c r="V1204" s="150"/>
      <c r="W1204" s="150"/>
      <c r="X1204" s="150"/>
    </row>
    <row r="1205" spans="1:24" ht="12.75" customHeight="1" x14ac:dyDescent="0.2">
      <c r="A1205" s="147"/>
      <c r="B1205" s="139"/>
      <c r="C1205" s="205"/>
      <c r="D1205" s="20"/>
      <c r="E1205" s="300"/>
      <c r="F1205" s="300"/>
      <c r="G1205" s="139"/>
      <c r="H1205" s="139"/>
      <c r="I1205" s="149"/>
      <c r="J1205" s="150"/>
      <c r="K1205" s="150"/>
      <c r="L1205" s="150"/>
      <c r="M1205" s="150"/>
      <c r="N1205" s="150"/>
      <c r="O1205" s="150"/>
      <c r="P1205" s="150"/>
      <c r="Q1205" s="150"/>
      <c r="R1205" s="150"/>
      <c r="S1205" s="150"/>
      <c r="T1205" s="150"/>
      <c r="U1205" s="150"/>
      <c r="V1205" s="150"/>
      <c r="W1205" s="150"/>
      <c r="X1205" s="150"/>
    </row>
    <row r="1206" spans="1:24" ht="12.75" customHeight="1" x14ac:dyDescent="0.2">
      <c r="A1206" s="147"/>
      <c r="B1206" s="139"/>
      <c r="C1206" s="205"/>
      <c r="D1206" s="20"/>
      <c r="E1206" s="300"/>
      <c r="F1206" s="300"/>
      <c r="G1206" s="139"/>
      <c r="H1206" s="139"/>
      <c r="I1206" s="149"/>
      <c r="J1206" s="150"/>
      <c r="K1206" s="150"/>
      <c r="L1206" s="150"/>
      <c r="M1206" s="150"/>
      <c r="N1206" s="150"/>
      <c r="O1206" s="150"/>
      <c r="P1206" s="150"/>
      <c r="Q1206" s="150"/>
      <c r="R1206" s="150"/>
      <c r="S1206" s="150"/>
      <c r="T1206" s="150"/>
      <c r="U1206" s="150"/>
      <c r="V1206" s="150"/>
      <c r="W1206" s="150"/>
      <c r="X1206" s="150"/>
    </row>
    <row r="1207" spans="1:24" ht="12.75" customHeight="1" x14ac:dyDescent="0.2">
      <c r="A1207" s="147"/>
      <c r="B1207" s="139"/>
      <c r="C1207" s="205"/>
      <c r="D1207" s="20"/>
      <c r="E1207" s="300"/>
      <c r="F1207" s="300"/>
      <c r="G1207" s="139"/>
      <c r="H1207" s="139"/>
      <c r="I1207" s="149"/>
      <c r="J1207" s="150"/>
      <c r="K1207" s="150"/>
      <c r="L1207" s="150"/>
      <c r="M1207" s="150"/>
      <c r="N1207" s="150"/>
      <c r="O1207" s="150"/>
      <c r="P1207" s="150"/>
      <c r="Q1207" s="150"/>
      <c r="R1207" s="150"/>
      <c r="S1207" s="150"/>
      <c r="T1207" s="150"/>
      <c r="U1207" s="150"/>
      <c r="V1207" s="150"/>
      <c r="W1207" s="150"/>
      <c r="X1207" s="150"/>
    </row>
    <row r="1208" spans="1:24" ht="12.75" customHeight="1" x14ac:dyDescent="0.2">
      <c r="A1208" s="147"/>
      <c r="B1208" s="139"/>
      <c r="C1208" s="205"/>
      <c r="D1208" s="20"/>
      <c r="E1208" s="300"/>
      <c r="F1208" s="300"/>
      <c r="G1208" s="139"/>
      <c r="H1208" s="139"/>
      <c r="I1208" s="149"/>
      <c r="J1208" s="150"/>
      <c r="K1208" s="150"/>
      <c r="L1208" s="150"/>
      <c r="M1208" s="150"/>
      <c r="N1208" s="150"/>
      <c r="O1208" s="150"/>
      <c r="P1208" s="150"/>
      <c r="Q1208" s="150"/>
      <c r="R1208" s="150"/>
      <c r="S1208" s="150"/>
      <c r="T1208" s="150"/>
      <c r="U1208" s="150"/>
      <c r="V1208" s="150"/>
      <c r="W1208" s="150"/>
      <c r="X1208" s="150"/>
    </row>
    <row r="1209" spans="1:24" ht="12.75" customHeight="1" x14ac:dyDescent="0.2">
      <c r="A1209" s="147"/>
      <c r="B1209" s="139"/>
      <c r="C1209" s="205"/>
      <c r="D1209" s="20"/>
      <c r="E1209" s="300"/>
      <c r="F1209" s="300"/>
      <c r="G1209" s="139"/>
      <c r="H1209" s="139"/>
      <c r="I1209" s="149"/>
      <c r="J1209" s="150"/>
      <c r="K1209" s="150"/>
      <c r="L1209" s="150"/>
      <c r="M1209" s="150"/>
      <c r="N1209" s="150"/>
      <c r="O1209" s="150"/>
      <c r="P1209" s="150"/>
      <c r="Q1209" s="150"/>
      <c r="R1209" s="150"/>
      <c r="S1209" s="150"/>
      <c r="T1209" s="150"/>
      <c r="U1209" s="150"/>
      <c r="V1209" s="150"/>
      <c r="W1209" s="150"/>
      <c r="X1209" s="150"/>
    </row>
    <row r="1210" spans="1:24" ht="12.75" customHeight="1" x14ac:dyDescent="0.2">
      <c r="A1210" s="147"/>
      <c r="B1210" s="139"/>
      <c r="C1210" s="205"/>
      <c r="D1210" s="20"/>
      <c r="E1210" s="300"/>
      <c r="F1210" s="300"/>
      <c r="G1210" s="139"/>
      <c r="H1210" s="139"/>
      <c r="I1210" s="149"/>
      <c r="J1210" s="150"/>
      <c r="K1210" s="150"/>
      <c r="L1210" s="150"/>
      <c r="M1210" s="150"/>
      <c r="N1210" s="150"/>
      <c r="O1210" s="150"/>
      <c r="P1210" s="150"/>
      <c r="Q1210" s="150"/>
      <c r="R1210" s="150"/>
      <c r="S1210" s="150"/>
      <c r="T1210" s="150"/>
      <c r="U1210" s="150"/>
      <c r="V1210" s="150"/>
      <c r="W1210" s="150"/>
      <c r="X1210" s="150"/>
    </row>
    <row r="1211" spans="1:24" ht="12.75" customHeight="1" x14ac:dyDescent="0.2">
      <c r="A1211" s="147"/>
      <c r="B1211" s="139"/>
      <c r="C1211" s="205"/>
      <c r="D1211" s="20"/>
      <c r="E1211" s="300"/>
      <c r="F1211" s="300"/>
      <c r="G1211" s="139"/>
      <c r="H1211" s="139"/>
      <c r="I1211" s="149"/>
      <c r="J1211" s="150"/>
      <c r="K1211" s="150"/>
      <c r="L1211" s="150"/>
      <c r="M1211" s="150"/>
      <c r="N1211" s="150"/>
      <c r="O1211" s="150"/>
      <c r="P1211" s="150"/>
      <c r="Q1211" s="150"/>
      <c r="R1211" s="150"/>
      <c r="S1211" s="150"/>
      <c r="T1211" s="150"/>
      <c r="U1211" s="150"/>
      <c r="V1211" s="150"/>
      <c r="W1211" s="150"/>
      <c r="X1211" s="150"/>
    </row>
    <row r="1212" spans="1:24" ht="12.75" customHeight="1" x14ac:dyDescent="0.2">
      <c r="A1212" s="147"/>
      <c r="B1212" s="139"/>
      <c r="C1212" s="205"/>
      <c r="D1212" s="20"/>
      <c r="E1212" s="300"/>
      <c r="F1212" s="300"/>
      <c r="G1212" s="139"/>
      <c r="H1212" s="139"/>
      <c r="I1212" s="149"/>
      <c r="J1212" s="150"/>
      <c r="K1212" s="150"/>
      <c r="L1212" s="150"/>
      <c r="M1212" s="150"/>
      <c r="N1212" s="150"/>
      <c r="O1212" s="150"/>
      <c r="P1212" s="150"/>
      <c r="Q1212" s="150"/>
      <c r="R1212" s="150"/>
      <c r="S1212" s="150"/>
      <c r="T1212" s="150"/>
      <c r="U1212" s="150"/>
      <c r="V1212" s="150"/>
      <c r="W1212" s="150"/>
      <c r="X1212" s="150"/>
    </row>
    <row r="1213" spans="1:24" ht="12.75" customHeight="1" x14ac:dyDescent="0.2">
      <c r="A1213" s="147"/>
      <c r="B1213" s="139"/>
      <c r="C1213" s="205"/>
      <c r="D1213" s="20"/>
      <c r="E1213" s="300"/>
      <c r="F1213" s="300"/>
      <c r="G1213" s="139"/>
      <c r="H1213" s="139"/>
      <c r="I1213" s="149"/>
      <c r="J1213" s="150"/>
      <c r="K1213" s="150"/>
      <c r="L1213" s="150"/>
      <c r="M1213" s="150"/>
      <c r="N1213" s="150"/>
      <c r="O1213" s="150"/>
      <c r="P1213" s="150"/>
      <c r="Q1213" s="150"/>
      <c r="R1213" s="150"/>
      <c r="S1213" s="150"/>
      <c r="T1213" s="150"/>
      <c r="U1213" s="150"/>
      <c r="V1213" s="150"/>
      <c r="W1213" s="150"/>
      <c r="X1213" s="150"/>
    </row>
    <row r="1214" spans="1:24" ht="12.75" customHeight="1" x14ac:dyDescent="0.2">
      <c r="A1214" s="147"/>
      <c r="B1214" s="139"/>
      <c r="C1214" s="205"/>
      <c r="D1214" s="20"/>
      <c r="E1214" s="300"/>
      <c r="F1214" s="300"/>
      <c r="G1214" s="139"/>
      <c r="H1214" s="139"/>
      <c r="I1214" s="149"/>
      <c r="J1214" s="150"/>
      <c r="K1214" s="150"/>
      <c r="L1214" s="150"/>
      <c r="M1214" s="150"/>
      <c r="N1214" s="150"/>
      <c r="O1214" s="150"/>
      <c r="P1214" s="150"/>
      <c r="Q1214" s="150"/>
      <c r="R1214" s="150"/>
      <c r="S1214" s="150"/>
      <c r="T1214" s="150"/>
      <c r="U1214" s="150"/>
      <c r="V1214" s="150"/>
      <c r="W1214" s="150"/>
      <c r="X1214" s="150"/>
    </row>
    <row r="1215" spans="1:24" ht="12.75" customHeight="1" x14ac:dyDescent="0.2">
      <c r="A1215" s="147"/>
      <c r="B1215" s="139"/>
      <c r="C1215" s="205"/>
      <c r="D1215" s="20"/>
      <c r="E1215" s="300"/>
      <c r="F1215" s="300"/>
      <c r="G1215" s="139"/>
      <c r="H1215" s="139"/>
      <c r="I1215" s="149"/>
      <c r="J1215" s="150"/>
      <c r="K1215" s="150"/>
      <c r="L1215" s="150"/>
      <c r="M1215" s="150"/>
      <c r="N1215" s="150"/>
      <c r="O1215" s="150"/>
      <c r="P1215" s="150"/>
      <c r="Q1215" s="150"/>
      <c r="R1215" s="150"/>
      <c r="S1215" s="150"/>
      <c r="T1215" s="150"/>
      <c r="U1215" s="150"/>
      <c r="V1215" s="150"/>
      <c r="W1215" s="150"/>
      <c r="X1215" s="150"/>
    </row>
    <row r="1216" spans="1:24" ht="12.75" customHeight="1" x14ac:dyDescent="0.2">
      <c r="A1216" s="147"/>
      <c r="B1216" s="139"/>
      <c r="C1216" s="205"/>
      <c r="D1216" s="20"/>
      <c r="E1216" s="300"/>
      <c r="F1216" s="300"/>
      <c r="G1216" s="139"/>
      <c r="H1216" s="139"/>
      <c r="I1216" s="149"/>
      <c r="J1216" s="150"/>
      <c r="K1216" s="150"/>
      <c r="L1216" s="150"/>
      <c r="M1216" s="150"/>
      <c r="N1216" s="150"/>
      <c r="O1216" s="150"/>
      <c r="P1216" s="150"/>
      <c r="Q1216" s="150"/>
      <c r="R1216" s="150"/>
      <c r="S1216" s="150"/>
      <c r="T1216" s="150"/>
      <c r="U1216" s="150"/>
      <c r="V1216" s="150"/>
      <c r="W1216" s="150"/>
      <c r="X1216" s="150"/>
    </row>
    <row r="1217" spans="1:24" ht="12.75" customHeight="1" x14ac:dyDescent="0.2">
      <c r="A1217" s="147"/>
      <c r="B1217" s="139"/>
      <c r="C1217" s="205"/>
      <c r="D1217" s="20"/>
      <c r="E1217" s="300"/>
      <c r="F1217" s="300"/>
      <c r="G1217" s="139"/>
      <c r="H1217" s="139"/>
      <c r="I1217" s="149"/>
      <c r="J1217" s="150"/>
      <c r="K1217" s="150"/>
      <c r="L1217" s="150"/>
      <c r="M1217" s="150"/>
      <c r="N1217" s="150"/>
      <c r="O1217" s="150"/>
      <c r="P1217" s="150"/>
      <c r="Q1217" s="150"/>
      <c r="R1217" s="150"/>
      <c r="S1217" s="150"/>
      <c r="T1217" s="150"/>
      <c r="U1217" s="150"/>
      <c r="V1217" s="150"/>
      <c r="W1217" s="150"/>
      <c r="X1217" s="150"/>
    </row>
    <row r="1218" spans="1:24" ht="12.75" customHeight="1" x14ac:dyDescent="0.2">
      <c r="A1218" s="147"/>
      <c r="B1218" s="139"/>
      <c r="C1218" s="205"/>
      <c r="D1218" s="20"/>
      <c r="E1218" s="300"/>
      <c r="F1218" s="300"/>
      <c r="G1218" s="139"/>
      <c r="H1218" s="139"/>
      <c r="I1218" s="149"/>
      <c r="J1218" s="150"/>
      <c r="K1218" s="150"/>
      <c r="L1218" s="150"/>
      <c r="M1218" s="150"/>
      <c r="N1218" s="150"/>
      <c r="O1218" s="150"/>
      <c r="P1218" s="150"/>
      <c r="Q1218" s="150"/>
      <c r="R1218" s="150"/>
      <c r="S1218" s="150"/>
      <c r="T1218" s="150"/>
      <c r="U1218" s="150"/>
      <c r="V1218" s="150"/>
      <c r="W1218" s="150"/>
      <c r="X1218" s="150"/>
    </row>
    <row r="1219" spans="1:24" ht="12.75" customHeight="1" x14ac:dyDescent="0.2">
      <c r="A1219" s="147"/>
      <c r="B1219" s="139"/>
      <c r="C1219" s="205"/>
      <c r="D1219" s="20"/>
      <c r="E1219" s="300"/>
      <c r="F1219" s="300"/>
      <c r="G1219" s="139"/>
      <c r="H1219" s="139"/>
      <c r="I1219" s="149"/>
      <c r="J1219" s="150"/>
      <c r="K1219" s="150"/>
      <c r="L1219" s="150"/>
      <c r="M1219" s="150"/>
      <c r="N1219" s="150"/>
      <c r="O1219" s="150"/>
      <c r="P1219" s="150"/>
      <c r="Q1219" s="150"/>
      <c r="R1219" s="150"/>
      <c r="S1219" s="150"/>
      <c r="T1219" s="150"/>
      <c r="U1219" s="150"/>
      <c r="V1219" s="150"/>
      <c r="W1219" s="150"/>
      <c r="X1219" s="150"/>
    </row>
    <row r="1220" spans="1:24" ht="12.75" customHeight="1" x14ac:dyDescent="0.2">
      <c r="A1220" s="147"/>
      <c r="B1220" s="139"/>
      <c r="C1220" s="205"/>
      <c r="D1220" s="20"/>
      <c r="E1220" s="300"/>
      <c r="F1220" s="300"/>
      <c r="G1220" s="139"/>
      <c r="H1220" s="139"/>
      <c r="I1220" s="149"/>
      <c r="J1220" s="150"/>
      <c r="K1220" s="150"/>
      <c r="L1220" s="150"/>
      <c r="M1220" s="150"/>
      <c r="N1220" s="150"/>
      <c r="O1220" s="150"/>
      <c r="P1220" s="150"/>
      <c r="Q1220" s="150"/>
      <c r="R1220" s="150"/>
      <c r="S1220" s="150"/>
      <c r="T1220" s="150"/>
      <c r="U1220" s="150"/>
      <c r="V1220" s="150"/>
      <c r="W1220" s="150"/>
      <c r="X1220" s="150"/>
    </row>
    <row r="1221" spans="1:24" ht="12.75" customHeight="1" x14ac:dyDescent="0.2">
      <c r="A1221" s="147"/>
      <c r="B1221" s="139"/>
      <c r="C1221" s="205"/>
      <c r="D1221" s="20"/>
      <c r="E1221" s="300"/>
      <c r="F1221" s="300"/>
      <c r="G1221" s="139"/>
      <c r="H1221" s="139"/>
      <c r="I1221" s="149"/>
      <c r="J1221" s="150"/>
      <c r="K1221" s="150"/>
      <c r="L1221" s="150"/>
      <c r="M1221" s="150"/>
      <c r="N1221" s="150"/>
      <c r="O1221" s="150"/>
      <c r="P1221" s="150"/>
      <c r="Q1221" s="150"/>
      <c r="R1221" s="150"/>
      <c r="S1221" s="150"/>
      <c r="T1221" s="150"/>
      <c r="U1221" s="150"/>
      <c r="V1221" s="150"/>
      <c r="W1221" s="150"/>
      <c r="X1221" s="150"/>
    </row>
    <row r="1222" spans="1:24" ht="12.75" customHeight="1" x14ac:dyDescent="0.2">
      <c r="A1222" s="147"/>
      <c r="B1222" s="139"/>
      <c r="C1222" s="205"/>
      <c r="D1222" s="20"/>
      <c r="E1222" s="300"/>
      <c r="F1222" s="300"/>
      <c r="G1222" s="139"/>
      <c r="H1222" s="139"/>
      <c r="I1222" s="149"/>
      <c r="J1222" s="150"/>
      <c r="K1222" s="150"/>
      <c r="L1222" s="150"/>
      <c r="M1222" s="150"/>
      <c r="N1222" s="150"/>
      <c r="O1222" s="150"/>
      <c r="P1222" s="150"/>
      <c r="Q1222" s="150"/>
      <c r="R1222" s="150"/>
      <c r="S1222" s="150"/>
      <c r="T1222" s="150"/>
      <c r="U1222" s="150"/>
      <c r="V1222" s="150"/>
      <c r="W1222" s="150"/>
      <c r="X1222" s="150"/>
    </row>
    <row r="1223" spans="1:24" ht="12.75" customHeight="1" x14ac:dyDescent="0.2">
      <c r="A1223" s="147"/>
      <c r="B1223" s="139"/>
      <c r="C1223" s="205"/>
      <c r="D1223" s="20"/>
      <c r="E1223" s="300"/>
      <c r="F1223" s="300"/>
      <c r="G1223" s="139"/>
      <c r="H1223" s="139"/>
      <c r="I1223" s="149"/>
      <c r="J1223" s="150"/>
      <c r="K1223" s="150"/>
      <c r="L1223" s="150"/>
      <c r="M1223" s="150"/>
      <c r="N1223" s="150"/>
      <c r="O1223" s="150"/>
      <c r="P1223" s="150"/>
      <c r="Q1223" s="150"/>
      <c r="R1223" s="150"/>
      <c r="S1223" s="150"/>
      <c r="T1223" s="150"/>
      <c r="U1223" s="150"/>
      <c r="V1223" s="150"/>
      <c r="W1223" s="150"/>
      <c r="X1223" s="150"/>
    </row>
    <row r="1224" spans="1:24" ht="12.75" customHeight="1" x14ac:dyDescent="0.2">
      <c r="A1224" s="147"/>
      <c r="B1224" s="139"/>
      <c r="C1224" s="205"/>
      <c r="D1224" s="20"/>
      <c r="E1224" s="300"/>
      <c r="F1224" s="300"/>
      <c r="G1224" s="139"/>
      <c r="H1224" s="139"/>
      <c r="I1224" s="149"/>
      <c r="J1224" s="150"/>
      <c r="K1224" s="150"/>
      <c r="L1224" s="150"/>
      <c r="M1224" s="150"/>
      <c r="N1224" s="150"/>
      <c r="O1224" s="150"/>
      <c r="P1224" s="150"/>
      <c r="Q1224" s="150"/>
      <c r="R1224" s="150"/>
      <c r="S1224" s="150"/>
      <c r="T1224" s="150"/>
      <c r="U1224" s="150"/>
      <c r="V1224" s="150"/>
      <c r="W1224" s="150"/>
      <c r="X1224" s="150"/>
    </row>
    <row r="1225" spans="1:24" ht="12.75" customHeight="1" x14ac:dyDescent="0.2">
      <c r="A1225" s="147"/>
      <c r="B1225" s="139"/>
      <c r="C1225" s="205"/>
      <c r="D1225" s="20"/>
      <c r="E1225" s="300"/>
      <c r="F1225" s="300"/>
      <c r="G1225" s="139"/>
      <c r="H1225" s="139"/>
      <c r="I1225" s="149"/>
      <c r="J1225" s="150"/>
      <c r="K1225" s="150"/>
      <c r="L1225" s="150"/>
      <c r="M1225" s="150"/>
      <c r="N1225" s="150"/>
      <c r="O1225" s="150"/>
      <c r="P1225" s="150"/>
      <c r="Q1225" s="150"/>
      <c r="R1225" s="150"/>
      <c r="S1225" s="150"/>
      <c r="T1225" s="150"/>
      <c r="U1225" s="150"/>
      <c r="V1225" s="150"/>
      <c r="W1225" s="150"/>
      <c r="X1225" s="150"/>
    </row>
    <row r="1226" spans="1:24" ht="12.75" customHeight="1" x14ac:dyDescent="0.2">
      <c r="A1226" s="147"/>
      <c r="B1226" s="139"/>
      <c r="C1226" s="205"/>
      <c r="D1226" s="20"/>
      <c r="E1226" s="300"/>
      <c r="F1226" s="300"/>
      <c r="G1226" s="139"/>
      <c r="H1226" s="139"/>
      <c r="I1226" s="149"/>
      <c r="J1226" s="150"/>
      <c r="K1226" s="150"/>
      <c r="L1226" s="150"/>
      <c r="M1226" s="150"/>
      <c r="N1226" s="150"/>
      <c r="O1226" s="150"/>
      <c r="P1226" s="150"/>
      <c r="Q1226" s="150"/>
      <c r="R1226" s="150"/>
      <c r="S1226" s="150"/>
      <c r="T1226" s="150"/>
      <c r="U1226" s="150"/>
      <c r="V1226" s="150"/>
      <c r="W1226" s="150"/>
      <c r="X1226" s="150"/>
    </row>
    <row r="1227" spans="1:24" ht="12.75" customHeight="1" x14ac:dyDescent="0.2">
      <c r="A1227" s="147"/>
      <c r="B1227" s="139"/>
      <c r="C1227" s="205"/>
      <c r="D1227" s="20"/>
      <c r="E1227" s="300"/>
      <c r="F1227" s="300"/>
      <c r="G1227" s="139"/>
      <c r="H1227" s="139"/>
      <c r="I1227" s="149"/>
      <c r="J1227" s="150"/>
      <c r="K1227" s="150"/>
      <c r="L1227" s="150"/>
      <c r="M1227" s="150"/>
      <c r="N1227" s="150"/>
      <c r="O1227" s="150"/>
      <c r="P1227" s="150"/>
      <c r="Q1227" s="150"/>
      <c r="R1227" s="150"/>
      <c r="S1227" s="150"/>
      <c r="T1227" s="150"/>
      <c r="U1227" s="150"/>
      <c r="V1227" s="150"/>
      <c r="W1227" s="150"/>
      <c r="X1227" s="150"/>
    </row>
    <row r="1228" spans="1:24" ht="12.75" customHeight="1" x14ac:dyDescent="0.2">
      <c r="A1228" s="147"/>
      <c r="B1228" s="139"/>
      <c r="C1228" s="205"/>
      <c r="D1228" s="20"/>
      <c r="E1228" s="300"/>
      <c r="F1228" s="300"/>
      <c r="G1228" s="139"/>
      <c r="H1228" s="139"/>
      <c r="I1228" s="149"/>
      <c r="J1228" s="150"/>
      <c r="K1228" s="150"/>
      <c r="L1228" s="150"/>
      <c r="M1228" s="150"/>
      <c r="N1228" s="150"/>
      <c r="O1228" s="150"/>
      <c r="P1228" s="150"/>
      <c r="Q1228" s="150"/>
      <c r="R1228" s="150"/>
      <c r="S1228" s="150"/>
      <c r="T1228" s="150"/>
      <c r="U1228" s="150"/>
      <c r="V1228" s="150"/>
      <c r="W1228" s="150"/>
      <c r="X1228" s="150"/>
    </row>
    <row r="1229" spans="1:24" ht="12.75" customHeight="1" x14ac:dyDescent="0.2">
      <c r="A1229" s="147"/>
      <c r="B1229" s="139"/>
      <c r="C1229" s="205"/>
      <c r="D1229" s="20"/>
      <c r="E1229" s="300"/>
      <c r="F1229" s="300"/>
      <c r="G1229" s="139"/>
      <c r="H1229" s="139"/>
      <c r="I1229" s="149"/>
      <c r="J1229" s="150"/>
      <c r="K1229" s="150"/>
      <c r="L1229" s="150"/>
      <c r="M1229" s="150"/>
      <c r="N1229" s="150"/>
      <c r="O1229" s="150"/>
      <c r="P1229" s="150"/>
      <c r="Q1229" s="150"/>
      <c r="R1229" s="150"/>
      <c r="S1229" s="150"/>
      <c r="T1229" s="150"/>
      <c r="U1229" s="150"/>
      <c r="V1229" s="150"/>
      <c r="W1229" s="150"/>
      <c r="X1229" s="150"/>
    </row>
    <row r="1230" spans="1:24" ht="12.75" customHeight="1" x14ac:dyDescent="0.2">
      <c r="A1230" s="147"/>
      <c r="B1230" s="139"/>
      <c r="C1230" s="205"/>
      <c r="D1230" s="20"/>
      <c r="E1230" s="300"/>
      <c r="F1230" s="300"/>
      <c r="G1230" s="139"/>
      <c r="H1230" s="139"/>
      <c r="I1230" s="149"/>
      <c r="J1230" s="150"/>
      <c r="K1230" s="150"/>
      <c r="L1230" s="150"/>
      <c r="M1230" s="150"/>
      <c r="N1230" s="150"/>
      <c r="O1230" s="150"/>
      <c r="P1230" s="150"/>
      <c r="Q1230" s="150"/>
      <c r="R1230" s="150"/>
      <c r="S1230" s="150"/>
      <c r="T1230" s="150"/>
      <c r="U1230" s="150"/>
      <c r="V1230" s="150"/>
      <c r="W1230" s="150"/>
      <c r="X1230" s="150"/>
    </row>
    <row r="1231" spans="1:24" ht="12.75" customHeight="1" x14ac:dyDescent="0.2">
      <c r="A1231" s="147"/>
      <c r="B1231" s="139"/>
      <c r="C1231" s="205"/>
      <c r="D1231" s="20"/>
      <c r="E1231" s="300"/>
      <c r="F1231" s="300"/>
      <c r="G1231" s="139"/>
      <c r="H1231" s="139"/>
      <c r="I1231" s="149"/>
      <c r="J1231" s="150"/>
      <c r="K1231" s="150"/>
      <c r="L1231" s="150"/>
      <c r="M1231" s="150"/>
      <c r="N1231" s="150"/>
      <c r="O1231" s="150"/>
      <c r="P1231" s="150"/>
      <c r="Q1231" s="150"/>
      <c r="R1231" s="150"/>
      <c r="S1231" s="150"/>
      <c r="T1231" s="150"/>
      <c r="U1231" s="150"/>
      <c r="V1231" s="150"/>
      <c r="W1231" s="150"/>
      <c r="X1231" s="150"/>
    </row>
    <row r="1232" spans="1:24" ht="12.75" customHeight="1" x14ac:dyDescent="0.2">
      <c r="A1232" s="147"/>
      <c r="B1232" s="139"/>
      <c r="C1232" s="205"/>
      <c r="D1232" s="20"/>
      <c r="E1232" s="300"/>
      <c r="F1232" s="300"/>
      <c r="G1232" s="139"/>
      <c r="H1232" s="139"/>
      <c r="I1232" s="149"/>
      <c r="J1232" s="150"/>
      <c r="K1232" s="150"/>
      <c r="L1232" s="150"/>
      <c r="M1232" s="150"/>
      <c r="N1232" s="150"/>
      <c r="O1232" s="150"/>
      <c r="P1232" s="150"/>
      <c r="Q1232" s="150"/>
      <c r="R1232" s="150"/>
      <c r="S1232" s="150"/>
      <c r="T1232" s="150"/>
      <c r="U1232" s="150"/>
      <c r="V1232" s="150"/>
      <c r="W1232" s="150"/>
      <c r="X1232" s="150"/>
    </row>
    <row r="1233" spans="1:24" ht="12.75" customHeight="1" x14ac:dyDescent="0.2">
      <c r="A1233" s="147"/>
      <c r="B1233" s="139"/>
      <c r="C1233" s="205"/>
      <c r="D1233" s="20"/>
      <c r="E1233" s="300"/>
      <c r="F1233" s="300"/>
      <c r="G1233" s="139"/>
      <c r="H1233" s="139"/>
      <c r="I1233" s="149"/>
      <c r="J1233" s="150"/>
      <c r="K1233" s="150"/>
      <c r="L1233" s="150"/>
      <c r="M1233" s="150"/>
      <c r="N1233" s="150"/>
      <c r="O1233" s="150"/>
      <c r="P1233" s="150"/>
      <c r="Q1233" s="150"/>
      <c r="R1233" s="150"/>
      <c r="S1233" s="150"/>
      <c r="T1233" s="150"/>
      <c r="U1233" s="150"/>
      <c r="V1233" s="150"/>
      <c r="W1233" s="150"/>
      <c r="X1233" s="150"/>
    </row>
    <row r="1234" spans="1:24" ht="12.75" customHeight="1" x14ac:dyDescent="0.2">
      <c r="A1234" s="147"/>
      <c r="B1234" s="139"/>
      <c r="C1234" s="205"/>
      <c r="D1234" s="20"/>
      <c r="E1234" s="300"/>
      <c r="F1234" s="300"/>
      <c r="G1234" s="139"/>
      <c r="H1234" s="139"/>
      <c r="I1234" s="149"/>
      <c r="J1234" s="150"/>
      <c r="K1234" s="150"/>
      <c r="L1234" s="150"/>
      <c r="M1234" s="150"/>
      <c r="N1234" s="150"/>
      <c r="O1234" s="150"/>
      <c r="P1234" s="150"/>
      <c r="Q1234" s="150"/>
      <c r="R1234" s="150"/>
      <c r="S1234" s="150"/>
      <c r="T1234" s="150"/>
      <c r="U1234" s="150"/>
      <c r="V1234" s="150"/>
      <c r="W1234" s="150"/>
      <c r="X1234" s="150"/>
    </row>
    <row r="1235" spans="1:24" ht="12.75" customHeight="1" x14ac:dyDescent="0.2">
      <c r="A1235" s="147"/>
      <c r="B1235" s="139"/>
      <c r="C1235" s="205"/>
      <c r="D1235" s="20"/>
      <c r="E1235" s="300"/>
      <c r="F1235" s="300"/>
      <c r="G1235" s="139"/>
      <c r="H1235" s="139"/>
      <c r="I1235" s="149"/>
      <c r="J1235" s="150"/>
      <c r="K1235" s="150"/>
      <c r="L1235" s="150"/>
      <c r="M1235" s="150"/>
      <c r="N1235" s="150"/>
      <c r="O1235" s="150"/>
      <c r="P1235" s="150"/>
      <c r="Q1235" s="150"/>
      <c r="R1235" s="150"/>
      <c r="S1235" s="150"/>
      <c r="T1235" s="150"/>
      <c r="U1235" s="150"/>
      <c r="V1235" s="150"/>
      <c r="W1235" s="150"/>
      <c r="X1235" s="150"/>
    </row>
    <row r="1236" spans="1:24" ht="12.75" customHeight="1" x14ac:dyDescent="0.2">
      <c r="A1236" s="147"/>
      <c r="B1236" s="139"/>
      <c r="C1236" s="205"/>
      <c r="D1236" s="20"/>
      <c r="E1236" s="300"/>
      <c r="F1236" s="300"/>
      <c r="G1236" s="139"/>
      <c r="H1236" s="139"/>
      <c r="I1236" s="149"/>
      <c r="J1236" s="150"/>
      <c r="K1236" s="150"/>
      <c r="L1236" s="150"/>
      <c r="M1236" s="150"/>
      <c r="N1236" s="150"/>
      <c r="O1236" s="150"/>
      <c r="P1236" s="150"/>
      <c r="Q1236" s="150"/>
      <c r="R1236" s="150"/>
      <c r="S1236" s="150"/>
      <c r="T1236" s="150"/>
      <c r="U1236" s="150"/>
      <c r="V1236" s="150"/>
      <c r="W1236" s="150"/>
      <c r="X1236" s="150"/>
    </row>
    <row r="1237" spans="1:24" ht="12.75" customHeight="1" x14ac:dyDescent="0.2">
      <c r="A1237" s="147"/>
      <c r="B1237" s="139"/>
      <c r="C1237" s="205"/>
      <c r="D1237" s="20"/>
      <c r="E1237" s="300"/>
      <c r="F1237" s="300"/>
      <c r="G1237" s="139"/>
      <c r="H1237" s="139"/>
      <c r="I1237" s="149"/>
      <c r="J1237" s="150"/>
      <c r="K1237" s="150"/>
      <c r="L1237" s="150"/>
      <c r="M1237" s="150"/>
      <c r="N1237" s="150"/>
      <c r="O1237" s="150"/>
      <c r="P1237" s="150"/>
      <c r="Q1237" s="150"/>
      <c r="R1237" s="150"/>
      <c r="S1237" s="150"/>
      <c r="T1237" s="150"/>
      <c r="U1237" s="150"/>
      <c r="V1237" s="150"/>
      <c r="W1237" s="150"/>
      <c r="X1237" s="150"/>
    </row>
    <row r="1238" spans="1:24" ht="12.75" customHeight="1" x14ac:dyDescent="0.2">
      <c r="A1238" s="147"/>
      <c r="B1238" s="139"/>
      <c r="C1238" s="205"/>
      <c r="D1238" s="20"/>
      <c r="E1238" s="300"/>
      <c r="F1238" s="300"/>
      <c r="G1238" s="139"/>
      <c r="H1238" s="139"/>
      <c r="I1238" s="149"/>
      <c r="J1238" s="150"/>
      <c r="K1238" s="150"/>
      <c r="L1238" s="150"/>
      <c r="M1238" s="150"/>
      <c r="N1238" s="150"/>
      <c r="O1238" s="150"/>
      <c r="P1238" s="150"/>
      <c r="Q1238" s="150"/>
      <c r="R1238" s="150"/>
      <c r="S1238" s="150"/>
      <c r="T1238" s="150"/>
      <c r="U1238" s="150"/>
      <c r="V1238" s="150"/>
      <c r="W1238" s="150"/>
      <c r="X1238" s="150"/>
    </row>
    <row r="1239" spans="1:24" ht="12.75" customHeight="1" x14ac:dyDescent="0.2">
      <c r="A1239" s="147"/>
      <c r="B1239" s="139"/>
      <c r="C1239" s="205"/>
      <c r="D1239" s="20"/>
      <c r="E1239" s="300"/>
      <c r="F1239" s="300"/>
      <c r="G1239" s="139"/>
      <c r="H1239" s="139"/>
      <c r="I1239" s="149"/>
      <c r="J1239" s="150"/>
      <c r="K1239" s="150"/>
      <c r="L1239" s="150"/>
      <c r="M1239" s="150"/>
      <c r="N1239" s="150"/>
      <c r="O1239" s="150"/>
      <c r="P1239" s="150"/>
      <c r="Q1239" s="150"/>
      <c r="R1239" s="150"/>
      <c r="S1239" s="150"/>
      <c r="T1239" s="150"/>
      <c r="U1239" s="150"/>
      <c r="V1239" s="150"/>
      <c r="W1239" s="150"/>
      <c r="X1239" s="150"/>
    </row>
    <row r="1240" spans="1:24" ht="12.75" customHeight="1" x14ac:dyDescent="0.2">
      <c r="A1240" s="147"/>
      <c r="B1240" s="139"/>
      <c r="C1240" s="205"/>
      <c r="D1240" s="20"/>
      <c r="E1240" s="300"/>
      <c r="F1240" s="300"/>
      <c r="G1240" s="139"/>
      <c r="H1240" s="139"/>
      <c r="I1240" s="149"/>
      <c r="J1240" s="150"/>
      <c r="K1240" s="150"/>
      <c r="L1240" s="150"/>
      <c r="M1240" s="150"/>
      <c r="N1240" s="150"/>
      <c r="O1240" s="150"/>
      <c r="P1240" s="150"/>
      <c r="Q1240" s="150"/>
      <c r="R1240" s="150"/>
      <c r="S1240" s="150"/>
      <c r="T1240" s="150"/>
      <c r="U1240" s="150"/>
      <c r="V1240" s="150"/>
      <c r="W1240" s="150"/>
      <c r="X1240" s="150"/>
    </row>
    <row r="1241" spans="1:24" ht="12.75" customHeight="1" x14ac:dyDescent="0.2">
      <c r="A1241" s="147"/>
      <c r="B1241" s="139"/>
      <c r="C1241" s="205"/>
      <c r="D1241" s="20"/>
      <c r="E1241" s="300"/>
      <c r="F1241" s="300"/>
      <c r="G1241" s="139"/>
      <c r="H1241" s="139"/>
      <c r="I1241" s="149"/>
      <c r="J1241" s="150"/>
      <c r="K1241" s="150"/>
      <c r="L1241" s="150"/>
      <c r="M1241" s="150"/>
      <c r="N1241" s="150"/>
      <c r="O1241" s="150"/>
      <c r="P1241" s="150"/>
      <c r="Q1241" s="150"/>
      <c r="R1241" s="150"/>
      <c r="S1241" s="150"/>
      <c r="T1241" s="150"/>
      <c r="U1241" s="150"/>
      <c r="V1241" s="150"/>
      <c r="W1241" s="150"/>
      <c r="X1241" s="150"/>
    </row>
    <row r="1242" spans="1:24" ht="12.75" customHeight="1" x14ac:dyDescent="0.2">
      <c r="A1242" s="147"/>
      <c r="B1242" s="139"/>
      <c r="C1242" s="205"/>
      <c r="D1242" s="20"/>
      <c r="E1242" s="300"/>
      <c r="F1242" s="300"/>
      <c r="G1242" s="139"/>
      <c r="H1242" s="139"/>
      <c r="I1242" s="149"/>
      <c r="J1242" s="150"/>
      <c r="K1242" s="150"/>
      <c r="L1242" s="150"/>
      <c r="M1242" s="150"/>
      <c r="N1242" s="150"/>
      <c r="O1242" s="150"/>
      <c r="P1242" s="150"/>
      <c r="Q1242" s="150"/>
      <c r="R1242" s="150"/>
      <c r="S1242" s="150"/>
      <c r="T1242" s="150"/>
      <c r="U1242" s="150"/>
      <c r="V1242" s="150"/>
      <c r="W1242" s="150"/>
      <c r="X1242" s="150"/>
    </row>
    <row r="1243" spans="1:24" ht="12.75" customHeight="1" x14ac:dyDescent="0.2">
      <c r="A1243" s="147"/>
      <c r="B1243" s="139"/>
      <c r="C1243" s="205"/>
      <c r="D1243" s="20"/>
      <c r="E1243" s="300"/>
      <c r="F1243" s="300"/>
      <c r="G1243" s="139"/>
      <c r="H1243" s="139"/>
      <c r="I1243" s="149"/>
      <c r="J1243" s="150"/>
      <c r="K1243" s="150"/>
      <c r="L1243" s="150"/>
      <c r="M1243" s="150"/>
      <c r="N1243" s="150"/>
      <c r="O1243" s="150"/>
      <c r="P1243" s="150"/>
      <c r="Q1243" s="150"/>
      <c r="R1243" s="150"/>
      <c r="S1243" s="150"/>
      <c r="T1243" s="150"/>
      <c r="U1243" s="150"/>
      <c r="V1243" s="150"/>
      <c r="W1243" s="150"/>
      <c r="X1243" s="150"/>
    </row>
    <row r="1244" spans="1:24" ht="12.75" customHeight="1" x14ac:dyDescent="0.2">
      <c r="A1244" s="147"/>
      <c r="B1244" s="139"/>
      <c r="C1244" s="205"/>
      <c r="D1244" s="20"/>
      <c r="E1244" s="300"/>
      <c r="F1244" s="300"/>
      <c r="G1244" s="139"/>
      <c r="H1244" s="139"/>
      <c r="I1244" s="149"/>
      <c r="J1244" s="150"/>
      <c r="K1244" s="150"/>
      <c r="L1244" s="150"/>
      <c r="M1244" s="150"/>
      <c r="N1244" s="150"/>
      <c r="O1244" s="150"/>
      <c r="P1244" s="150"/>
      <c r="Q1244" s="150"/>
      <c r="R1244" s="150"/>
      <c r="S1244" s="150"/>
      <c r="T1244" s="150"/>
      <c r="U1244" s="150"/>
      <c r="V1244" s="150"/>
      <c r="W1244" s="150"/>
      <c r="X1244" s="150"/>
    </row>
    <row r="1245" spans="1:24" ht="12.75" customHeight="1" x14ac:dyDescent="0.2">
      <c r="A1245" s="147"/>
      <c r="B1245" s="139"/>
      <c r="C1245" s="205"/>
      <c r="D1245" s="20"/>
      <c r="E1245" s="300"/>
      <c r="F1245" s="300"/>
      <c r="G1245" s="139"/>
      <c r="H1245" s="139"/>
      <c r="I1245" s="149"/>
      <c r="J1245" s="150"/>
      <c r="K1245" s="150"/>
      <c r="L1245" s="150"/>
      <c r="M1245" s="150"/>
      <c r="N1245" s="150"/>
      <c r="O1245" s="150"/>
      <c r="P1245" s="150"/>
      <c r="Q1245" s="150"/>
      <c r="R1245" s="150"/>
      <c r="S1245" s="150"/>
      <c r="T1245" s="150"/>
      <c r="U1245" s="150"/>
      <c r="V1245" s="150"/>
      <c r="W1245" s="150"/>
      <c r="X1245" s="150"/>
    </row>
    <row r="1246" spans="1:24" ht="12.75" customHeight="1" x14ac:dyDescent="0.2">
      <c r="A1246" s="147"/>
      <c r="B1246" s="139"/>
      <c r="C1246" s="205"/>
      <c r="D1246" s="20"/>
      <c r="E1246" s="300"/>
      <c r="F1246" s="300"/>
      <c r="G1246" s="139"/>
      <c r="H1246" s="139"/>
      <c r="I1246" s="149"/>
      <c r="J1246" s="150"/>
      <c r="K1246" s="150"/>
      <c r="L1246" s="150"/>
      <c r="M1246" s="150"/>
      <c r="N1246" s="150"/>
      <c r="O1246" s="150"/>
      <c r="P1246" s="150"/>
      <c r="Q1246" s="150"/>
      <c r="R1246" s="150"/>
      <c r="S1246" s="150"/>
      <c r="T1246" s="150"/>
      <c r="U1246" s="150"/>
      <c r="V1246" s="150"/>
      <c r="W1246" s="150"/>
      <c r="X1246" s="150"/>
    </row>
    <row r="1247" spans="1:24" ht="12.75" customHeight="1" x14ac:dyDescent="0.2">
      <c r="A1247" s="147"/>
      <c r="B1247" s="139"/>
      <c r="C1247" s="205"/>
      <c r="D1247" s="20"/>
      <c r="E1247" s="300"/>
      <c r="F1247" s="300"/>
      <c r="G1247" s="139"/>
      <c r="H1247" s="139"/>
      <c r="I1247" s="149"/>
      <c r="J1247" s="150"/>
      <c r="K1247" s="150"/>
      <c r="L1247" s="150"/>
      <c r="M1247" s="150"/>
      <c r="N1247" s="150"/>
      <c r="O1247" s="150"/>
      <c r="P1247" s="150"/>
      <c r="Q1247" s="150"/>
      <c r="R1247" s="150"/>
      <c r="S1247" s="150"/>
      <c r="T1247" s="150"/>
      <c r="U1247" s="150"/>
      <c r="V1247" s="150"/>
      <c r="W1247" s="150"/>
      <c r="X1247" s="150"/>
    </row>
    <row r="1248" spans="1:24" ht="12.75" customHeight="1" x14ac:dyDescent="0.2">
      <c r="A1248" s="147"/>
      <c r="B1248" s="139"/>
      <c r="C1248" s="205"/>
      <c r="D1248" s="20"/>
      <c r="E1248" s="300"/>
      <c r="F1248" s="300"/>
      <c r="G1248" s="139"/>
      <c r="H1248" s="139"/>
      <c r="I1248" s="149"/>
      <c r="J1248" s="150"/>
      <c r="K1248" s="150"/>
      <c r="L1248" s="150"/>
      <c r="M1248" s="150"/>
      <c r="N1248" s="150"/>
      <c r="O1248" s="150"/>
      <c r="P1248" s="150"/>
      <c r="Q1248" s="150"/>
      <c r="R1248" s="150"/>
      <c r="S1248" s="150"/>
      <c r="T1248" s="150"/>
      <c r="U1248" s="150"/>
      <c r="V1248" s="150"/>
      <c r="W1248" s="150"/>
      <c r="X1248" s="150"/>
    </row>
    <row r="1249" spans="1:24" ht="12.75" customHeight="1" x14ac:dyDescent="0.2">
      <c r="A1249" s="147"/>
      <c r="B1249" s="139"/>
      <c r="C1249" s="205"/>
      <c r="D1249" s="20"/>
      <c r="E1249" s="300"/>
      <c r="F1249" s="300"/>
      <c r="G1249" s="139"/>
      <c r="H1249" s="139"/>
      <c r="I1249" s="149"/>
      <c r="J1249" s="150"/>
      <c r="K1249" s="150"/>
      <c r="L1249" s="150"/>
      <c r="M1249" s="150"/>
      <c r="N1249" s="150"/>
      <c r="O1249" s="150"/>
      <c r="P1249" s="150"/>
      <c r="Q1249" s="150"/>
      <c r="R1249" s="150"/>
      <c r="S1249" s="150"/>
      <c r="T1249" s="150"/>
      <c r="U1249" s="150"/>
      <c r="V1249" s="150"/>
      <c r="W1249" s="150"/>
      <c r="X1249" s="150"/>
    </row>
    <row r="1250" spans="1:24" ht="12.75" customHeight="1" x14ac:dyDescent="0.2">
      <c r="A1250" s="147"/>
      <c r="B1250" s="139"/>
      <c r="C1250" s="205"/>
      <c r="D1250" s="20"/>
      <c r="E1250" s="300"/>
      <c r="F1250" s="300"/>
      <c r="G1250" s="139"/>
      <c r="H1250" s="139"/>
      <c r="I1250" s="149"/>
      <c r="J1250" s="150"/>
      <c r="K1250" s="150"/>
      <c r="L1250" s="150"/>
      <c r="M1250" s="150"/>
      <c r="N1250" s="150"/>
      <c r="O1250" s="150"/>
      <c r="P1250" s="150"/>
      <c r="Q1250" s="150"/>
      <c r="R1250" s="150"/>
      <c r="S1250" s="150"/>
      <c r="T1250" s="150"/>
      <c r="U1250" s="150"/>
      <c r="V1250" s="150"/>
      <c r="W1250" s="150"/>
      <c r="X1250" s="150"/>
    </row>
    <row r="1251" spans="1:24" ht="12.75" customHeight="1" x14ac:dyDescent="0.2">
      <c r="A1251" s="147"/>
      <c r="B1251" s="139"/>
      <c r="C1251" s="205"/>
      <c r="D1251" s="20"/>
      <c r="E1251" s="300"/>
      <c r="F1251" s="300"/>
      <c r="G1251" s="139"/>
      <c r="H1251" s="139"/>
      <c r="I1251" s="149"/>
      <c r="J1251" s="150"/>
      <c r="K1251" s="150"/>
      <c r="L1251" s="150"/>
      <c r="M1251" s="150"/>
      <c r="N1251" s="150"/>
      <c r="O1251" s="150"/>
      <c r="P1251" s="150"/>
      <c r="Q1251" s="150"/>
      <c r="R1251" s="150"/>
      <c r="S1251" s="150"/>
      <c r="T1251" s="150"/>
      <c r="U1251" s="150"/>
      <c r="V1251" s="150"/>
      <c r="W1251" s="150"/>
      <c r="X1251" s="150"/>
    </row>
    <row r="1252" spans="1:24" ht="12.75" customHeight="1" x14ac:dyDescent="0.2">
      <c r="A1252" s="147"/>
      <c r="B1252" s="139"/>
      <c r="C1252" s="205"/>
      <c r="D1252" s="20"/>
      <c r="E1252" s="300"/>
      <c r="F1252" s="300"/>
      <c r="G1252" s="139"/>
      <c r="H1252" s="139"/>
      <c r="I1252" s="149"/>
      <c r="J1252" s="150"/>
      <c r="K1252" s="150"/>
      <c r="L1252" s="150"/>
      <c r="M1252" s="150"/>
      <c r="N1252" s="150"/>
      <c r="O1252" s="150"/>
      <c r="P1252" s="150"/>
      <c r="Q1252" s="150"/>
      <c r="R1252" s="150"/>
      <c r="S1252" s="150"/>
      <c r="T1252" s="150"/>
      <c r="U1252" s="150"/>
      <c r="V1252" s="150"/>
      <c r="W1252" s="150"/>
      <c r="X1252" s="150"/>
    </row>
    <row r="1253" spans="1:24" ht="12.75" customHeight="1" x14ac:dyDescent="0.2">
      <c r="A1253" s="147"/>
      <c r="B1253" s="139"/>
      <c r="C1253" s="205"/>
      <c r="D1253" s="20"/>
      <c r="E1253" s="300"/>
      <c r="F1253" s="300"/>
      <c r="G1253" s="139"/>
      <c r="H1253" s="139"/>
      <c r="I1253" s="149"/>
      <c r="J1253" s="150"/>
      <c r="K1253" s="150"/>
      <c r="L1253" s="150"/>
      <c r="M1253" s="150"/>
      <c r="N1253" s="150"/>
      <c r="O1253" s="150"/>
      <c r="P1253" s="150"/>
      <c r="Q1253" s="150"/>
      <c r="R1253" s="150"/>
      <c r="S1253" s="150"/>
      <c r="T1253" s="150"/>
      <c r="U1253" s="150"/>
      <c r="V1253" s="150"/>
      <c r="W1253" s="150"/>
      <c r="X1253" s="150"/>
    </row>
    <row r="1254" spans="1:24" ht="12.75" customHeight="1" x14ac:dyDescent="0.2">
      <c r="A1254" s="147"/>
      <c r="B1254" s="139"/>
      <c r="C1254" s="205"/>
      <c r="D1254" s="20"/>
      <c r="E1254" s="300"/>
      <c r="F1254" s="300"/>
      <c r="G1254" s="139"/>
      <c r="H1254" s="139"/>
      <c r="I1254" s="149"/>
      <c r="J1254" s="150"/>
      <c r="K1254" s="150"/>
      <c r="L1254" s="150"/>
      <c r="M1254" s="150"/>
      <c r="N1254" s="150"/>
      <c r="O1254" s="150"/>
      <c r="P1254" s="150"/>
      <c r="Q1254" s="150"/>
      <c r="R1254" s="150"/>
      <c r="S1254" s="150"/>
      <c r="T1254" s="150"/>
      <c r="U1254" s="150"/>
      <c r="V1254" s="150"/>
      <c r="W1254" s="150"/>
      <c r="X1254" s="150"/>
    </row>
    <row r="1255" spans="1:24" ht="12.75" customHeight="1" x14ac:dyDescent="0.2">
      <c r="A1255" s="147"/>
      <c r="B1255" s="139"/>
      <c r="C1255" s="205"/>
      <c r="D1255" s="20"/>
      <c r="E1255" s="300"/>
      <c r="F1255" s="300"/>
      <c r="G1255" s="139"/>
      <c r="H1255" s="139"/>
      <c r="I1255" s="149"/>
      <c r="J1255" s="150"/>
      <c r="K1255" s="150"/>
      <c r="L1255" s="150"/>
      <c r="M1255" s="150"/>
      <c r="N1255" s="150"/>
      <c r="O1255" s="150"/>
      <c r="P1255" s="150"/>
      <c r="Q1255" s="150"/>
      <c r="R1255" s="150"/>
      <c r="S1255" s="150"/>
      <c r="T1255" s="150"/>
      <c r="U1255" s="150"/>
      <c r="V1255" s="150"/>
      <c r="W1255" s="150"/>
      <c r="X1255" s="150"/>
    </row>
    <row r="1256" spans="1:24" ht="12.75" customHeight="1" x14ac:dyDescent="0.2">
      <c r="A1256" s="147"/>
      <c r="B1256" s="139"/>
      <c r="C1256" s="205"/>
      <c r="D1256" s="20"/>
      <c r="E1256" s="300"/>
      <c r="F1256" s="300"/>
      <c r="G1256" s="139"/>
      <c r="H1256" s="139"/>
      <c r="I1256" s="149"/>
      <c r="J1256" s="150"/>
      <c r="K1256" s="150"/>
      <c r="L1256" s="150"/>
      <c r="M1256" s="150"/>
      <c r="N1256" s="150"/>
      <c r="O1256" s="150"/>
      <c r="P1256" s="150"/>
      <c r="Q1256" s="150"/>
      <c r="R1256" s="150"/>
      <c r="S1256" s="150"/>
      <c r="T1256" s="150"/>
      <c r="U1256" s="150"/>
      <c r="V1256" s="150"/>
      <c r="W1256" s="150"/>
      <c r="X1256" s="150"/>
    </row>
    <row r="1257" spans="1:24" ht="12.75" customHeight="1" x14ac:dyDescent="0.2">
      <c r="A1257" s="147"/>
      <c r="B1257" s="139"/>
      <c r="C1257" s="205"/>
      <c r="D1257" s="20"/>
      <c r="E1257" s="300"/>
      <c r="F1257" s="300"/>
      <c r="G1257" s="139"/>
      <c r="H1257" s="139"/>
      <c r="I1257" s="149"/>
      <c r="J1257" s="150"/>
      <c r="K1257" s="150"/>
      <c r="L1257" s="150"/>
      <c r="M1257" s="150"/>
      <c r="N1257" s="150"/>
      <c r="O1257" s="150"/>
      <c r="P1257" s="150"/>
      <c r="Q1257" s="150"/>
      <c r="R1257" s="150"/>
      <c r="S1257" s="150"/>
      <c r="T1257" s="150"/>
      <c r="U1257" s="150"/>
      <c r="V1257" s="150"/>
      <c r="W1257" s="150"/>
      <c r="X1257" s="150"/>
    </row>
    <row r="1258" spans="1:24" ht="12.75" customHeight="1" x14ac:dyDescent="0.2">
      <c r="A1258" s="147"/>
      <c r="B1258" s="139"/>
      <c r="C1258" s="205"/>
      <c r="D1258" s="20"/>
      <c r="E1258" s="300"/>
      <c r="F1258" s="300"/>
      <c r="G1258" s="139"/>
      <c r="H1258" s="139"/>
      <c r="I1258" s="149"/>
      <c r="J1258" s="150"/>
      <c r="K1258" s="150"/>
      <c r="L1258" s="150"/>
      <c r="M1258" s="150"/>
      <c r="N1258" s="150"/>
      <c r="O1258" s="150"/>
      <c r="P1258" s="150"/>
      <c r="Q1258" s="150"/>
      <c r="R1258" s="150"/>
      <c r="S1258" s="150"/>
      <c r="T1258" s="150"/>
      <c r="U1258" s="150"/>
      <c r="V1258" s="150"/>
      <c r="W1258" s="150"/>
      <c r="X1258" s="150"/>
    </row>
    <row r="1259" spans="1:24" ht="12.75" customHeight="1" x14ac:dyDescent="0.2">
      <c r="A1259" s="147"/>
      <c r="B1259" s="139"/>
      <c r="C1259" s="205"/>
      <c r="D1259" s="20"/>
      <c r="E1259" s="300"/>
      <c r="F1259" s="300"/>
      <c r="G1259" s="139"/>
      <c r="H1259" s="139"/>
      <c r="I1259" s="149"/>
      <c r="J1259" s="150"/>
      <c r="K1259" s="150"/>
      <c r="L1259" s="150"/>
      <c r="M1259" s="150"/>
      <c r="N1259" s="150"/>
      <c r="O1259" s="150"/>
      <c r="P1259" s="150"/>
      <c r="Q1259" s="150"/>
      <c r="R1259" s="150"/>
      <c r="S1259" s="150"/>
      <c r="T1259" s="150"/>
      <c r="U1259" s="150"/>
      <c r="V1259" s="150"/>
      <c r="W1259" s="150"/>
      <c r="X1259" s="150"/>
    </row>
    <row r="1260" spans="1:24" ht="12.75" customHeight="1" x14ac:dyDescent="0.2">
      <c r="A1260" s="147"/>
      <c r="B1260" s="139"/>
      <c r="C1260" s="205"/>
      <c r="D1260" s="20"/>
      <c r="E1260" s="300"/>
      <c r="F1260" s="300"/>
      <c r="G1260" s="139"/>
      <c r="H1260" s="139"/>
      <c r="I1260" s="149"/>
      <c r="J1260" s="150"/>
      <c r="K1260" s="150"/>
      <c r="L1260" s="150"/>
      <c r="M1260" s="150"/>
      <c r="N1260" s="150"/>
      <c r="O1260" s="150"/>
      <c r="P1260" s="150"/>
      <c r="Q1260" s="150"/>
      <c r="R1260" s="150"/>
      <c r="S1260" s="150"/>
      <c r="T1260" s="150"/>
      <c r="U1260" s="150"/>
      <c r="V1260" s="150"/>
      <c r="W1260" s="150"/>
      <c r="X1260" s="150"/>
    </row>
    <row r="1261" spans="1:24" ht="12.75" customHeight="1" x14ac:dyDescent="0.2">
      <c r="A1261" s="147"/>
      <c r="B1261" s="139"/>
      <c r="C1261" s="205"/>
      <c r="D1261" s="20"/>
      <c r="E1261" s="300"/>
      <c r="F1261" s="300"/>
      <c r="G1261" s="139"/>
      <c r="H1261" s="139"/>
      <c r="I1261" s="149"/>
      <c r="J1261" s="150"/>
      <c r="K1261" s="150"/>
      <c r="L1261" s="150"/>
      <c r="M1261" s="150"/>
      <c r="N1261" s="150"/>
      <c r="O1261" s="150"/>
      <c r="P1261" s="150"/>
      <c r="Q1261" s="150"/>
      <c r="R1261" s="150"/>
      <c r="S1261" s="150"/>
      <c r="T1261" s="150"/>
      <c r="U1261" s="150"/>
      <c r="V1261" s="150"/>
      <c r="W1261" s="150"/>
      <c r="X1261" s="150"/>
    </row>
    <row r="1262" spans="1:24" ht="12.75" customHeight="1" x14ac:dyDescent="0.2">
      <c r="A1262" s="147"/>
      <c r="B1262" s="139"/>
      <c r="C1262" s="205"/>
      <c r="D1262" s="20"/>
      <c r="E1262" s="300"/>
      <c r="F1262" s="300"/>
      <c r="G1262" s="139"/>
      <c r="H1262" s="139"/>
      <c r="I1262" s="149"/>
      <c r="J1262" s="150"/>
      <c r="K1262" s="150"/>
      <c r="L1262" s="150"/>
      <c r="M1262" s="150"/>
      <c r="N1262" s="150"/>
      <c r="O1262" s="150"/>
      <c r="P1262" s="150"/>
      <c r="Q1262" s="150"/>
      <c r="R1262" s="150"/>
      <c r="S1262" s="150"/>
      <c r="T1262" s="150"/>
      <c r="U1262" s="150"/>
      <c r="V1262" s="150"/>
      <c r="W1262" s="150"/>
      <c r="X1262" s="150"/>
    </row>
    <row r="1263" spans="1:24" ht="12.75" customHeight="1" x14ac:dyDescent="0.2">
      <c r="A1263" s="147"/>
      <c r="B1263" s="139"/>
      <c r="C1263" s="205"/>
      <c r="D1263" s="20"/>
      <c r="E1263" s="300"/>
      <c r="F1263" s="300"/>
      <c r="G1263" s="139"/>
      <c r="H1263" s="139"/>
      <c r="I1263" s="149"/>
      <c r="J1263" s="150"/>
      <c r="K1263" s="150"/>
      <c r="L1263" s="150"/>
      <c r="M1263" s="150"/>
      <c r="N1263" s="150"/>
      <c r="O1263" s="150"/>
      <c r="P1263" s="150"/>
      <c r="Q1263" s="150"/>
      <c r="R1263" s="150"/>
      <c r="S1263" s="150"/>
      <c r="T1263" s="150"/>
      <c r="U1263" s="150"/>
      <c r="V1263" s="150"/>
      <c r="W1263" s="150"/>
      <c r="X1263" s="150"/>
    </row>
    <row r="1264" spans="1:24" ht="12.75" customHeight="1" x14ac:dyDescent="0.2">
      <c r="A1264" s="147"/>
      <c r="B1264" s="139"/>
      <c r="C1264" s="205"/>
      <c r="D1264" s="20"/>
      <c r="E1264" s="300"/>
      <c r="F1264" s="300"/>
      <c r="G1264" s="139"/>
      <c r="H1264" s="139"/>
      <c r="I1264" s="149"/>
      <c r="J1264" s="150"/>
      <c r="K1264" s="150"/>
      <c r="L1264" s="150"/>
      <c r="M1264" s="150"/>
      <c r="N1264" s="150"/>
      <c r="O1264" s="150"/>
      <c r="P1264" s="150"/>
      <c r="Q1264" s="150"/>
      <c r="R1264" s="150"/>
      <c r="S1264" s="150"/>
      <c r="T1264" s="150"/>
      <c r="U1264" s="150"/>
      <c r="V1264" s="150"/>
      <c r="W1264" s="150"/>
      <c r="X1264" s="150"/>
    </row>
    <row r="1265" spans="1:24" ht="12.75" customHeight="1" x14ac:dyDescent="0.2">
      <c r="A1265" s="147"/>
      <c r="B1265" s="139"/>
      <c r="C1265" s="205"/>
      <c r="D1265" s="20"/>
      <c r="E1265" s="300"/>
      <c r="F1265" s="300"/>
      <c r="G1265" s="139"/>
      <c r="H1265" s="139"/>
      <c r="I1265" s="149"/>
      <c r="J1265" s="150"/>
      <c r="K1265" s="150"/>
      <c r="L1265" s="150"/>
      <c r="M1265" s="150"/>
      <c r="N1265" s="150"/>
      <c r="O1265" s="150"/>
      <c r="P1265" s="150"/>
      <c r="Q1265" s="150"/>
      <c r="R1265" s="150"/>
      <c r="S1265" s="150"/>
      <c r="T1265" s="150"/>
      <c r="U1265" s="150"/>
      <c r="V1265" s="150"/>
      <c r="W1265" s="150"/>
      <c r="X1265" s="150"/>
    </row>
    <row r="1266" spans="1:24" ht="12.75" customHeight="1" x14ac:dyDescent="0.2">
      <c r="A1266" s="147"/>
      <c r="B1266" s="139"/>
      <c r="C1266" s="205"/>
      <c r="D1266" s="20"/>
      <c r="E1266" s="300"/>
      <c r="F1266" s="300"/>
      <c r="G1266" s="139"/>
      <c r="H1266" s="139"/>
      <c r="I1266" s="149"/>
      <c r="J1266" s="150"/>
      <c r="K1266" s="150"/>
      <c r="L1266" s="150"/>
      <c r="M1266" s="150"/>
      <c r="N1266" s="150"/>
      <c r="O1266" s="150"/>
      <c r="P1266" s="150"/>
      <c r="Q1266" s="150"/>
      <c r="R1266" s="150"/>
      <c r="S1266" s="150"/>
      <c r="T1266" s="150"/>
      <c r="U1266" s="150"/>
      <c r="V1266" s="150"/>
      <c r="W1266" s="150"/>
      <c r="X1266" s="150"/>
    </row>
    <row r="1267" spans="1:24" ht="12.75" customHeight="1" x14ac:dyDescent="0.2">
      <c r="A1267" s="147"/>
      <c r="B1267" s="139"/>
      <c r="C1267" s="205"/>
      <c r="D1267" s="20"/>
      <c r="E1267" s="300"/>
      <c r="F1267" s="300"/>
      <c r="G1267" s="139"/>
      <c r="H1267" s="139"/>
      <c r="I1267" s="149"/>
      <c r="J1267" s="150"/>
      <c r="K1267" s="150"/>
      <c r="L1267" s="150"/>
      <c r="M1267" s="150"/>
      <c r="N1267" s="150"/>
      <c r="O1267" s="150"/>
      <c r="P1267" s="150"/>
      <c r="Q1267" s="150"/>
      <c r="R1267" s="150"/>
      <c r="S1267" s="150"/>
      <c r="T1267" s="150"/>
      <c r="U1267" s="150"/>
      <c r="V1267" s="150"/>
      <c r="W1267" s="150"/>
      <c r="X1267" s="150"/>
    </row>
    <row r="1268" spans="1:24" ht="12.75" customHeight="1" x14ac:dyDescent="0.2">
      <c r="A1268" s="147"/>
      <c r="B1268" s="139"/>
      <c r="C1268" s="205"/>
      <c r="D1268" s="20"/>
      <c r="E1268" s="300"/>
      <c r="F1268" s="300"/>
      <c r="G1268" s="139"/>
      <c r="H1268" s="139"/>
      <c r="I1268" s="149"/>
      <c r="J1268" s="150"/>
      <c r="K1268" s="150"/>
      <c r="L1268" s="150"/>
      <c r="M1268" s="150"/>
      <c r="N1268" s="150"/>
      <c r="O1268" s="150"/>
      <c r="P1268" s="150"/>
      <c r="Q1268" s="150"/>
      <c r="R1268" s="150"/>
      <c r="S1268" s="150"/>
      <c r="T1268" s="150"/>
      <c r="U1268" s="150"/>
      <c r="V1268" s="150"/>
      <c r="W1268" s="150"/>
      <c r="X1268" s="150"/>
    </row>
    <row r="1269" spans="1:24" ht="12.75" customHeight="1" x14ac:dyDescent="0.2">
      <c r="A1269" s="147"/>
      <c r="B1269" s="139"/>
      <c r="C1269" s="205"/>
      <c r="D1269" s="20"/>
      <c r="E1269" s="300"/>
      <c r="F1269" s="300"/>
      <c r="G1269" s="139"/>
      <c r="H1269" s="139"/>
      <c r="I1269" s="149"/>
      <c r="J1269" s="150"/>
      <c r="K1269" s="150"/>
      <c r="L1269" s="150"/>
      <c r="M1269" s="150"/>
      <c r="N1269" s="150"/>
      <c r="O1269" s="150"/>
      <c r="P1269" s="150"/>
      <c r="Q1269" s="150"/>
      <c r="R1269" s="150"/>
      <c r="S1269" s="150"/>
      <c r="T1269" s="150"/>
      <c r="U1269" s="150"/>
      <c r="V1269" s="150"/>
      <c r="W1269" s="150"/>
      <c r="X1269" s="150"/>
    </row>
    <row r="1270" spans="1:24" ht="12.75" customHeight="1" x14ac:dyDescent="0.2">
      <c r="A1270" s="147"/>
      <c r="B1270" s="139"/>
      <c r="C1270" s="205"/>
      <c r="D1270" s="20"/>
      <c r="E1270" s="300"/>
      <c r="F1270" s="300"/>
      <c r="G1270" s="139"/>
      <c r="H1270" s="139"/>
      <c r="I1270" s="149"/>
      <c r="J1270" s="150"/>
      <c r="K1270" s="150"/>
      <c r="L1270" s="150"/>
      <c r="M1270" s="150"/>
      <c r="N1270" s="150"/>
      <c r="O1270" s="150"/>
      <c r="P1270" s="150"/>
      <c r="Q1270" s="150"/>
      <c r="R1270" s="150"/>
      <c r="S1270" s="150"/>
      <c r="T1270" s="150"/>
      <c r="U1270" s="150"/>
      <c r="V1270" s="150"/>
      <c r="W1270" s="150"/>
      <c r="X1270" s="150"/>
    </row>
    <row r="1271" spans="1:24" ht="12.75" customHeight="1" x14ac:dyDescent="0.2">
      <c r="A1271" s="147"/>
      <c r="B1271" s="139"/>
      <c r="C1271" s="205"/>
      <c r="D1271" s="20"/>
      <c r="E1271" s="300"/>
      <c r="F1271" s="300"/>
      <c r="G1271" s="139"/>
      <c r="H1271" s="139"/>
      <c r="I1271" s="149"/>
      <c r="J1271" s="150"/>
      <c r="K1271" s="150"/>
      <c r="L1271" s="150"/>
      <c r="M1271" s="150"/>
      <c r="N1271" s="150"/>
      <c r="O1271" s="150"/>
      <c r="P1271" s="150"/>
      <c r="Q1271" s="150"/>
      <c r="R1271" s="150"/>
      <c r="S1271" s="150"/>
      <c r="T1271" s="150"/>
      <c r="U1271" s="150"/>
      <c r="V1271" s="150"/>
      <c r="W1271" s="150"/>
      <c r="X1271" s="150"/>
    </row>
    <row r="1272" spans="1:24" ht="12.75" customHeight="1" x14ac:dyDescent="0.2">
      <c r="A1272" s="147"/>
      <c r="B1272" s="139"/>
      <c r="C1272" s="205"/>
      <c r="D1272" s="20"/>
      <c r="E1272" s="300"/>
      <c r="F1272" s="300"/>
      <c r="G1272" s="139"/>
      <c r="H1272" s="139"/>
      <c r="I1272" s="149"/>
      <c r="J1272" s="150"/>
      <c r="K1272" s="150"/>
      <c r="L1272" s="150"/>
      <c r="M1272" s="150"/>
      <c r="N1272" s="150"/>
      <c r="O1272" s="150"/>
      <c r="P1272" s="150"/>
      <c r="Q1272" s="150"/>
      <c r="R1272" s="150"/>
      <c r="S1272" s="150"/>
      <c r="T1272" s="150"/>
      <c r="U1272" s="150"/>
      <c r="V1272" s="150"/>
      <c r="W1272" s="150"/>
      <c r="X1272" s="150"/>
    </row>
    <row r="1273" spans="1:24" ht="12.75" customHeight="1" x14ac:dyDescent="0.2">
      <c r="A1273" s="147"/>
      <c r="B1273" s="139"/>
      <c r="C1273" s="205"/>
      <c r="D1273" s="20"/>
      <c r="E1273" s="300"/>
      <c r="F1273" s="300"/>
      <c r="G1273" s="139"/>
      <c r="H1273" s="139"/>
      <c r="I1273" s="149"/>
      <c r="J1273" s="150"/>
      <c r="K1273" s="150"/>
      <c r="L1273" s="150"/>
      <c r="M1273" s="150"/>
      <c r="N1273" s="150"/>
      <c r="O1273" s="150"/>
      <c r="P1273" s="150"/>
      <c r="Q1273" s="150"/>
      <c r="R1273" s="150"/>
      <c r="S1273" s="150"/>
      <c r="T1273" s="150"/>
      <c r="U1273" s="150"/>
      <c r="V1273" s="150"/>
      <c r="W1273" s="150"/>
      <c r="X1273" s="150"/>
    </row>
    <row r="1274" spans="1:24" ht="12.75" customHeight="1" x14ac:dyDescent="0.2">
      <c r="A1274" s="147"/>
      <c r="B1274" s="139"/>
      <c r="C1274" s="205"/>
      <c r="D1274" s="20"/>
      <c r="E1274" s="300"/>
      <c r="F1274" s="300"/>
      <c r="G1274" s="139"/>
      <c r="H1274" s="139"/>
      <c r="I1274" s="149"/>
      <c r="J1274" s="150"/>
      <c r="K1274" s="150"/>
      <c r="L1274" s="150"/>
      <c r="M1274" s="150"/>
      <c r="N1274" s="150"/>
      <c r="O1274" s="150"/>
      <c r="P1274" s="150"/>
      <c r="Q1274" s="150"/>
      <c r="R1274" s="150"/>
      <c r="S1274" s="150"/>
      <c r="T1274" s="150"/>
      <c r="U1274" s="150"/>
      <c r="V1274" s="150"/>
      <c r="W1274" s="150"/>
      <c r="X1274" s="150"/>
    </row>
    <row r="1275" spans="1:24" ht="12.75" customHeight="1" x14ac:dyDescent="0.2">
      <c r="A1275" s="147"/>
      <c r="B1275" s="139"/>
      <c r="C1275" s="205"/>
      <c r="D1275" s="20"/>
      <c r="E1275" s="300"/>
      <c r="F1275" s="300"/>
      <c r="G1275" s="139"/>
      <c r="H1275" s="139"/>
      <c r="I1275" s="149"/>
      <c r="J1275" s="150"/>
      <c r="K1275" s="150"/>
      <c r="L1275" s="150"/>
      <c r="M1275" s="150"/>
      <c r="N1275" s="150"/>
      <c r="O1275" s="150"/>
      <c r="P1275" s="150"/>
      <c r="Q1275" s="150"/>
      <c r="R1275" s="150"/>
      <c r="S1275" s="150"/>
      <c r="T1275" s="150"/>
      <c r="U1275" s="150"/>
      <c r="V1275" s="150"/>
      <c r="W1275" s="150"/>
      <c r="X1275" s="150"/>
    </row>
    <row r="1276" spans="1:24" ht="12.75" customHeight="1" x14ac:dyDescent="0.2">
      <c r="A1276" s="147"/>
      <c r="B1276" s="139"/>
      <c r="C1276" s="205"/>
      <c r="D1276" s="20"/>
      <c r="E1276" s="300"/>
      <c r="F1276" s="300"/>
      <c r="G1276" s="139"/>
      <c r="H1276" s="139"/>
      <c r="I1276" s="149"/>
      <c r="J1276" s="150"/>
      <c r="K1276" s="150"/>
      <c r="L1276" s="150"/>
      <c r="M1276" s="150"/>
      <c r="N1276" s="150"/>
      <c r="O1276" s="150"/>
      <c r="P1276" s="150"/>
      <c r="Q1276" s="150"/>
      <c r="R1276" s="150"/>
      <c r="S1276" s="150"/>
      <c r="T1276" s="150"/>
      <c r="U1276" s="150"/>
      <c r="V1276" s="150"/>
      <c r="W1276" s="150"/>
      <c r="X1276" s="150"/>
    </row>
    <row r="1277" spans="1:24" ht="12.75" customHeight="1" x14ac:dyDescent="0.2">
      <c r="A1277" s="147"/>
      <c r="B1277" s="139"/>
      <c r="C1277" s="205"/>
      <c r="D1277" s="20"/>
      <c r="E1277" s="300"/>
      <c r="F1277" s="300"/>
      <c r="G1277" s="139"/>
      <c r="H1277" s="139"/>
      <c r="I1277" s="149"/>
      <c r="J1277" s="150"/>
      <c r="K1277" s="150"/>
      <c r="L1277" s="150"/>
      <c r="M1277" s="150"/>
      <c r="N1277" s="150"/>
      <c r="O1277" s="150"/>
      <c r="P1277" s="150"/>
      <c r="Q1277" s="150"/>
      <c r="R1277" s="150"/>
      <c r="S1277" s="150"/>
      <c r="T1277" s="150"/>
      <c r="U1277" s="150"/>
      <c r="V1277" s="150"/>
      <c r="W1277" s="150"/>
      <c r="X1277" s="150"/>
    </row>
    <row r="1278" spans="1:24" ht="12.75" customHeight="1" x14ac:dyDescent="0.2">
      <c r="A1278" s="147"/>
      <c r="B1278" s="139"/>
      <c r="C1278" s="205"/>
      <c r="D1278" s="20"/>
      <c r="E1278" s="300"/>
      <c r="F1278" s="300"/>
      <c r="G1278" s="139"/>
      <c r="H1278" s="139"/>
      <c r="I1278" s="149"/>
      <c r="J1278" s="150"/>
      <c r="K1278" s="150"/>
      <c r="L1278" s="150"/>
      <c r="M1278" s="150"/>
      <c r="N1278" s="150"/>
      <c r="O1278" s="150"/>
      <c r="P1278" s="150"/>
      <c r="Q1278" s="150"/>
      <c r="R1278" s="150"/>
      <c r="S1278" s="150"/>
      <c r="T1278" s="150"/>
      <c r="U1278" s="150"/>
      <c r="V1278" s="150"/>
      <c r="W1278" s="150"/>
      <c r="X1278" s="150"/>
    </row>
    <row r="1279" spans="1:24" ht="12.75" customHeight="1" x14ac:dyDescent="0.2">
      <c r="A1279" s="147"/>
      <c r="B1279" s="139"/>
      <c r="C1279" s="205"/>
      <c r="D1279" s="20"/>
      <c r="E1279" s="300"/>
      <c r="F1279" s="300"/>
      <c r="G1279" s="139"/>
      <c r="H1279" s="139"/>
      <c r="I1279" s="149"/>
      <c r="J1279" s="150"/>
      <c r="K1279" s="150"/>
      <c r="L1279" s="150"/>
      <c r="M1279" s="150"/>
      <c r="N1279" s="150"/>
      <c r="O1279" s="150"/>
      <c r="P1279" s="150"/>
      <c r="Q1279" s="150"/>
      <c r="R1279" s="150"/>
      <c r="S1279" s="150"/>
      <c r="T1279" s="150"/>
      <c r="U1279" s="150"/>
      <c r="V1279" s="150"/>
      <c r="W1279" s="150"/>
      <c r="X1279" s="150"/>
    </row>
    <row r="1280" spans="1:24" ht="12.75" customHeight="1" x14ac:dyDescent="0.2">
      <c r="A1280" s="147"/>
      <c r="B1280" s="139"/>
      <c r="C1280" s="205"/>
      <c r="D1280" s="20"/>
      <c r="E1280" s="300"/>
      <c r="F1280" s="300"/>
      <c r="G1280" s="139"/>
      <c r="H1280" s="139"/>
      <c r="I1280" s="149"/>
      <c r="J1280" s="150"/>
      <c r="K1280" s="150"/>
      <c r="L1280" s="150"/>
      <c r="M1280" s="150"/>
      <c r="N1280" s="150"/>
      <c r="O1280" s="150"/>
      <c r="P1280" s="150"/>
      <c r="Q1280" s="150"/>
      <c r="R1280" s="150"/>
      <c r="S1280" s="150"/>
      <c r="T1280" s="150"/>
      <c r="U1280" s="150"/>
      <c r="V1280" s="150"/>
      <c r="W1280" s="150"/>
      <c r="X1280" s="150"/>
    </row>
    <row r="1281" spans="1:24" ht="12.75" customHeight="1" x14ac:dyDescent="0.2">
      <c r="A1281" s="147"/>
      <c r="B1281" s="139"/>
      <c r="C1281" s="205"/>
      <c r="D1281" s="20"/>
      <c r="E1281" s="300"/>
      <c r="F1281" s="300"/>
      <c r="G1281" s="139"/>
      <c r="H1281" s="139"/>
      <c r="I1281" s="149"/>
      <c r="J1281" s="150"/>
      <c r="K1281" s="150"/>
      <c r="L1281" s="150"/>
      <c r="M1281" s="150"/>
      <c r="N1281" s="150"/>
      <c r="O1281" s="150"/>
      <c r="P1281" s="150"/>
      <c r="Q1281" s="150"/>
      <c r="R1281" s="150"/>
      <c r="S1281" s="150"/>
      <c r="T1281" s="150"/>
      <c r="U1281" s="150"/>
      <c r="V1281" s="150"/>
      <c r="W1281" s="150"/>
      <c r="X1281" s="150"/>
    </row>
    <row r="1282" spans="1:24" ht="12.75" customHeight="1" x14ac:dyDescent="0.2">
      <c r="A1282" s="147"/>
      <c r="B1282" s="139"/>
      <c r="C1282" s="205"/>
      <c r="D1282" s="20"/>
      <c r="E1282" s="300"/>
      <c r="F1282" s="300"/>
      <c r="G1282" s="139"/>
      <c r="H1282" s="139"/>
      <c r="I1282" s="149"/>
      <c r="J1282" s="150"/>
      <c r="K1282" s="150"/>
      <c r="L1282" s="150"/>
      <c r="M1282" s="150"/>
      <c r="N1282" s="150"/>
      <c r="O1282" s="150"/>
      <c r="P1282" s="150"/>
      <c r="Q1282" s="150"/>
      <c r="R1282" s="150"/>
      <c r="S1282" s="150"/>
      <c r="T1282" s="150"/>
      <c r="U1282" s="150"/>
      <c r="V1282" s="150"/>
      <c r="W1282" s="150"/>
      <c r="X1282" s="150"/>
    </row>
    <row r="1283" spans="1:24" ht="12.75" customHeight="1" x14ac:dyDescent="0.2">
      <c r="A1283" s="147"/>
      <c r="B1283" s="139"/>
      <c r="C1283" s="205"/>
      <c r="D1283" s="20"/>
      <c r="E1283" s="300"/>
      <c r="F1283" s="300"/>
      <c r="G1283" s="139"/>
      <c r="H1283" s="139"/>
      <c r="I1283" s="149"/>
      <c r="J1283" s="150"/>
      <c r="K1283" s="150"/>
      <c r="L1283" s="150"/>
      <c r="M1283" s="150"/>
      <c r="N1283" s="150"/>
      <c r="O1283" s="150"/>
      <c r="P1283" s="150"/>
      <c r="Q1283" s="150"/>
      <c r="R1283" s="150"/>
      <c r="S1283" s="150"/>
      <c r="T1283" s="150"/>
      <c r="U1283" s="150"/>
      <c r="V1283" s="150"/>
      <c r="W1283" s="150"/>
      <c r="X1283" s="150"/>
    </row>
    <row r="1284" spans="1:24" ht="12.75" customHeight="1" x14ac:dyDescent="0.2">
      <c r="A1284" s="147"/>
      <c r="B1284" s="139"/>
      <c r="C1284" s="205"/>
      <c r="D1284" s="20"/>
      <c r="E1284" s="300"/>
      <c r="F1284" s="300"/>
      <c r="G1284" s="139"/>
      <c r="H1284" s="139"/>
      <c r="I1284" s="149"/>
      <c r="J1284" s="150"/>
      <c r="K1284" s="150"/>
      <c r="L1284" s="150"/>
      <c r="M1284" s="150"/>
      <c r="N1284" s="150"/>
      <c r="O1284" s="150"/>
      <c r="P1284" s="150"/>
      <c r="Q1284" s="150"/>
      <c r="R1284" s="150"/>
      <c r="S1284" s="150"/>
      <c r="T1284" s="150"/>
      <c r="U1284" s="150"/>
      <c r="V1284" s="150"/>
      <c r="W1284" s="150"/>
      <c r="X1284" s="150"/>
    </row>
    <row r="1285" spans="1:24" ht="12.75" customHeight="1" x14ac:dyDescent="0.2">
      <c r="A1285" s="147"/>
      <c r="B1285" s="139"/>
      <c r="C1285" s="205"/>
      <c r="D1285" s="20"/>
      <c r="E1285" s="300"/>
      <c r="F1285" s="300"/>
      <c r="G1285" s="139"/>
      <c r="H1285" s="139"/>
      <c r="I1285" s="149"/>
      <c r="J1285" s="150"/>
      <c r="K1285" s="150"/>
      <c r="L1285" s="150"/>
      <c r="M1285" s="150"/>
      <c r="N1285" s="150"/>
      <c r="O1285" s="150"/>
      <c r="P1285" s="150"/>
      <c r="Q1285" s="150"/>
      <c r="R1285" s="150"/>
      <c r="S1285" s="150"/>
      <c r="T1285" s="150"/>
      <c r="U1285" s="150"/>
      <c r="V1285" s="150"/>
      <c r="W1285" s="150"/>
      <c r="X1285" s="150"/>
    </row>
    <row r="1286" spans="1:24" ht="12.75" customHeight="1" x14ac:dyDescent="0.2">
      <c r="A1286" s="147"/>
      <c r="B1286" s="139"/>
      <c r="C1286" s="205"/>
      <c r="D1286" s="20"/>
      <c r="E1286" s="300"/>
      <c r="F1286" s="300"/>
      <c r="G1286" s="139"/>
      <c r="H1286" s="139"/>
      <c r="I1286" s="149"/>
      <c r="J1286" s="150"/>
      <c r="K1286" s="150"/>
      <c r="L1286" s="150"/>
      <c r="M1286" s="150"/>
      <c r="N1286" s="150"/>
      <c r="O1286" s="150"/>
      <c r="P1286" s="150"/>
      <c r="Q1286" s="150"/>
      <c r="R1286" s="150"/>
      <c r="S1286" s="150"/>
      <c r="T1286" s="150"/>
      <c r="U1286" s="150"/>
      <c r="V1286" s="150"/>
      <c r="W1286" s="150"/>
      <c r="X1286" s="150"/>
    </row>
    <row r="1287" spans="1:24" ht="12.75" customHeight="1" x14ac:dyDescent="0.2">
      <c r="A1287" s="147"/>
      <c r="B1287" s="139"/>
      <c r="C1287" s="205"/>
      <c r="D1287" s="20"/>
      <c r="E1287" s="300"/>
      <c r="F1287" s="300"/>
      <c r="G1287" s="139"/>
      <c r="H1287" s="139"/>
      <c r="I1287" s="149"/>
      <c r="J1287" s="150"/>
      <c r="K1287" s="150"/>
      <c r="L1287" s="150"/>
      <c r="M1287" s="150"/>
      <c r="N1287" s="150"/>
      <c r="O1287" s="150"/>
      <c r="P1287" s="150"/>
      <c r="Q1287" s="150"/>
      <c r="R1287" s="150"/>
      <c r="S1287" s="150"/>
      <c r="T1287" s="150"/>
      <c r="U1287" s="150"/>
      <c r="V1287" s="150"/>
      <c r="W1287" s="150"/>
      <c r="X1287" s="150"/>
    </row>
    <row r="1288" spans="1:24" ht="12.75" customHeight="1" x14ac:dyDescent="0.2">
      <c r="A1288" s="147"/>
      <c r="B1288" s="139"/>
      <c r="C1288" s="205"/>
      <c r="D1288" s="20"/>
      <c r="E1288" s="300"/>
      <c r="F1288" s="300"/>
      <c r="G1288" s="139"/>
      <c r="H1288" s="139"/>
      <c r="I1288" s="149"/>
      <c r="J1288" s="150"/>
      <c r="K1288" s="150"/>
      <c r="L1288" s="150"/>
      <c r="M1288" s="150"/>
      <c r="N1288" s="150"/>
      <c r="O1288" s="150"/>
      <c r="P1288" s="150"/>
      <c r="Q1288" s="150"/>
      <c r="R1288" s="150"/>
      <c r="S1288" s="150"/>
      <c r="T1288" s="150"/>
      <c r="U1288" s="150"/>
      <c r="V1288" s="150"/>
      <c r="W1288" s="150"/>
      <c r="X1288" s="150"/>
    </row>
    <row r="1289" spans="1:24" ht="12.75" customHeight="1" x14ac:dyDescent="0.2">
      <c r="A1289" s="147"/>
      <c r="B1289" s="139"/>
      <c r="C1289" s="205"/>
      <c r="D1289" s="20"/>
      <c r="E1289" s="300"/>
      <c r="F1289" s="300"/>
      <c r="G1289" s="139"/>
      <c r="H1289" s="139"/>
      <c r="I1289" s="149"/>
      <c r="J1289" s="150"/>
      <c r="K1289" s="150"/>
      <c r="L1289" s="150"/>
      <c r="M1289" s="150"/>
      <c r="N1289" s="150"/>
      <c r="O1289" s="150"/>
      <c r="P1289" s="150"/>
      <c r="Q1289" s="150"/>
      <c r="R1289" s="150"/>
      <c r="S1289" s="150"/>
      <c r="T1289" s="150"/>
      <c r="U1289" s="150"/>
      <c r="V1289" s="150"/>
      <c r="W1289" s="150"/>
      <c r="X1289" s="150"/>
    </row>
    <row r="1290" spans="1:24" ht="12.75" customHeight="1" x14ac:dyDescent="0.2">
      <c r="A1290" s="147"/>
      <c r="B1290" s="139"/>
      <c r="C1290" s="205"/>
      <c r="D1290" s="20"/>
      <c r="E1290" s="300"/>
      <c r="F1290" s="300"/>
      <c r="G1290" s="139"/>
      <c r="H1290" s="139"/>
      <c r="I1290" s="149"/>
      <c r="J1290" s="150"/>
      <c r="K1290" s="150"/>
      <c r="L1290" s="150"/>
      <c r="M1290" s="150"/>
      <c r="N1290" s="150"/>
      <c r="O1290" s="150"/>
      <c r="P1290" s="150"/>
      <c r="Q1290" s="150"/>
      <c r="R1290" s="150"/>
      <c r="S1290" s="150"/>
      <c r="T1290" s="150"/>
      <c r="U1290" s="150"/>
      <c r="V1290" s="150"/>
      <c r="W1290" s="150"/>
      <c r="X1290" s="150"/>
    </row>
    <row r="1291" spans="1:24" ht="12.75" customHeight="1" x14ac:dyDescent="0.2">
      <c r="A1291" s="147"/>
      <c r="B1291" s="139"/>
      <c r="C1291" s="205"/>
      <c r="D1291" s="20"/>
      <c r="E1291" s="300"/>
      <c r="F1291" s="300"/>
      <c r="G1291" s="139"/>
      <c r="H1291" s="139"/>
      <c r="I1291" s="149"/>
      <c r="J1291" s="150"/>
      <c r="K1291" s="150"/>
      <c r="L1291" s="150"/>
      <c r="M1291" s="150"/>
      <c r="N1291" s="150"/>
      <c r="O1291" s="150"/>
      <c r="P1291" s="150"/>
      <c r="Q1291" s="150"/>
      <c r="R1291" s="150"/>
      <c r="S1291" s="150"/>
      <c r="T1291" s="150"/>
      <c r="U1291" s="150"/>
      <c r="V1291" s="150"/>
      <c r="W1291" s="150"/>
      <c r="X1291" s="150"/>
    </row>
    <row r="1292" spans="1:24" ht="12.75" customHeight="1" x14ac:dyDescent="0.2">
      <c r="A1292" s="147"/>
      <c r="B1292" s="139"/>
      <c r="C1292" s="205"/>
      <c r="D1292" s="20"/>
      <c r="E1292" s="300"/>
      <c r="F1292" s="300"/>
      <c r="G1292" s="139"/>
      <c r="H1292" s="139"/>
      <c r="I1292" s="149"/>
      <c r="J1292" s="150"/>
      <c r="K1292" s="150"/>
      <c r="L1292" s="150"/>
      <c r="M1292" s="150"/>
      <c r="N1292" s="150"/>
      <c r="O1292" s="150"/>
      <c r="P1292" s="150"/>
      <c r="Q1292" s="150"/>
      <c r="R1292" s="150"/>
      <c r="S1292" s="150"/>
      <c r="T1292" s="150"/>
      <c r="U1292" s="150"/>
      <c r="V1292" s="150"/>
      <c r="W1292" s="150"/>
      <c r="X1292" s="150"/>
    </row>
    <row r="1293" spans="1:24" ht="12.75" customHeight="1" x14ac:dyDescent="0.2">
      <c r="A1293" s="147"/>
      <c r="B1293" s="139"/>
      <c r="C1293" s="205"/>
      <c r="D1293" s="20"/>
      <c r="E1293" s="300"/>
      <c r="F1293" s="300"/>
      <c r="G1293" s="139"/>
      <c r="H1293" s="139"/>
      <c r="I1293" s="149"/>
      <c r="J1293" s="150"/>
      <c r="K1293" s="150"/>
      <c r="L1293" s="150"/>
      <c r="M1293" s="150"/>
      <c r="N1293" s="150"/>
      <c r="O1293" s="150"/>
      <c r="P1293" s="150"/>
      <c r="Q1293" s="150"/>
      <c r="R1293" s="150"/>
      <c r="S1293" s="150"/>
      <c r="T1293" s="150"/>
      <c r="U1293" s="150"/>
      <c r="V1293" s="150"/>
      <c r="W1293" s="150"/>
      <c r="X1293" s="150"/>
    </row>
    <row r="1294" spans="1:24" ht="12.75" customHeight="1" x14ac:dyDescent="0.2">
      <c r="A1294" s="147"/>
      <c r="B1294" s="139"/>
      <c r="C1294" s="205"/>
      <c r="D1294" s="20"/>
      <c r="E1294" s="300"/>
      <c r="F1294" s="300"/>
      <c r="G1294" s="139"/>
      <c r="H1294" s="139"/>
      <c r="I1294" s="149"/>
      <c r="J1294" s="150"/>
      <c r="K1294" s="150"/>
      <c r="L1294" s="150"/>
      <c r="M1294" s="150"/>
      <c r="N1294" s="150"/>
      <c r="O1294" s="150"/>
      <c r="P1294" s="150"/>
      <c r="Q1294" s="150"/>
      <c r="R1294" s="150"/>
      <c r="S1294" s="150"/>
      <c r="T1294" s="150"/>
      <c r="U1294" s="150"/>
      <c r="V1294" s="150"/>
      <c r="W1294" s="150"/>
      <c r="X1294" s="150"/>
    </row>
    <row r="1295" spans="1:24" ht="12.75" customHeight="1" x14ac:dyDescent="0.2">
      <c r="A1295" s="147"/>
      <c r="B1295" s="139"/>
      <c r="C1295" s="205"/>
      <c r="D1295" s="20"/>
      <c r="E1295" s="300"/>
      <c r="F1295" s="300"/>
      <c r="G1295" s="139"/>
      <c r="H1295" s="139"/>
      <c r="I1295" s="149"/>
      <c r="J1295" s="150"/>
      <c r="K1295" s="150"/>
      <c r="L1295" s="150"/>
      <c r="M1295" s="150"/>
      <c r="N1295" s="150"/>
      <c r="O1295" s="150"/>
      <c r="P1295" s="150"/>
      <c r="Q1295" s="150"/>
      <c r="R1295" s="150"/>
      <c r="S1295" s="150"/>
      <c r="T1295" s="150"/>
      <c r="U1295" s="150"/>
      <c r="V1295" s="150"/>
      <c r="W1295" s="150"/>
      <c r="X1295" s="150"/>
    </row>
    <row r="1296" spans="1:24" ht="12.75" customHeight="1" x14ac:dyDescent="0.2">
      <c r="A1296" s="147"/>
      <c r="B1296" s="139"/>
      <c r="C1296" s="205"/>
      <c r="D1296" s="20"/>
      <c r="E1296" s="300"/>
      <c r="F1296" s="300"/>
      <c r="G1296" s="139"/>
      <c r="H1296" s="139"/>
      <c r="I1296" s="149"/>
      <c r="J1296" s="150"/>
      <c r="K1296" s="150"/>
      <c r="L1296" s="150"/>
      <c r="M1296" s="150"/>
      <c r="N1296" s="150"/>
      <c r="O1296" s="150"/>
      <c r="P1296" s="150"/>
      <c r="Q1296" s="150"/>
      <c r="R1296" s="150"/>
      <c r="S1296" s="150"/>
      <c r="T1296" s="150"/>
      <c r="U1296" s="150"/>
      <c r="V1296" s="150"/>
      <c r="W1296" s="150"/>
      <c r="X1296" s="150"/>
    </row>
    <row r="1297" spans="1:24" ht="12.75" customHeight="1" x14ac:dyDescent="0.2">
      <c r="A1297" s="147"/>
      <c r="B1297" s="139"/>
      <c r="C1297" s="205"/>
      <c r="D1297" s="20"/>
      <c r="E1297" s="300"/>
      <c r="F1297" s="300"/>
      <c r="G1297" s="139"/>
      <c r="H1297" s="139"/>
      <c r="I1297" s="149"/>
      <c r="J1297" s="150"/>
      <c r="K1297" s="150"/>
      <c r="L1297" s="150"/>
      <c r="M1297" s="150"/>
      <c r="N1297" s="150"/>
      <c r="O1297" s="150"/>
      <c r="P1297" s="150"/>
      <c r="Q1297" s="150"/>
      <c r="R1297" s="150"/>
      <c r="S1297" s="150"/>
      <c r="T1297" s="150"/>
      <c r="U1297" s="150"/>
      <c r="V1297" s="150"/>
      <c r="W1297" s="150"/>
      <c r="X1297" s="150"/>
    </row>
    <row r="1298" spans="1:24" ht="12.75" customHeight="1" x14ac:dyDescent="0.2">
      <c r="A1298" s="147"/>
      <c r="B1298" s="139"/>
      <c r="C1298" s="205"/>
      <c r="D1298" s="20"/>
      <c r="E1298" s="300"/>
      <c r="F1298" s="300"/>
      <c r="G1298" s="139"/>
      <c r="H1298" s="139"/>
      <c r="I1298" s="149"/>
      <c r="J1298" s="150"/>
      <c r="K1298" s="150"/>
      <c r="L1298" s="150"/>
      <c r="M1298" s="150"/>
      <c r="N1298" s="150"/>
      <c r="O1298" s="150"/>
      <c r="P1298" s="150"/>
      <c r="Q1298" s="150"/>
      <c r="R1298" s="150"/>
      <c r="S1298" s="150"/>
      <c r="T1298" s="150"/>
      <c r="U1298" s="150"/>
      <c r="V1298" s="150"/>
      <c r="W1298" s="150"/>
      <c r="X1298" s="150"/>
    </row>
    <row r="1299" spans="1:24" ht="12.75" customHeight="1" x14ac:dyDescent="0.2">
      <c r="A1299" s="147"/>
      <c r="B1299" s="139"/>
      <c r="C1299" s="205"/>
      <c r="D1299" s="20"/>
      <c r="E1299" s="300"/>
      <c r="F1299" s="300"/>
      <c r="G1299" s="139"/>
      <c r="H1299" s="139"/>
      <c r="I1299" s="149"/>
      <c r="J1299" s="150"/>
      <c r="K1299" s="150"/>
      <c r="L1299" s="150"/>
      <c r="M1299" s="150"/>
      <c r="N1299" s="150"/>
      <c r="O1299" s="150"/>
      <c r="P1299" s="150"/>
      <c r="Q1299" s="150"/>
      <c r="R1299" s="150"/>
      <c r="S1299" s="150"/>
      <c r="T1299" s="150"/>
      <c r="U1299" s="150"/>
      <c r="V1299" s="150"/>
      <c r="W1299" s="150"/>
      <c r="X1299" s="150"/>
    </row>
    <row r="1300" spans="1:24" ht="12.75" customHeight="1" x14ac:dyDescent="0.2">
      <c r="A1300" s="147"/>
      <c r="B1300" s="139"/>
      <c r="C1300" s="205"/>
      <c r="D1300" s="20"/>
      <c r="E1300" s="300"/>
      <c r="F1300" s="300"/>
      <c r="G1300" s="139"/>
      <c r="H1300" s="139"/>
      <c r="I1300" s="149"/>
      <c r="J1300" s="150"/>
      <c r="K1300" s="150"/>
      <c r="L1300" s="150"/>
      <c r="M1300" s="150"/>
      <c r="N1300" s="150"/>
      <c r="O1300" s="150"/>
      <c r="P1300" s="150"/>
      <c r="Q1300" s="150"/>
      <c r="R1300" s="150"/>
      <c r="S1300" s="150"/>
      <c r="T1300" s="150"/>
      <c r="U1300" s="150"/>
      <c r="V1300" s="150"/>
      <c r="W1300" s="150"/>
      <c r="X1300" s="150"/>
    </row>
    <row r="1301" spans="1:24" ht="12.75" customHeight="1" x14ac:dyDescent="0.2">
      <c r="A1301" s="147"/>
      <c r="B1301" s="139"/>
      <c r="C1301" s="205"/>
      <c r="D1301" s="20"/>
      <c r="E1301" s="300"/>
      <c r="F1301" s="300"/>
      <c r="G1301" s="139"/>
      <c r="H1301" s="139"/>
      <c r="I1301" s="149"/>
      <c r="J1301" s="150"/>
      <c r="K1301" s="150"/>
      <c r="L1301" s="150"/>
      <c r="M1301" s="150"/>
      <c r="N1301" s="150"/>
      <c r="O1301" s="150"/>
      <c r="P1301" s="150"/>
      <c r="Q1301" s="150"/>
      <c r="R1301" s="150"/>
      <c r="S1301" s="150"/>
      <c r="T1301" s="150"/>
      <c r="U1301" s="150"/>
      <c r="V1301" s="150"/>
      <c r="W1301" s="150"/>
      <c r="X1301" s="150"/>
    </row>
    <row r="1302" spans="1:24" ht="12.75" customHeight="1" x14ac:dyDescent="0.2">
      <c r="A1302" s="147"/>
      <c r="B1302" s="139"/>
      <c r="C1302" s="205"/>
      <c r="D1302" s="20"/>
      <c r="E1302" s="300"/>
      <c r="F1302" s="300"/>
      <c r="G1302" s="139"/>
      <c r="H1302" s="139"/>
      <c r="I1302" s="149"/>
      <c r="J1302" s="150"/>
      <c r="K1302" s="150"/>
      <c r="L1302" s="150"/>
      <c r="M1302" s="150"/>
      <c r="N1302" s="150"/>
      <c r="O1302" s="150"/>
      <c r="P1302" s="150"/>
      <c r="Q1302" s="150"/>
      <c r="R1302" s="150"/>
      <c r="S1302" s="150"/>
      <c r="T1302" s="150"/>
      <c r="U1302" s="150"/>
      <c r="V1302" s="150"/>
      <c r="W1302" s="150"/>
      <c r="X1302" s="150"/>
    </row>
    <row r="1303" spans="1:24" ht="12.75" customHeight="1" x14ac:dyDescent="0.2">
      <c r="A1303" s="147"/>
      <c r="B1303" s="139"/>
      <c r="C1303" s="205"/>
      <c r="D1303" s="20"/>
      <c r="E1303" s="300"/>
      <c r="F1303" s="300"/>
      <c r="G1303" s="139"/>
      <c r="H1303" s="139"/>
      <c r="I1303" s="149"/>
      <c r="J1303" s="150"/>
      <c r="K1303" s="150"/>
      <c r="L1303" s="150"/>
      <c r="M1303" s="150"/>
      <c r="N1303" s="150"/>
      <c r="O1303" s="150"/>
      <c r="P1303" s="150"/>
      <c r="Q1303" s="150"/>
      <c r="R1303" s="150"/>
      <c r="S1303" s="150"/>
      <c r="T1303" s="150"/>
      <c r="U1303" s="150"/>
      <c r="V1303" s="150"/>
      <c r="W1303" s="150"/>
      <c r="X1303" s="150"/>
    </row>
    <row r="1304" spans="1:24" ht="12.75" customHeight="1" x14ac:dyDescent="0.2">
      <c r="A1304" s="147"/>
      <c r="B1304" s="139"/>
      <c r="C1304" s="205"/>
      <c r="D1304" s="20"/>
      <c r="E1304" s="300"/>
      <c r="F1304" s="300"/>
      <c r="G1304" s="139"/>
      <c r="H1304" s="139"/>
      <c r="I1304" s="149"/>
      <c r="J1304" s="150"/>
      <c r="K1304" s="150"/>
      <c r="L1304" s="150"/>
      <c r="M1304" s="150"/>
      <c r="N1304" s="150"/>
      <c r="O1304" s="150"/>
      <c r="P1304" s="150"/>
      <c r="Q1304" s="150"/>
      <c r="R1304" s="150"/>
      <c r="S1304" s="150"/>
      <c r="T1304" s="150"/>
      <c r="U1304" s="150"/>
      <c r="V1304" s="150"/>
      <c r="W1304" s="150"/>
      <c r="X1304" s="150"/>
    </row>
    <row r="1305" spans="1:24" ht="12.75" customHeight="1" x14ac:dyDescent="0.2">
      <c r="A1305" s="147"/>
      <c r="B1305" s="139"/>
      <c r="C1305" s="205"/>
      <c r="D1305" s="20"/>
      <c r="E1305" s="300"/>
      <c r="F1305" s="300"/>
      <c r="G1305" s="139"/>
      <c r="H1305" s="139"/>
      <c r="I1305" s="149"/>
      <c r="J1305" s="150"/>
      <c r="K1305" s="150"/>
      <c r="L1305" s="150"/>
      <c r="M1305" s="150"/>
      <c r="N1305" s="150"/>
      <c r="O1305" s="150"/>
      <c r="P1305" s="150"/>
      <c r="Q1305" s="150"/>
      <c r="R1305" s="150"/>
      <c r="S1305" s="150"/>
      <c r="T1305" s="150"/>
      <c r="U1305" s="150"/>
      <c r="V1305" s="150"/>
      <c r="W1305" s="150"/>
      <c r="X1305" s="150"/>
    </row>
    <row r="1306" spans="1:24" ht="12.75" customHeight="1" x14ac:dyDescent="0.2">
      <c r="A1306" s="147"/>
      <c r="B1306" s="139"/>
      <c r="C1306" s="205"/>
      <c r="D1306" s="20"/>
      <c r="E1306" s="300"/>
      <c r="F1306" s="300"/>
      <c r="G1306" s="139"/>
      <c r="H1306" s="139"/>
      <c r="I1306" s="149"/>
      <c r="J1306" s="150"/>
      <c r="K1306" s="150"/>
      <c r="L1306" s="150"/>
      <c r="M1306" s="150"/>
      <c r="N1306" s="150"/>
      <c r="O1306" s="150"/>
      <c r="P1306" s="150"/>
      <c r="Q1306" s="150"/>
      <c r="R1306" s="150"/>
      <c r="S1306" s="150"/>
      <c r="T1306" s="150"/>
      <c r="U1306" s="150"/>
      <c r="V1306" s="150"/>
      <c r="W1306" s="150"/>
      <c r="X1306" s="150"/>
    </row>
    <row r="1307" spans="1:24" ht="12.75" customHeight="1" x14ac:dyDescent="0.2">
      <c r="A1307" s="147"/>
      <c r="B1307" s="139"/>
      <c r="C1307" s="205"/>
      <c r="D1307" s="20"/>
      <c r="E1307" s="300"/>
      <c r="F1307" s="300"/>
      <c r="G1307" s="139"/>
      <c r="H1307" s="139"/>
      <c r="I1307" s="149"/>
      <c r="J1307" s="150"/>
      <c r="K1307" s="150"/>
      <c r="L1307" s="150"/>
      <c r="M1307" s="150"/>
      <c r="N1307" s="150"/>
      <c r="O1307" s="150"/>
      <c r="P1307" s="150"/>
      <c r="Q1307" s="150"/>
      <c r="R1307" s="150"/>
      <c r="S1307" s="150"/>
      <c r="T1307" s="150"/>
      <c r="U1307" s="150"/>
      <c r="V1307" s="150"/>
      <c r="W1307" s="150"/>
      <c r="X1307" s="150"/>
    </row>
    <row r="1308" spans="1:24" ht="12.75" customHeight="1" x14ac:dyDescent="0.2">
      <c r="A1308" s="147"/>
      <c r="B1308" s="139"/>
      <c r="C1308" s="205"/>
      <c r="D1308" s="20"/>
      <c r="E1308" s="300"/>
      <c r="F1308" s="300"/>
      <c r="G1308" s="139"/>
      <c r="H1308" s="139"/>
      <c r="I1308" s="149"/>
      <c r="J1308" s="150"/>
      <c r="K1308" s="150"/>
      <c r="L1308" s="150"/>
      <c r="M1308" s="150"/>
      <c r="N1308" s="150"/>
      <c r="O1308" s="150"/>
      <c r="P1308" s="150"/>
      <c r="Q1308" s="150"/>
      <c r="R1308" s="150"/>
      <c r="S1308" s="150"/>
      <c r="T1308" s="150"/>
      <c r="U1308" s="150"/>
      <c r="V1308" s="150"/>
      <c r="W1308" s="150"/>
      <c r="X1308" s="150"/>
    </row>
    <row r="1309" spans="1:24" ht="12.75" customHeight="1" x14ac:dyDescent="0.2">
      <c r="A1309" s="147"/>
      <c r="B1309" s="139"/>
      <c r="C1309" s="205"/>
      <c r="D1309" s="20"/>
      <c r="E1309" s="300"/>
      <c r="F1309" s="300"/>
      <c r="G1309" s="139"/>
      <c r="H1309" s="139"/>
      <c r="I1309" s="149"/>
      <c r="J1309" s="150"/>
      <c r="K1309" s="150"/>
      <c r="L1309" s="150"/>
      <c r="M1309" s="150"/>
      <c r="N1309" s="150"/>
      <c r="O1309" s="150"/>
      <c r="P1309" s="150"/>
      <c r="Q1309" s="150"/>
      <c r="R1309" s="150"/>
      <c r="S1309" s="150"/>
      <c r="T1309" s="150"/>
      <c r="U1309" s="150"/>
      <c r="V1309" s="150"/>
      <c r="W1309" s="150"/>
      <c r="X1309" s="150"/>
    </row>
    <row r="1310" spans="1:24" ht="12.75" customHeight="1" x14ac:dyDescent="0.2">
      <c r="A1310" s="147"/>
      <c r="B1310" s="139"/>
      <c r="C1310" s="205"/>
      <c r="D1310" s="20"/>
      <c r="E1310" s="300"/>
      <c r="F1310" s="300"/>
      <c r="G1310" s="139"/>
      <c r="H1310" s="139"/>
      <c r="I1310" s="149"/>
      <c r="J1310" s="150"/>
      <c r="K1310" s="150"/>
      <c r="L1310" s="150"/>
      <c r="M1310" s="150"/>
      <c r="N1310" s="150"/>
      <c r="O1310" s="150"/>
      <c r="P1310" s="150"/>
      <c r="Q1310" s="150"/>
      <c r="R1310" s="150"/>
      <c r="S1310" s="150"/>
      <c r="T1310" s="150"/>
      <c r="U1310" s="150"/>
      <c r="V1310" s="150"/>
      <c r="W1310" s="150"/>
      <c r="X1310" s="150"/>
    </row>
    <row r="1311" spans="1:24" ht="12.75" customHeight="1" x14ac:dyDescent="0.2">
      <c r="A1311" s="147"/>
      <c r="B1311" s="139"/>
      <c r="C1311" s="205"/>
      <c r="D1311" s="20"/>
      <c r="E1311" s="300"/>
      <c r="F1311" s="300"/>
      <c r="G1311" s="139"/>
      <c r="H1311" s="139"/>
      <c r="I1311" s="149"/>
      <c r="J1311" s="150"/>
      <c r="K1311" s="150"/>
      <c r="L1311" s="150"/>
      <c r="M1311" s="150"/>
      <c r="N1311" s="150"/>
      <c r="O1311" s="150"/>
      <c r="P1311" s="150"/>
      <c r="Q1311" s="150"/>
      <c r="R1311" s="150"/>
      <c r="S1311" s="150"/>
      <c r="T1311" s="150"/>
      <c r="U1311" s="150"/>
      <c r="V1311" s="150"/>
      <c r="W1311" s="150"/>
      <c r="X1311" s="150"/>
    </row>
    <row r="1312" spans="1:24" ht="12.75" customHeight="1" x14ac:dyDescent="0.2">
      <c r="A1312" s="147"/>
      <c r="B1312" s="139"/>
      <c r="C1312" s="205"/>
      <c r="D1312" s="20"/>
      <c r="E1312" s="300"/>
      <c r="F1312" s="300"/>
      <c r="G1312" s="139"/>
      <c r="H1312" s="139"/>
      <c r="I1312" s="149"/>
      <c r="J1312" s="150"/>
      <c r="K1312" s="150"/>
      <c r="L1312" s="150"/>
      <c r="M1312" s="150"/>
      <c r="N1312" s="150"/>
      <c r="O1312" s="150"/>
      <c r="P1312" s="150"/>
      <c r="Q1312" s="150"/>
      <c r="R1312" s="150"/>
      <c r="S1312" s="150"/>
      <c r="T1312" s="150"/>
      <c r="U1312" s="150"/>
      <c r="V1312" s="150"/>
      <c r="W1312" s="150"/>
      <c r="X1312" s="150"/>
    </row>
    <row r="1313" spans="1:24" ht="12.75" customHeight="1" x14ac:dyDescent="0.2">
      <c r="A1313" s="147"/>
      <c r="B1313" s="139"/>
      <c r="C1313" s="205"/>
      <c r="D1313" s="20"/>
      <c r="E1313" s="300"/>
      <c r="F1313" s="300"/>
      <c r="G1313" s="139"/>
      <c r="H1313" s="139"/>
      <c r="I1313" s="149"/>
      <c r="J1313" s="150"/>
      <c r="K1313" s="150"/>
      <c r="L1313" s="150"/>
      <c r="M1313" s="150"/>
      <c r="N1313" s="150"/>
      <c r="O1313" s="150"/>
      <c r="P1313" s="150"/>
      <c r="Q1313" s="150"/>
      <c r="R1313" s="150"/>
      <c r="S1313" s="150"/>
      <c r="T1313" s="150"/>
      <c r="U1313" s="150"/>
      <c r="V1313" s="150"/>
      <c r="W1313" s="150"/>
      <c r="X1313" s="150"/>
    </row>
    <row r="1314" spans="1:24" ht="12.75" customHeight="1" x14ac:dyDescent="0.2">
      <c r="A1314" s="147"/>
      <c r="B1314" s="139"/>
      <c r="C1314" s="205"/>
      <c r="D1314" s="20"/>
      <c r="E1314" s="300"/>
      <c r="F1314" s="300"/>
      <c r="G1314" s="139"/>
      <c r="H1314" s="139"/>
      <c r="I1314" s="149"/>
      <c r="J1314" s="150"/>
      <c r="K1314" s="150"/>
      <c r="L1314" s="150"/>
      <c r="M1314" s="150"/>
      <c r="N1314" s="150"/>
      <c r="O1314" s="150"/>
      <c r="P1314" s="150"/>
      <c r="Q1314" s="150"/>
      <c r="R1314" s="150"/>
      <c r="S1314" s="150"/>
      <c r="T1314" s="150"/>
      <c r="U1314" s="150"/>
      <c r="V1314" s="150"/>
      <c r="W1314" s="150"/>
      <c r="X1314" s="150"/>
    </row>
    <row r="1315" spans="1:24" ht="12.75" customHeight="1" x14ac:dyDescent="0.2">
      <c r="A1315" s="147"/>
      <c r="B1315" s="139"/>
      <c r="C1315" s="205"/>
      <c r="D1315" s="20"/>
      <c r="E1315" s="300"/>
      <c r="F1315" s="300"/>
      <c r="G1315" s="139"/>
      <c r="H1315" s="139"/>
      <c r="I1315" s="149"/>
      <c r="J1315" s="150"/>
      <c r="K1315" s="150"/>
      <c r="L1315" s="150"/>
      <c r="M1315" s="150"/>
      <c r="N1315" s="150"/>
      <c r="O1315" s="150"/>
      <c r="P1315" s="150"/>
      <c r="Q1315" s="150"/>
      <c r="R1315" s="150"/>
      <c r="S1315" s="150"/>
      <c r="T1315" s="150"/>
      <c r="U1315" s="150"/>
      <c r="V1315" s="150"/>
      <c r="W1315" s="150"/>
      <c r="X1315" s="150"/>
    </row>
    <row r="1316" spans="1:24" ht="12.75" customHeight="1" x14ac:dyDescent="0.2">
      <c r="A1316" s="147"/>
      <c r="B1316" s="139"/>
      <c r="C1316" s="205"/>
      <c r="D1316" s="20"/>
      <c r="E1316" s="300"/>
      <c r="F1316" s="300"/>
      <c r="G1316" s="139"/>
      <c r="H1316" s="139"/>
      <c r="I1316" s="149"/>
      <c r="J1316" s="150"/>
      <c r="K1316" s="150"/>
      <c r="L1316" s="150"/>
      <c r="M1316" s="150"/>
      <c r="N1316" s="150"/>
      <c r="O1316" s="150"/>
      <c r="P1316" s="150"/>
      <c r="Q1316" s="150"/>
      <c r="R1316" s="150"/>
      <c r="S1316" s="150"/>
      <c r="T1316" s="150"/>
      <c r="U1316" s="150"/>
      <c r="V1316" s="150"/>
      <c r="W1316" s="150"/>
      <c r="X1316" s="150"/>
    </row>
    <row r="1317" spans="1:24" ht="12.75" customHeight="1" x14ac:dyDescent="0.2">
      <c r="A1317" s="147"/>
      <c r="B1317" s="139"/>
      <c r="C1317" s="205"/>
      <c r="D1317" s="20"/>
      <c r="E1317" s="300"/>
      <c r="F1317" s="300"/>
      <c r="G1317" s="139"/>
      <c r="H1317" s="139"/>
      <c r="I1317" s="149"/>
      <c r="J1317" s="150"/>
      <c r="K1317" s="150"/>
      <c r="L1317" s="150"/>
      <c r="M1317" s="150"/>
      <c r="N1317" s="150"/>
      <c r="O1317" s="150"/>
      <c r="P1317" s="150"/>
      <c r="Q1317" s="150"/>
      <c r="R1317" s="150"/>
      <c r="S1317" s="150"/>
      <c r="T1317" s="150"/>
      <c r="U1317" s="150"/>
      <c r="V1317" s="150"/>
      <c r="W1317" s="150"/>
      <c r="X1317" s="150"/>
    </row>
    <row r="1318" spans="1:24" ht="12.75" customHeight="1" x14ac:dyDescent="0.2">
      <c r="A1318" s="147"/>
      <c r="B1318" s="139"/>
      <c r="C1318" s="205"/>
      <c r="D1318" s="20"/>
      <c r="E1318" s="300"/>
      <c r="F1318" s="300"/>
      <c r="G1318" s="139"/>
      <c r="H1318" s="139"/>
      <c r="I1318" s="149"/>
      <c r="J1318" s="150"/>
      <c r="K1318" s="150"/>
      <c r="L1318" s="150"/>
      <c r="M1318" s="150"/>
      <c r="N1318" s="150"/>
      <c r="O1318" s="150"/>
      <c r="P1318" s="150"/>
      <c r="Q1318" s="150"/>
      <c r="R1318" s="150"/>
      <c r="S1318" s="150"/>
      <c r="T1318" s="150"/>
      <c r="U1318" s="150"/>
      <c r="V1318" s="150"/>
      <c r="W1318" s="150"/>
      <c r="X1318" s="150"/>
    </row>
    <row r="1319" spans="1:24" ht="12.75" customHeight="1" x14ac:dyDescent="0.2">
      <c r="A1319" s="147"/>
      <c r="B1319" s="139"/>
      <c r="C1319" s="205"/>
      <c r="D1319" s="20"/>
      <c r="E1319" s="300"/>
      <c r="F1319" s="300"/>
      <c r="G1319" s="139"/>
      <c r="H1319" s="139"/>
      <c r="I1319" s="149"/>
      <c r="J1319" s="150"/>
      <c r="K1319" s="150"/>
      <c r="L1319" s="150"/>
      <c r="M1319" s="150"/>
      <c r="N1319" s="150"/>
      <c r="O1319" s="150"/>
      <c r="P1319" s="150"/>
      <c r="Q1319" s="150"/>
      <c r="R1319" s="150"/>
      <c r="S1319" s="150"/>
      <c r="T1319" s="150"/>
      <c r="U1319" s="150"/>
      <c r="V1319" s="150"/>
      <c r="W1319" s="150"/>
      <c r="X1319" s="150"/>
    </row>
    <row r="1320" spans="1:24" ht="12.75" customHeight="1" x14ac:dyDescent="0.2">
      <c r="A1320" s="147"/>
      <c r="B1320" s="139"/>
      <c r="C1320" s="205"/>
      <c r="D1320" s="20"/>
      <c r="E1320" s="300"/>
      <c r="F1320" s="300"/>
      <c r="G1320" s="139"/>
      <c r="H1320" s="139"/>
      <c r="I1320" s="149"/>
      <c r="J1320" s="150"/>
      <c r="K1320" s="150"/>
      <c r="L1320" s="150"/>
      <c r="M1320" s="150"/>
      <c r="N1320" s="150"/>
      <c r="O1320" s="150"/>
      <c r="P1320" s="150"/>
      <c r="Q1320" s="150"/>
      <c r="R1320" s="150"/>
      <c r="S1320" s="150"/>
      <c r="T1320" s="150"/>
      <c r="U1320" s="150"/>
      <c r="V1320" s="150"/>
      <c r="W1320" s="150"/>
      <c r="X1320" s="150"/>
    </row>
    <row r="1321" spans="1:24" ht="12.75" customHeight="1" x14ac:dyDescent="0.2">
      <c r="A1321" s="147"/>
      <c r="B1321" s="139"/>
      <c r="C1321" s="205"/>
      <c r="D1321" s="20"/>
      <c r="E1321" s="300"/>
      <c r="F1321" s="300"/>
      <c r="G1321" s="139"/>
      <c r="H1321" s="139"/>
      <c r="I1321" s="149"/>
      <c r="J1321" s="150"/>
      <c r="K1321" s="150"/>
      <c r="L1321" s="150"/>
      <c r="M1321" s="150"/>
      <c r="N1321" s="150"/>
      <c r="O1321" s="150"/>
      <c r="P1321" s="150"/>
      <c r="Q1321" s="150"/>
      <c r="R1321" s="150"/>
      <c r="S1321" s="150"/>
      <c r="T1321" s="150"/>
      <c r="U1321" s="150"/>
      <c r="V1321" s="150"/>
      <c r="W1321" s="150"/>
      <c r="X1321" s="150"/>
    </row>
    <row r="1322" spans="1:24" ht="12.75" customHeight="1" x14ac:dyDescent="0.2">
      <c r="A1322" s="147"/>
      <c r="B1322" s="139"/>
      <c r="C1322" s="205"/>
      <c r="D1322" s="20"/>
      <c r="E1322" s="300"/>
      <c r="F1322" s="300"/>
      <c r="G1322" s="139"/>
      <c r="H1322" s="139"/>
      <c r="I1322" s="149"/>
      <c r="J1322" s="150"/>
      <c r="K1322" s="150"/>
      <c r="L1322" s="150"/>
      <c r="M1322" s="150"/>
      <c r="N1322" s="150"/>
      <c r="O1322" s="150"/>
      <c r="P1322" s="150"/>
      <c r="Q1322" s="150"/>
      <c r="R1322" s="150"/>
      <c r="S1322" s="150"/>
      <c r="T1322" s="150"/>
      <c r="U1322" s="150"/>
      <c r="V1322" s="150"/>
      <c r="W1322" s="150"/>
      <c r="X1322" s="150"/>
    </row>
    <row r="1323" spans="1:24" ht="12.75" customHeight="1" x14ac:dyDescent="0.2">
      <c r="A1323" s="147"/>
      <c r="B1323" s="139"/>
      <c r="C1323" s="205"/>
      <c r="D1323" s="20"/>
      <c r="E1323" s="300"/>
      <c r="F1323" s="300"/>
      <c r="G1323" s="139"/>
      <c r="H1323" s="139"/>
      <c r="I1323" s="149"/>
      <c r="J1323" s="150"/>
      <c r="K1323" s="150"/>
      <c r="L1323" s="150"/>
      <c r="M1323" s="150"/>
      <c r="N1323" s="150"/>
      <c r="O1323" s="150"/>
      <c r="P1323" s="150"/>
      <c r="Q1323" s="150"/>
      <c r="R1323" s="150"/>
      <c r="S1323" s="150"/>
      <c r="T1323" s="150"/>
      <c r="U1323" s="150"/>
      <c r="V1323" s="150"/>
      <c r="W1323" s="150"/>
      <c r="X1323" s="150"/>
    </row>
    <row r="1324" spans="1:24" ht="12.75" customHeight="1" x14ac:dyDescent="0.2">
      <c r="A1324" s="147"/>
      <c r="B1324" s="139"/>
      <c r="C1324" s="205"/>
      <c r="D1324" s="20"/>
      <c r="E1324" s="300"/>
      <c r="F1324" s="300"/>
      <c r="G1324" s="139"/>
      <c r="H1324" s="139"/>
      <c r="I1324" s="149"/>
      <c r="J1324" s="150"/>
      <c r="K1324" s="150"/>
      <c r="L1324" s="150"/>
      <c r="M1324" s="150"/>
      <c r="N1324" s="150"/>
      <c r="O1324" s="150"/>
      <c r="P1324" s="150"/>
      <c r="Q1324" s="150"/>
      <c r="R1324" s="150"/>
      <c r="S1324" s="150"/>
      <c r="T1324" s="150"/>
      <c r="U1324" s="150"/>
      <c r="V1324" s="150"/>
      <c r="W1324" s="150"/>
      <c r="X1324" s="150"/>
    </row>
    <row r="1325" spans="1:24" ht="12.75" customHeight="1" x14ac:dyDescent="0.2">
      <c r="A1325" s="147"/>
      <c r="B1325" s="139"/>
      <c r="C1325" s="205"/>
      <c r="D1325" s="20"/>
      <c r="E1325" s="300"/>
      <c r="F1325" s="300"/>
      <c r="G1325" s="139"/>
      <c r="H1325" s="139"/>
      <c r="I1325" s="149"/>
      <c r="J1325" s="150"/>
      <c r="K1325" s="150"/>
      <c r="L1325" s="150"/>
      <c r="M1325" s="150"/>
      <c r="N1325" s="150"/>
      <c r="O1325" s="150"/>
      <c r="P1325" s="150"/>
      <c r="Q1325" s="150"/>
      <c r="R1325" s="150"/>
      <c r="S1325" s="150"/>
      <c r="T1325" s="150"/>
      <c r="U1325" s="150"/>
      <c r="V1325" s="150"/>
      <c r="W1325" s="150"/>
      <c r="X1325" s="150"/>
    </row>
    <row r="1326" spans="1:24" ht="12.75" customHeight="1" x14ac:dyDescent="0.2">
      <c r="A1326" s="147"/>
      <c r="B1326" s="139"/>
      <c r="C1326" s="205"/>
      <c r="D1326" s="20"/>
      <c r="E1326" s="300"/>
      <c r="F1326" s="300"/>
      <c r="G1326" s="139"/>
      <c r="H1326" s="139"/>
      <c r="I1326" s="149"/>
      <c r="J1326" s="150"/>
      <c r="K1326" s="150"/>
      <c r="L1326" s="150"/>
      <c r="M1326" s="150"/>
      <c r="N1326" s="150"/>
      <c r="O1326" s="150"/>
      <c r="P1326" s="150"/>
      <c r="Q1326" s="150"/>
      <c r="R1326" s="150"/>
      <c r="S1326" s="150"/>
      <c r="T1326" s="150"/>
      <c r="U1326" s="150"/>
      <c r="V1326" s="150"/>
      <c r="W1326" s="150"/>
      <c r="X1326" s="150"/>
    </row>
    <row r="1327" spans="1:24" ht="12.75" customHeight="1" x14ac:dyDescent="0.2">
      <c r="A1327" s="147"/>
      <c r="B1327" s="139"/>
      <c r="C1327" s="205"/>
      <c r="D1327" s="20"/>
      <c r="E1327" s="300"/>
      <c r="F1327" s="300"/>
      <c r="G1327" s="139"/>
      <c r="H1327" s="139"/>
      <c r="I1327" s="149"/>
      <c r="J1327" s="150"/>
      <c r="K1327" s="150"/>
      <c r="L1327" s="150"/>
      <c r="M1327" s="150"/>
      <c r="N1327" s="150"/>
      <c r="O1327" s="150"/>
      <c r="P1327" s="150"/>
      <c r="Q1327" s="150"/>
      <c r="R1327" s="150"/>
      <c r="S1327" s="150"/>
      <c r="T1327" s="150"/>
      <c r="U1327" s="150"/>
      <c r="V1327" s="150"/>
      <c r="W1327" s="150"/>
      <c r="X1327" s="150"/>
    </row>
    <row r="1328" spans="1:24" ht="12.75" customHeight="1" x14ac:dyDescent="0.2">
      <c r="A1328" s="147"/>
      <c r="B1328" s="139"/>
      <c r="C1328" s="205"/>
      <c r="D1328" s="20"/>
      <c r="E1328" s="300"/>
      <c r="F1328" s="300"/>
      <c r="G1328" s="139"/>
      <c r="H1328" s="139"/>
      <c r="I1328" s="149"/>
      <c r="J1328" s="150"/>
      <c r="K1328" s="150"/>
      <c r="L1328" s="150"/>
      <c r="M1328" s="150"/>
      <c r="N1328" s="150"/>
      <c r="O1328" s="150"/>
      <c r="P1328" s="150"/>
      <c r="Q1328" s="150"/>
      <c r="R1328" s="150"/>
      <c r="S1328" s="150"/>
      <c r="T1328" s="150"/>
      <c r="U1328" s="150"/>
      <c r="V1328" s="150"/>
      <c r="W1328" s="150"/>
      <c r="X1328" s="150"/>
    </row>
    <row r="1329" spans="1:24" ht="12.75" customHeight="1" x14ac:dyDescent="0.2">
      <c r="A1329" s="147"/>
      <c r="B1329" s="139"/>
      <c r="C1329" s="205"/>
      <c r="D1329" s="20"/>
      <c r="E1329" s="300"/>
      <c r="F1329" s="300"/>
      <c r="G1329" s="139"/>
      <c r="H1329" s="139"/>
      <c r="I1329" s="149"/>
      <c r="J1329" s="150"/>
      <c r="K1329" s="150"/>
      <c r="L1329" s="150"/>
      <c r="M1329" s="150"/>
      <c r="N1329" s="150"/>
      <c r="O1329" s="150"/>
      <c r="P1329" s="150"/>
      <c r="Q1329" s="150"/>
      <c r="R1329" s="150"/>
      <c r="S1329" s="150"/>
      <c r="T1329" s="150"/>
      <c r="U1329" s="150"/>
      <c r="V1329" s="150"/>
      <c r="W1329" s="150"/>
      <c r="X1329" s="150"/>
    </row>
    <row r="1330" spans="1:24" ht="12.75" customHeight="1" x14ac:dyDescent="0.2">
      <c r="A1330" s="147"/>
      <c r="B1330" s="139"/>
      <c r="C1330" s="205"/>
      <c r="D1330" s="20"/>
      <c r="E1330" s="300"/>
      <c r="F1330" s="300"/>
      <c r="G1330" s="139"/>
      <c r="H1330" s="139"/>
      <c r="I1330" s="149"/>
      <c r="J1330" s="150"/>
      <c r="K1330" s="150"/>
      <c r="L1330" s="150"/>
      <c r="M1330" s="150"/>
      <c r="N1330" s="150"/>
      <c r="O1330" s="150"/>
      <c r="P1330" s="150"/>
      <c r="Q1330" s="150"/>
      <c r="R1330" s="150"/>
      <c r="S1330" s="150"/>
      <c r="T1330" s="150"/>
      <c r="U1330" s="150"/>
      <c r="V1330" s="150"/>
      <c r="W1330" s="150"/>
      <c r="X1330" s="150"/>
    </row>
    <row r="1331" spans="1:24" ht="12.75" customHeight="1" x14ac:dyDescent="0.2">
      <c r="A1331" s="147"/>
      <c r="B1331" s="139"/>
      <c r="C1331" s="205"/>
      <c r="D1331" s="20"/>
      <c r="E1331" s="300"/>
      <c r="F1331" s="300"/>
      <c r="G1331" s="139"/>
      <c r="H1331" s="139"/>
      <c r="I1331" s="149"/>
      <c r="J1331" s="150"/>
      <c r="K1331" s="150"/>
      <c r="L1331" s="150"/>
      <c r="M1331" s="150"/>
      <c r="N1331" s="150"/>
      <c r="O1331" s="150"/>
      <c r="P1331" s="150"/>
      <c r="Q1331" s="150"/>
      <c r="R1331" s="150"/>
      <c r="S1331" s="150"/>
      <c r="T1331" s="150"/>
      <c r="U1331" s="150"/>
      <c r="V1331" s="150"/>
      <c r="W1331" s="150"/>
      <c r="X1331" s="150"/>
    </row>
    <row r="1332" spans="1:24" ht="12.75" customHeight="1" x14ac:dyDescent="0.2">
      <c r="A1332" s="147"/>
      <c r="B1332" s="139"/>
      <c r="C1332" s="205"/>
      <c r="D1332" s="20"/>
      <c r="E1332" s="300"/>
      <c r="F1332" s="300"/>
      <c r="G1332" s="139"/>
      <c r="H1332" s="139"/>
      <c r="I1332" s="149"/>
      <c r="J1332" s="150"/>
      <c r="K1332" s="150"/>
      <c r="L1332" s="150"/>
      <c r="M1332" s="150"/>
      <c r="N1332" s="150"/>
      <c r="O1332" s="150"/>
      <c r="P1332" s="150"/>
      <c r="Q1332" s="150"/>
      <c r="R1332" s="150"/>
      <c r="S1332" s="150"/>
      <c r="T1332" s="150"/>
      <c r="U1332" s="150"/>
      <c r="V1332" s="150"/>
      <c r="W1332" s="150"/>
      <c r="X1332" s="150"/>
    </row>
    <row r="1333" spans="1:24" ht="12.75" customHeight="1" x14ac:dyDescent="0.2">
      <c r="A1333" s="147"/>
      <c r="B1333" s="139"/>
      <c r="C1333" s="205"/>
      <c r="D1333" s="20"/>
      <c r="E1333" s="300"/>
      <c r="F1333" s="300"/>
      <c r="G1333" s="139"/>
      <c r="H1333" s="139"/>
      <c r="I1333" s="149"/>
      <c r="J1333" s="150"/>
      <c r="K1333" s="150"/>
      <c r="L1333" s="150"/>
      <c r="M1333" s="150"/>
      <c r="N1333" s="150"/>
      <c r="O1333" s="150"/>
      <c r="P1333" s="150"/>
      <c r="Q1333" s="150"/>
      <c r="R1333" s="150"/>
      <c r="S1333" s="150"/>
      <c r="T1333" s="150"/>
      <c r="U1333" s="150"/>
      <c r="V1333" s="150"/>
      <c r="W1333" s="150"/>
      <c r="X1333" s="150"/>
    </row>
    <row r="1334" spans="1:24" ht="12.75" customHeight="1" x14ac:dyDescent="0.2">
      <c r="A1334" s="147"/>
      <c r="B1334" s="139"/>
      <c r="C1334" s="205"/>
      <c r="D1334" s="20"/>
      <c r="E1334" s="300"/>
      <c r="F1334" s="300"/>
      <c r="G1334" s="139"/>
      <c r="H1334" s="139"/>
      <c r="I1334" s="149"/>
      <c r="J1334" s="150"/>
      <c r="K1334" s="150"/>
      <c r="L1334" s="150"/>
      <c r="M1334" s="150"/>
      <c r="N1334" s="150"/>
      <c r="O1334" s="150"/>
      <c r="P1334" s="150"/>
      <c r="Q1334" s="150"/>
      <c r="R1334" s="150"/>
      <c r="S1334" s="150"/>
      <c r="T1334" s="150"/>
      <c r="U1334" s="150"/>
      <c r="V1334" s="150"/>
      <c r="W1334" s="150"/>
      <c r="X1334" s="150"/>
    </row>
    <row r="1335" spans="1:24" ht="12.75" customHeight="1" x14ac:dyDescent="0.2">
      <c r="A1335" s="147"/>
      <c r="B1335" s="139"/>
      <c r="C1335" s="205"/>
      <c r="D1335" s="20"/>
      <c r="E1335" s="300"/>
      <c r="F1335" s="300"/>
      <c r="G1335" s="139"/>
      <c r="H1335" s="139"/>
      <c r="I1335" s="149"/>
      <c r="J1335" s="150"/>
      <c r="K1335" s="150"/>
      <c r="L1335" s="150"/>
      <c r="M1335" s="150"/>
      <c r="N1335" s="150"/>
      <c r="O1335" s="150"/>
      <c r="P1335" s="150"/>
      <c r="Q1335" s="150"/>
      <c r="R1335" s="150"/>
      <c r="S1335" s="150"/>
      <c r="T1335" s="150"/>
      <c r="U1335" s="150"/>
      <c r="V1335" s="150"/>
      <c r="W1335" s="150"/>
      <c r="X1335" s="150"/>
    </row>
    <row r="1336" spans="1:24" ht="12.75" customHeight="1" x14ac:dyDescent="0.2">
      <c r="A1336" s="147"/>
      <c r="B1336" s="139"/>
      <c r="C1336" s="205"/>
      <c r="D1336" s="20"/>
      <c r="E1336" s="300"/>
      <c r="F1336" s="300"/>
      <c r="G1336" s="139"/>
      <c r="H1336" s="139"/>
      <c r="I1336" s="149"/>
      <c r="J1336" s="150"/>
      <c r="K1336" s="150"/>
      <c r="L1336" s="150"/>
      <c r="M1336" s="150"/>
      <c r="N1336" s="150"/>
      <c r="O1336" s="150"/>
      <c r="P1336" s="150"/>
      <c r="Q1336" s="150"/>
      <c r="R1336" s="150"/>
      <c r="S1336" s="150"/>
      <c r="T1336" s="150"/>
      <c r="U1336" s="150"/>
      <c r="V1336" s="150"/>
      <c r="W1336" s="150"/>
      <c r="X1336" s="150"/>
    </row>
    <row r="1337" spans="1:24" ht="12.75" customHeight="1" x14ac:dyDescent="0.2">
      <c r="A1337" s="147"/>
      <c r="B1337" s="139"/>
      <c r="C1337" s="205"/>
      <c r="D1337" s="20"/>
      <c r="E1337" s="300"/>
      <c r="F1337" s="300"/>
      <c r="G1337" s="139"/>
      <c r="H1337" s="139"/>
      <c r="I1337" s="149"/>
      <c r="J1337" s="150"/>
      <c r="K1337" s="150"/>
      <c r="L1337" s="150"/>
      <c r="M1337" s="150"/>
      <c r="N1337" s="150"/>
      <c r="O1337" s="150"/>
      <c r="P1337" s="150"/>
      <c r="Q1337" s="150"/>
      <c r="R1337" s="150"/>
      <c r="S1337" s="150"/>
      <c r="T1337" s="150"/>
      <c r="U1337" s="150"/>
      <c r="V1337" s="150"/>
      <c r="W1337" s="150"/>
      <c r="X1337" s="150"/>
    </row>
    <row r="1338" spans="1:24" ht="12.75" customHeight="1" x14ac:dyDescent="0.2">
      <c r="A1338" s="147"/>
      <c r="B1338" s="139"/>
      <c r="C1338" s="205"/>
      <c r="D1338" s="20"/>
      <c r="E1338" s="300"/>
      <c r="F1338" s="300"/>
      <c r="G1338" s="139"/>
      <c r="H1338" s="139"/>
      <c r="I1338" s="149"/>
      <c r="J1338" s="150"/>
      <c r="K1338" s="150"/>
      <c r="L1338" s="150"/>
      <c r="M1338" s="150"/>
      <c r="N1338" s="150"/>
      <c r="O1338" s="150"/>
      <c r="P1338" s="150"/>
      <c r="Q1338" s="150"/>
      <c r="R1338" s="150"/>
      <c r="S1338" s="150"/>
      <c r="T1338" s="150"/>
      <c r="U1338" s="150"/>
      <c r="V1338" s="150"/>
      <c r="W1338" s="150"/>
      <c r="X1338" s="150"/>
    </row>
    <row r="1339" spans="1:24" ht="12.75" customHeight="1" x14ac:dyDescent="0.2">
      <c r="A1339" s="147"/>
      <c r="B1339" s="139"/>
      <c r="C1339" s="205"/>
      <c r="D1339" s="20"/>
      <c r="E1339" s="300"/>
      <c r="F1339" s="300"/>
      <c r="G1339" s="139"/>
      <c r="H1339" s="139"/>
      <c r="I1339" s="149"/>
      <c r="J1339" s="150"/>
      <c r="K1339" s="150"/>
      <c r="L1339" s="150"/>
      <c r="M1339" s="150"/>
      <c r="N1339" s="150"/>
      <c r="O1339" s="150"/>
      <c r="P1339" s="150"/>
      <c r="Q1339" s="150"/>
      <c r="R1339" s="150"/>
      <c r="S1339" s="150"/>
      <c r="T1339" s="150"/>
      <c r="U1339" s="150"/>
      <c r="V1339" s="150"/>
      <c r="W1339" s="150"/>
      <c r="X1339" s="150"/>
    </row>
    <row r="1340" spans="1:24" ht="12.75" customHeight="1" x14ac:dyDescent="0.2">
      <c r="A1340" s="147"/>
      <c r="B1340" s="139"/>
      <c r="C1340" s="205"/>
      <c r="D1340" s="20"/>
      <c r="E1340" s="300"/>
      <c r="F1340" s="300"/>
      <c r="G1340" s="139"/>
      <c r="H1340" s="139"/>
      <c r="I1340" s="149"/>
      <c r="J1340" s="150"/>
      <c r="K1340" s="150"/>
      <c r="L1340" s="150"/>
      <c r="M1340" s="150"/>
      <c r="N1340" s="150"/>
      <c r="O1340" s="150"/>
      <c r="P1340" s="150"/>
      <c r="Q1340" s="150"/>
      <c r="R1340" s="150"/>
      <c r="S1340" s="150"/>
      <c r="T1340" s="150"/>
      <c r="U1340" s="150"/>
      <c r="V1340" s="150"/>
      <c r="W1340" s="150"/>
      <c r="X1340" s="150"/>
    </row>
    <row r="1341" spans="1:24" ht="12.75" customHeight="1" x14ac:dyDescent="0.2">
      <c r="A1341" s="147"/>
      <c r="B1341" s="139"/>
      <c r="C1341" s="205"/>
      <c r="D1341" s="20"/>
      <c r="E1341" s="300"/>
      <c r="F1341" s="300"/>
      <c r="G1341" s="139"/>
      <c r="H1341" s="139"/>
      <c r="I1341" s="149"/>
      <c r="J1341" s="150"/>
      <c r="K1341" s="150"/>
      <c r="L1341" s="150"/>
      <c r="M1341" s="150"/>
      <c r="N1341" s="150"/>
      <c r="O1341" s="150"/>
      <c r="P1341" s="150"/>
      <c r="Q1341" s="150"/>
      <c r="R1341" s="150"/>
      <c r="S1341" s="150"/>
      <c r="T1341" s="150"/>
      <c r="U1341" s="150"/>
      <c r="V1341" s="150"/>
      <c r="W1341" s="150"/>
      <c r="X1341" s="150"/>
    </row>
    <row r="1342" spans="1:24" ht="12.75" customHeight="1" x14ac:dyDescent="0.2">
      <c r="A1342" s="147"/>
      <c r="B1342" s="139"/>
      <c r="C1342" s="205"/>
      <c r="D1342" s="20"/>
      <c r="E1342" s="300"/>
      <c r="F1342" s="300"/>
      <c r="G1342" s="139"/>
      <c r="H1342" s="139"/>
      <c r="I1342" s="149"/>
      <c r="J1342" s="150"/>
      <c r="K1342" s="150"/>
      <c r="L1342" s="150"/>
      <c r="M1342" s="150"/>
      <c r="N1342" s="150"/>
      <c r="O1342" s="150"/>
      <c r="P1342" s="150"/>
      <c r="Q1342" s="150"/>
      <c r="R1342" s="150"/>
      <c r="S1342" s="150"/>
      <c r="T1342" s="150"/>
      <c r="U1342" s="150"/>
      <c r="V1342" s="150"/>
      <c r="W1342" s="150"/>
      <c r="X1342" s="150"/>
    </row>
    <row r="1343" spans="1:24" ht="12.75" customHeight="1" x14ac:dyDescent="0.2">
      <c r="A1343" s="147"/>
      <c r="B1343" s="139"/>
      <c r="C1343" s="205"/>
      <c r="D1343" s="20"/>
      <c r="E1343" s="300"/>
      <c r="F1343" s="300"/>
      <c r="G1343" s="139"/>
      <c r="H1343" s="139"/>
      <c r="I1343" s="149"/>
      <c r="J1343" s="150"/>
      <c r="K1343" s="150"/>
      <c r="L1343" s="150"/>
      <c r="M1343" s="150"/>
      <c r="N1343" s="150"/>
      <c r="O1343" s="150"/>
      <c r="P1343" s="150"/>
      <c r="Q1343" s="150"/>
      <c r="R1343" s="150"/>
      <c r="S1343" s="150"/>
      <c r="T1343" s="150"/>
      <c r="U1343" s="150"/>
      <c r="V1343" s="150"/>
      <c r="W1343" s="150"/>
      <c r="X1343" s="150"/>
    </row>
    <row r="1344" spans="1:24" ht="12.75" customHeight="1" x14ac:dyDescent="0.2">
      <c r="A1344" s="147"/>
      <c r="B1344" s="139"/>
      <c r="C1344" s="205"/>
      <c r="D1344" s="20"/>
      <c r="E1344" s="300"/>
      <c r="F1344" s="300"/>
      <c r="G1344" s="139"/>
      <c r="H1344" s="139"/>
      <c r="I1344" s="149"/>
      <c r="J1344" s="150"/>
      <c r="K1344" s="150"/>
      <c r="L1344" s="150"/>
      <c r="M1344" s="150"/>
      <c r="N1344" s="150"/>
      <c r="O1344" s="150"/>
      <c r="P1344" s="150"/>
      <c r="Q1344" s="150"/>
      <c r="R1344" s="150"/>
      <c r="S1344" s="150"/>
      <c r="T1344" s="150"/>
      <c r="U1344" s="150"/>
      <c r="V1344" s="150"/>
      <c r="W1344" s="150"/>
      <c r="X1344" s="150"/>
    </row>
    <row r="1345" spans="1:24" ht="12.75" customHeight="1" x14ac:dyDescent="0.2">
      <c r="A1345" s="147"/>
      <c r="B1345" s="139"/>
      <c r="C1345" s="205"/>
      <c r="D1345" s="20"/>
      <c r="E1345" s="300"/>
      <c r="F1345" s="300"/>
      <c r="G1345" s="139"/>
      <c r="H1345" s="139"/>
      <c r="I1345" s="149"/>
      <c r="J1345" s="150"/>
      <c r="K1345" s="150"/>
      <c r="L1345" s="150"/>
      <c r="M1345" s="150"/>
      <c r="N1345" s="150"/>
      <c r="O1345" s="150"/>
      <c r="P1345" s="150"/>
      <c r="Q1345" s="150"/>
      <c r="R1345" s="150"/>
      <c r="S1345" s="150"/>
      <c r="T1345" s="150"/>
      <c r="U1345" s="150"/>
      <c r="V1345" s="150"/>
      <c r="W1345" s="150"/>
      <c r="X1345" s="150"/>
    </row>
    <row r="1346" spans="1:24" ht="12.75" customHeight="1" x14ac:dyDescent="0.2">
      <c r="A1346" s="147"/>
      <c r="B1346" s="139"/>
      <c r="C1346" s="205"/>
      <c r="D1346" s="20"/>
      <c r="E1346" s="300"/>
      <c r="F1346" s="300"/>
      <c r="G1346" s="139"/>
      <c r="H1346" s="139"/>
      <c r="I1346" s="149"/>
      <c r="J1346" s="150"/>
      <c r="K1346" s="150"/>
      <c r="L1346" s="150"/>
      <c r="M1346" s="150"/>
      <c r="N1346" s="150"/>
      <c r="O1346" s="150"/>
      <c r="P1346" s="150"/>
      <c r="Q1346" s="150"/>
      <c r="R1346" s="150"/>
      <c r="S1346" s="150"/>
      <c r="T1346" s="150"/>
      <c r="U1346" s="150"/>
      <c r="V1346" s="150"/>
      <c r="W1346" s="150"/>
      <c r="X1346" s="150"/>
    </row>
    <row r="1347" spans="1:24" ht="12.75" customHeight="1" x14ac:dyDescent="0.2">
      <c r="A1347" s="147"/>
      <c r="B1347" s="139"/>
      <c r="C1347" s="205"/>
      <c r="D1347" s="20"/>
      <c r="E1347" s="300"/>
      <c r="F1347" s="300"/>
      <c r="G1347" s="139"/>
      <c r="H1347" s="139"/>
      <c r="I1347" s="149"/>
      <c r="J1347" s="150"/>
      <c r="K1347" s="150"/>
      <c r="L1347" s="150"/>
      <c r="M1347" s="150"/>
      <c r="N1347" s="150"/>
      <c r="O1347" s="150"/>
      <c r="P1347" s="150"/>
      <c r="Q1347" s="150"/>
      <c r="R1347" s="150"/>
      <c r="S1347" s="150"/>
      <c r="T1347" s="150"/>
      <c r="U1347" s="150"/>
      <c r="V1347" s="150"/>
      <c r="W1347" s="150"/>
      <c r="X1347" s="150"/>
    </row>
    <row r="1348" spans="1:24" ht="12.75" customHeight="1" x14ac:dyDescent="0.2">
      <c r="A1348" s="147"/>
      <c r="B1348" s="139"/>
      <c r="C1348" s="205"/>
      <c r="D1348" s="20"/>
      <c r="E1348" s="300"/>
      <c r="F1348" s="300"/>
      <c r="G1348" s="139"/>
      <c r="H1348" s="139"/>
      <c r="I1348" s="149"/>
      <c r="J1348" s="150"/>
      <c r="K1348" s="150"/>
      <c r="L1348" s="150"/>
      <c r="M1348" s="150"/>
      <c r="N1348" s="150"/>
      <c r="O1348" s="150"/>
      <c r="P1348" s="150"/>
      <c r="Q1348" s="150"/>
      <c r="R1348" s="150"/>
      <c r="S1348" s="150"/>
      <c r="T1348" s="150"/>
      <c r="U1348" s="150"/>
      <c r="V1348" s="150"/>
      <c r="W1348" s="150"/>
      <c r="X1348" s="150"/>
    </row>
    <row r="1349" spans="1:24" ht="12.75" customHeight="1" x14ac:dyDescent="0.2">
      <c r="A1349" s="147"/>
      <c r="B1349" s="139"/>
      <c r="C1349" s="205"/>
      <c r="D1349" s="20"/>
      <c r="E1349" s="300"/>
      <c r="F1349" s="300"/>
      <c r="G1349" s="139"/>
      <c r="H1349" s="139"/>
      <c r="I1349" s="149"/>
      <c r="J1349" s="150"/>
      <c r="K1349" s="150"/>
      <c r="L1349" s="150"/>
      <c r="M1349" s="150"/>
      <c r="N1349" s="150"/>
      <c r="O1349" s="150"/>
      <c r="P1349" s="150"/>
      <c r="Q1349" s="150"/>
      <c r="R1349" s="150"/>
      <c r="S1349" s="150"/>
      <c r="T1349" s="150"/>
      <c r="U1349" s="150"/>
      <c r="V1349" s="150"/>
      <c r="W1349" s="150"/>
      <c r="X1349" s="150"/>
    </row>
    <row r="1350" spans="1:24" ht="12.75" customHeight="1" x14ac:dyDescent="0.2">
      <c r="A1350" s="147"/>
      <c r="B1350" s="139"/>
      <c r="C1350" s="205"/>
      <c r="D1350" s="20"/>
      <c r="E1350" s="300"/>
      <c r="F1350" s="300"/>
      <c r="G1350" s="139"/>
      <c r="H1350" s="139"/>
      <c r="I1350" s="149"/>
      <c r="J1350" s="150"/>
      <c r="K1350" s="150"/>
      <c r="L1350" s="150"/>
      <c r="M1350" s="150"/>
      <c r="N1350" s="150"/>
      <c r="O1350" s="150"/>
      <c r="P1350" s="150"/>
      <c r="Q1350" s="150"/>
      <c r="R1350" s="150"/>
      <c r="S1350" s="150"/>
      <c r="T1350" s="150"/>
      <c r="U1350" s="150"/>
      <c r="V1350" s="150"/>
      <c r="W1350" s="150"/>
      <c r="X1350" s="150"/>
    </row>
    <row r="1351" spans="1:24" ht="12.75" customHeight="1" x14ac:dyDescent="0.2">
      <c r="A1351" s="147"/>
      <c r="B1351" s="139"/>
      <c r="C1351" s="205"/>
      <c r="D1351" s="20"/>
      <c r="E1351" s="300"/>
      <c r="F1351" s="300"/>
      <c r="G1351" s="139"/>
      <c r="H1351" s="139"/>
      <c r="I1351" s="149"/>
      <c r="J1351" s="150"/>
      <c r="K1351" s="150"/>
      <c r="L1351" s="150"/>
      <c r="M1351" s="150"/>
      <c r="N1351" s="150"/>
      <c r="O1351" s="150"/>
      <c r="P1351" s="150"/>
      <c r="Q1351" s="150"/>
      <c r="R1351" s="150"/>
      <c r="S1351" s="150"/>
      <c r="T1351" s="150"/>
      <c r="U1351" s="150"/>
      <c r="V1351" s="150"/>
      <c r="W1351" s="150"/>
      <c r="X1351" s="150"/>
    </row>
    <row r="1352" spans="1:24" ht="12.75" customHeight="1" x14ac:dyDescent="0.2">
      <c r="A1352" s="147"/>
      <c r="B1352" s="139"/>
      <c r="C1352" s="205"/>
      <c r="D1352" s="20"/>
      <c r="E1352" s="300"/>
      <c r="F1352" s="300"/>
      <c r="G1352" s="139"/>
      <c r="H1352" s="139"/>
      <c r="I1352" s="149"/>
      <c r="J1352" s="150"/>
      <c r="K1352" s="150"/>
      <c r="L1352" s="150"/>
      <c r="M1352" s="150"/>
      <c r="N1352" s="150"/>
      <c r="O1352" s="150"/>
      <c r="P1352" s="150"/>
      <c r="Q1352" s="150"/>
      <c r="R1352" s="150"/>
      <c r="S1352" s="150"/>
      <c r="T1352" s="150"/>
      <c r="U1352" s="150"/>
      <c r="V1352" s="150"/>
      <c r="W1352" s="150"/>
      <c r="X1352" s="150"/>
    </row>
    <row r="1353" spans="1:24" ht="12.75" customHeight="1" x14ac:dyDescent="0.2">
      <c r="A1353" s="147"/>
      <c r="B1353" s="139"/>
      <c r="C1353" s="205"/>
      <c r="D1353" s="20"/>
      <c r="E1353" s="300"/>
      <c r="F1353" s="300"/>
      <c r="G1353" s="139"/>
      <c r="H1353" s="139"/>
      <c r="I1353" s="149"/>
      <c r="J1353" s="150"/>
      <c r="K1353" s="150"/>
      <c r="L1353" s="150"/>
      <c r="M1353" s="150"/>
      <c r="N1353" s="150"/>
      <c r="O1353" s="150"/>
      <c r="P1353" s="150"/>
      <c r="Q1353" s="150"/>
      <c r="R1353" s="150"/>
      <c r="S1353" s="150"/>
      <c r="T1353" s="150"/>
      <c r="U1353" s="150"/>
      <c r="V1353" s="150"/>
      <c r="W1353" s="150"/>
      <c r="X1353" s="150"/>
    </row>
    <row r="1354" spans="1:24" ht="12.75" customHeight="1" x14ac:dyDescent="0.2">
      <c r="A1354" s="147"/>
      <c r="B1354" s="139"/>
      <c r="C1354" s="205"/>
      <c r="D1354" s="20"/>
      <c r="E1354" s="300"/>
      <c r="F1354" s="300"/>
      <c r="G1354" s="139"/>
      <c r="H1354" s="139"/>
      <c r="I1354" s="149"/>
      <c r="J1354" s="150"/>
      <c r="K1354" s="150"/>
      <c r="L1354" s="150"/>
      <c r="M1354" s="150"/>
      <c r="N1354" s="150"/>
      <c r="O1354" s="150"/>
      <c r="P1354" s="150"/>
      <c r="Q1354" s="150"/>
      <c r="R1354" s="150"/>
      <c r="S1354" s="150"/>
      <c r="T1354" s="150"/>
      <c r="U1354" s="150"/>
      <c r="V1354" s="150"/>
      <c r="W1354" s="150"/>
      <c r="X1354" s="150"/>
    </row>
    <row r="1355" spans="1:24" ht="12.75" customHeight="1" x14ac:dyDescent="0.2">
      <c r="A1355" s="147"/>
      <c r="B1355" s="139"/>
      <c r="C1355" s="205"/>
      <c r="D1355" s="20"/>
      <c r="E1355" s="300"/>
      <c r="F1355" s="300"/>
      <c r="G1355" s="139"/>
      <c r="H1355" s="139"/>
      <c r="I1355" s="149"/>
      <c r="J1355" s="150"/>
      <c r="K1355" s="150"/>
      <c r="L1355" s="150"/>
      <c r="M1355" s="150"/>
      <c r="N1355" s="150"/>
      <c r="O1355" s="150"/>
      <c r="P1355" s="150"/>
      <c r="Q1355" s="150"/>
      <c r="R1355" s="150"/>
      <c r="S1355" s="150"/>
      <c r="T1355" s="150"/>
      <c r="U1355" s="150"/>
      <c r="V1355" s="150"/>
      <c r="W1355" s="150"/>
      <c r="X1355" s="150"/>
    </row>
    <row r="1356" spans="1:24" ht="12.75" customHeight="1" x14ac:dyDescent="0.2">
      <c r="A1356" s="147"/>
      <c r="B1356" s="139"/>
      <c r="C1356" s="205"/>
      <c r="D1356" s="20"/>
      <c r="E1356" s="300"/>
      <c r="F1356" s="300"/>
      <c r="G1356" s="139"/>
      <c r="H1356" s="139"/>
      <c r="I1356" s="149"/>
      <c r="J1356" s="150"/>
      <c r="K1356" s="150"/>
      <c r="L1356" s="150"/>
      <c r="M1356" s="150"/>
      <c r="N1356" s="150"/>
      <c r="O1356" s="150"/>
      <c r="P1356" s="150"/>
      <c r="Q1356" s="150"/>
      <c r="R1356" s="150"/>
      <c r="S1356" s="150"/>
      <c r="T1356" s="150"/>
      <c r="U1356" s="150"/>
      <c r="V1356" s="150"/>
      <c r="W1356" s="150"/>
      <c r="X1356" s="150"/>
    </row>
    <row r="1357" spans="1:24" ht="12.75" customHeight="1" x14ac:dyDescent="0.2">
      <c r="A1357" s="147"/>
      <c r="B1357" s="139"/>
      <c r="C1357" s="205"/>
      <c r="D1357" s="20"/>
      <c r="E1357" s="300"/>
      <c r="F1357" s="300"/>
      <c r="G1357" s="139"/>
      <c r="H1357" s="139"/>
      <c r="I1357" s="149"/>
      <c r="J1357" s="150"/>
      <c r="K1357" s="150"/>
      <c r="L1357" s="150"/>
      <c r="M1357" s="150"/>
      <c r="N1357" s="150"/>
      <c r="O1357" s="150"/>
      <c r="P1357" s="150"/>
      <c r="Q1357" s="150"/>
      <c r="R1357" s="150"/>
      <c r="S1357" s="150"/>
      <c r="T1357" s="150"/>
      <c r="U1357" s="150"/>
      <c r="V1357" s="150"/>
      <c r="W1357" s="150"/>
      <c r="X1357" s="150"/>
    </row>
    <row r="1358" spans="1:24" ht="12.75" customHeight="1" x14ac:dyDescent="0.2">
      <c r="A1358" s="147"/>
      <c r="B1358" s="139"/>
      <c r="C1358" s="205"/>
      <c r="D1358" s="20"/>
      <c r="E1358" s="300"/>
      <c r="F1358" s="300"/>
      <c r="G1358" s="139"/>
      <c r="H1358" s="139"/>
      <c r="I1358" s="149"/>
      <c r="J1358" s="150"/>
      <c r="K1358" s="150"/>
      <c r="L1358" s="150"/>
      <c r="M1358" s="150"/>
      <c r="N1358" s="150"/>
      <c r="O1358" s="150"/>
      <c r="P1358" s="150"/>
      <c r="Q1358" s="150"/>
      <c r="R1358" s="150"/>
      <c r="S1358" s="150"/>
      <c r="T1358" s="150"/>
      <c r="U1358" s="150"/>
      <c r="V1358" s="150"/>
      <c r="W1358" s="150"/>
      <c r="X1358" s="150"/>
    </row>
    <row r="1359" spans="1:24" ht="12.75" customHeight="1" x14ac:dyDescent="0.2">
      <c r="A1359" s="147"/>
      <c r="B1359" s="139"/>
      <c r="C1359" s="205"/>
      <c r="D1359" s="20"/>
      <c r="E1359" s="300"/>
      <c r="F1359" s="300"/>
      <c r="G1359" s="139"/>
      <c r="H1359" s="139"/>
      <c r="I1359" s="149"/>
      <c r="J1359" s="150"/>
      <c r="K1359" s="150"/>
      <c r="L1359" s="150"/>
      <c r="M1359" s="150"/>
      <c r="N1359" s="150"/>
      <c r="O1359" s="150"/>
      <c r="P1359" s="150"/>
      <c r="Q1359" s="150"/>
      <c r="R1359" s="150"/>
      <c r="S1359" s="150"/>
      <c r="T1359" s="150"/>
      <c r="U1359" s="150"/>
      <c r="V1359" s="150"/>
      <c r="W1359" s="150"/>
      <c r="X1359" s="150"/>
    </row>
    <row r="1360" spans="1:24" ht="12.75" customHeight="1" x14ac:dyDescent="0.2">
      <c r="A1360" s="147"/>
      <c r="B1360" s="139"/>
      <c r="C1360" s="205"/>
      <c r="D1360" s="20"/>
      <c r="E1360" s="300"/>
      <c r="F1360" s="300"/>
      <c r="G1360" s="139"/>
      <c r="H1360" s="139"/>
      <c r="I1360" s="149"/>
      <c r="J1360" s="150"/>
      <c r="K1360" s="150"/>
      <c r="L1360" s="150"/>
      <c r="M1360" s="150"/>
      <c r="N1360" s="150"/>
      <c r="O1360" s="150"/>
      <c r="P1360" s="150"/>
      <c r="Q1360" s="150"/>
      <c r="R1360" s="150"/>
      <c r="S1360" s="150"/>
      <c r="T1360" s="150"/>
      <c r="U1360" s="150"/>
      <c r="V1360" s="150"/>
      <c r="W1360" s="150"/>
      <c r="X1360" s="150"/>
    </row>
    <row r="1361" spans="1:24" ht="12.75" customHeight="1" x14ac:dyDescent="0.2">
      <c r="A1361" s="147"/>
      <c r="B1361" s="139"/>
      <c r="C1361" s="205"/>
      <c r="D1361" s="20"/>
      <c r="E1361" s="300"/>
      <c r="F1361" s="300"/>
      <c r="G1361" s="139"/>
      <c r="H1361" s="139"/>
      <c r="I1361" s="149"/>
      <c r="J1361" s="150"/>
      <c r="K1361" s="150"/>
      <c r="L1361" s="150"/>
      <c r="M1361" s="150"/>
      <c r="N1361" s="150"/>
      <c r="O1361" s="150"/>
      <c r="P1361" s="150"/>
      <c r="Q1361" s="150"/>
      <c r="R1361" s="150"/>
      <c r="S1361" s="150"/>
      <c r="T1361" s="150"/>
      <c r="U1361" s="150"/>
      <c r="V1361" s="150"/>
      <c r="W1361" s="150"/>
      <c r="X1361" s="150"/>
    </row>
    <row r="1362" spans="1:24" ht="12.75" customHeight="1" x14ac:dyDescent="0.2">
      <c r="A1362" s="147"/>
      <c r="B1362" s="139"/>
      <c r="C1362" s="205"/>
      <c r="D1362" s="20"/>
      <c r="E1362" s="300"/>
      <c r="F1362" s="300"/>
      <c r="G1362" s="139"/>
      <c r="H1362" s="139"/>
      <c r="I1362" s="149"/>
      <c r="J1362" s="150"/>
      <c r="K1362" s="150"/>
      <c r="L1362" s="150"/>
      <c r="M1362" s="150"/>
      <c r="N1362" s="150"/>
      <c r="O1362" s="150"/>
      <c r="P1362" s="150"/>
      <c r="Q1362" s="150"/>
      <c r="R1362" s="150"/>
      <c r="S1362" s="150"/>
      <c r="T1362" s="150"/>
      <c r="U1362" s="150"/>
      <c r="V1362" s="150"/>
      <c r="W1362" s="150"/>
      <c r="X1362" s="150"/>
    </row>
    <row r="1363" spans="1:24" ht="12.75" customHeight="1" x14ac:dyDescent="0.2">
      <c r="A1363" s="147"/>
      <c r="B1363" s="139"/>
      <c r="C1363" s="205"/>
      <c r="D1363" s="20"/>
      <c r="E1363" s="300"/>
      <c r="F1363" s="300"/>
      <c r="G1363" s="139"/>
      <c r="H1363" s="139"/>
      <c r="I1363" s="149"/>
      <c r="J1363" s="150"/>
      <c r="K1363" s="150"/>
      <c r="L1363" s="150"/>
      <c r="M1363" s="150"/>
      <c r="N1363" s="150"/>
      <c r="O1363" s="150"/>
      <c r="P1363" s="150"/>
      <c r="Q1363" s="150"/>
      <c r="R1363" s="150"/>
      <c r="S1363" s="150"/>
      <c r="T1363" s="150"/>
      <c r="U1363" s="150"/>
      <c r="V1363" s="150"/>
      <c r="W1363" s="150"/>
      <c r="X1363" s="150"/>
    </row>
    <row r="1364" spans="1:24" ht="12.75" customHeight="1" x14ac:dyDescent="0.2">
      <c r="A1364" s="147"/>
      <c r="B1364" s="139"/>
      <c r="C1364" s="205"/>
      <c r="D1364" s="20"/>
      <c r="E1364" s="300"/>
      <c r="F1364" s="300"/>
      <c r="G1364" s="139"/>
      <c r="H1364" s="139"/>
      <c r="I1364" s="149"/>
      <c r="J1364" s="150"/>
      <c r="K1364" s="150"/>
      <c r="L1364" s="150"/>
      <c r="M1364" s="150"/>
      <c r="N1364" s="150"/>
      <c r="O1364" s="150"/>
      <c r="P1364" s="150"/>
      <c r="Q1364" s="150"/>
      <c r="R1364" s="150"/>
      <c r="S1364" s="150"/>
      <c r="T1364" s="150"/>
      <c r="U1364" s="150"/>
      <c r="V1364" s="150"/>
      <c r="W1364" s="150"/>
      <c r="X1364" s="150"/>
    </row>
    <row r="1365" spans="1:24" ht="12.75" customHeight="1" x14ac:dyDescent="0.2">
      <c r="A1365" s="147"/>
      <c r="B1365" s="139"/>
      <c r="C1365" s="205"/>
      <c r="D1365" s="20"/>
      <c r="E1365" s="300"/>
      <c r="F1365" s="300"/>
      <c r="G1365" s="139"/>
      <c r="H1365" s="139"/>
      <c r="I1365" s="149"/>
      <c r="J1365" s="150"/>
      <c r="K1365" s="150"/>
      <c r="L1365" s="150"/>
      <c r="M1365" s="150"/>
      <c r="N1365" s="150"/>
      <c r="O1365" s="150"/>
      <c r="P1365" s="150"/>
      <c r="Q1365" s="150"/>
      <c r="R1365" s="150"/>
      <c r="S1365" s="150"/>
      <c r="T1365" s="150"/>
      <c r="U1365" s="150"/>
      <c r="V1365" s="150"/>
      <c r="W1365" s="150"/>
      <c r="X1365" s="150"/>
    </row>
    <row r="1366" spans="1:24" ht="12.75" customHeight="1" x14ac:dyDescent="0.2">
      <c r="A1366" s="147"/>
      <c r="B1366" s="139"/>
      <c r="C1366" s="205"/>
      <c r="D1366" s="20"/>
      <c r="E1366" s="300"/>
      <c r="F1366" s="300"/>
      <c r="G1366" s="139"/>
      <c r="H1366" s="139"/>
      <c r="I1366" s="149"/>
      <c r="J1366" s="150"/>
      <c r="K1366" s="150"/>
      <c r="L1366" s="150"/>
      <c r="M1366" s="150"/>
      <c r="N1366" s="150"/>
      <c r="O1366" s="150"/>
      <c r="P1366" s="150"/>
      <c r="Q1366" s="150"/>
      <c r="R1366" s="150"/>
      <c r="S1366" s="150"/>
      <c r="T1366" s="150"/>
      <c r="U1366" s="150"/>
      <c r="V1366" s="150"/>
      <c r="W1366" s="150"/>
      <c r="X1366" s="150"/>
    </row>
    <row r="1367" spans="1:24" ht="12.75" customHeight="1" x14ac:dyDescent="0.2">
      <c r="A1367" s="147"/>
      <c r="B1367" s="139"/>
      <c r="C1367" s="205"/>
      <c r="D1367" s="20"/>
      <c r="E1367" s="300"/>
      <c r="F1367" s="300"/>
      <c r="G1367" s="139"/>
      <c r="H1367" s="139"/>
      <c r="I1367" s="149"/>
      <c r="J1367" s="150"/>
      <c r="K1367" s="150"/>
      <c r="L1367" s="150"/>
      <c r="M1367" s="150"/>
      <c r="N1367" s="150"/>
      <c r="O1367" s="150"/>
      <c r="P1367" s="150"/>
      <c r="Q1367" s="150"/>
      <c r="R1367" s="150"/>
      <c r="S1367" s="150"/>
      <c r="T1367" s="150"/>
      <c r="U1367" s="150"/>
      <c r="V1367" s="150"/>
      <c r="W1367" s="150"/>
      <c r="X1367" s="150"/>
    </row>
    <row r="1368" spans="1:24" ht="12.75" customHeight="1" x14ac:dyDescent="0.2">
      <c r="A1368" s="147"/>
      <c r="B1368" s="139"/>
      <c r="C1368" s="205"/>
      <c r="D1368" s="20"/>
      <c r="E1368" s="300"/>
      <c r="F1368" s="300"/>
      <c r="G1368" s="139"/>
      <c r="H1368" s="139"/>
      <c r="I1368" s="149"/>
      <c r="J1368" s="150"/>
      <c r="K1368" s="150"/>
      <c r="L1368" s="150"/>
      <c r="M1368" s="150"/>
      <c r="N1368" s="150"/>
      <c r="O1368" s="150"/>
      <c r="P1368" s="150"/>
      <c r="Q1368" s="150"/>
      <c r="R1368" s="150"/>
      <c r="S1368" s="150"/>
      <c r="T1368" s="150"/>
      <c r="U1368" s="150"/>
      <c r="V1368" s="150"/>
      <c r="W1368" s="150"/>
      <c r="X1368" s="150"/>
    </row>
    <row r="1369" spans="1:24" ht="12.75" customHeight="1" x14ac:dyDescent="0.2">
      <c r="A1369" s="147"/>
      <c r="B1369" s="139"/>
      <c r="C1369" s="205"/>
      <c r="D1369" s="20"/>
      <c r="E1369" s="300"/>
      <c r="F1369" s="300"/>
      <c r="G1369" s="139"/>
      <c r="H1369" s="139"/>
      <c r="I1369" s="149"/>
      <c r="J1369" s="150"/>
      <c r="K1369" s="150"/>
      <c r="L1369" s="150"/>
      <c r="M1369" s="150"/>
      <c r="N1369" s="150"/>
      <c r="O1369" s="150"/>
      <c r="P1369" s="150"/>
      <c r="Q1369" s="150"/>
      <c r="R1369" s="150"/>
      <c r="S1369" s="150"/>
      <c r="T1369" s="150"/>
      <c r="U1369" s="150"/>
      <c r="V1369" s="150"/>
      <c r="W1369" s="150"/>
      <c r="X1369" s="150"/>
    </row>
    <row r="1370" spans="1:24" ht="12.75" customHeight="1" x14ac:dyDescent="0.2">
      <c r="A1370" s="147"/>
      <c r="B1370" s="139"/>
      <c r="C1370" s="205"/>
      <c r="D1370" s="20"/>
      <c r="E1370" s="300"/>
      <c r="F1370" s="300"/>
      <c r="G1370" s="139"/>
      <c r="H1370" s="139"/>
      <c r="I1370" s="149"/>
      <c r="J1370" s="150"/>
      <c r="K1370" s="150"/>
      <c r="L1370" s="150"/>
      <c r="M1370" s="150"/>
      <c r="N1370" s="150"/>
      <c r="O1370" s="150"/>
      <c r="P1370" s="150"/>
      <c r="Q1370" s="150"/>
      <c r="R1370" s="150"/>
      <c r="S1370" s="150"/>
      <c r="T1370" s="150"/>
      <c r="U1370" s="150"/>
      <c r="V1370" s="150"/>
      <c r="W1370" s="150"/>
      <c r="X1370" s="150"/>
    </row>
    <row r="1371" spans="1:24" ht="12.75" customHeight="1" x14ac:dyDescent="0.2">
      <c r="A1371" s="147"/>
      <c r="B1371" s="139"/>
      <c r="C1371" s="205"/>
      <c r="D1371" s="20"/>
      <c r="E1371" s="300"/>
      <c r="F1371" s="300"/>
      <c r="G1371" s="139"/>
      <c r="H1371" s="139"/>
      <c r="I1371" s="149"/>
      <c r="J1371" s="150"/>
      <c r="K1371" s="150"/>
      <c r="L1371" s="150"/>
      <c r="M1371" s="150"/>
      <c r="N1371" s="150"/>
      <c r="O1371" s="150"/>
      <c r="P1371" s="150"/>
      <c r="Q1371" s="150"/>
      <c r="R1371" s="150"/>
      <c r="S1371" s="150"/>
      <c r="T1371" s="150"/>
      <c r="U1371" s="150"/>
      <c r="V1371" s="150"/>
      <c r="W1371" s="150"/>
      <c r="X1371" s="150"/>
    </row>
    <row r="1372" spans="1:24" ht="12.75" customHeight="1" x14ac:dyDescent="0.2">
      <c r="A1372" s="147"/>
      <c r="B1372" s="139"/>
      <c r="C1372" s="205"/>
      <c r="D1372" s="20"/>
      <c r="E1372" s="300"/>
      <c r="F1372" s="300"/>
      <c r="G1372" s="139"/>
      <c r="H1372" s="139"/>
      <c r="I1372" s="149"/>
      <c r="J1372" s="150"/>
      <c r="K1372" s="150"/>
      <c r="L1372" s="150"/>
      <c r="M1372" s="150"/>
      <c r="N1372" s="150"/>
      <c r="O1372" s="150"/>
      <c r="P1372" s="150"/>
      <c r="Q1372" s="150"/>
      <c r="R1372" s="150"/>
      <c r="S1372" s="150"/>
      <c r="T1372" s="150"/>
      <c r="U1372" s="150"/>
      <c r="V1372" s="150"/>
      <c r="W1372" s="150"/>
      <c r="X1372" s="150"/>
    </row>
    <row r="1373" spans="1:24" ht="12.75" customHeight="1" x14ac:dyDescent="0.2">
      <c r="A1373" s="147"/>
      <c r="B1373" s="139"/>
      <c r="C1373" s="205"/>
      <c r="D1373" s="20"/>
      <c r="E1373" s="300"/>
      <c r="F1373" s="300"/>
      <c r="G1373" s="139"/>
      <c r="H1373" s="139"/>
      <c r="I1373" s="149"/>
      <c r="J1373" s="150"/>
      <c r="K1373" s="150"/>
      <c r="L1373" s="150"/>
      <c r="M1373" s="150"/>
      <c r="N1373" s="150"/>
      <c r="O1373" s="150"/>
      <c r="P1373" s="150"/>
      <c r="Q1373" s="150"/>
      <c r="R1373" s="150"/>
      <c r="S1373" s="150"/>
      <c r="T1373" s="150"/>
      <c r="U1373" s="150"/>
      <c r="V1373" s="150"/>
      <c r="W1373" s="150"/>
      <c r="X1373" s="150"/>
    </row>
    <row r="1374" spans="1:24" ht="12.75" customHeight="1" x14ac:dyDescent="0.2">
      <c r="A1374" s="147"/>
      <c r="B1374" s="139"/>
      <c r="C1374" s="205"/>
      <c r="D1374" s="20"/>
      <c r="E1374" s="300"/>
      <c r="F1374" s="300"/>
      <c r="G1374" s="139"/>
      <c r="H1374" s="139"/>
      <c r="I1374" s="149"/>
      <c r="J1374" s="150"/>
      <c r="K1374" s="150"/>
      <c r="L1374" s="150"/>
      <c r="M1374" s="150"/>
      <c r="N1374" s="150"/>
      <c r="O1374" s="150"/>
      <c r="P1374" s="150"/>
      <c r="Q1374" s="150"/>
      <c r="R1374" s="150"/>
      <c r="S1374" s="150"/>
      <c r="T1374" s="150"/>
      <c r="U1374" s="150"/>
      <c r="V1374" s="150"/>
      <c r="W1374" s="150"/>
      <c r="X1374" s="150"/>
    </row>
    <row r="1375" spans="1:24" ht="12.75" customHeight="1" x14ac:dyDescent="0.2">
      <c r="A1375" s="147"/>
      <c r="B1375" s="139"/>
      <c r="C1375" s="205"/>
      <c r="D1375" s="20"/>
      <c r="E1375" s="300"/>
      <c r="F1375" s="300"/>
      <c r="G1375" s="139"/>
      <c r="H1375" s="139"/>
      <c r="I1375" s="149"/>
      <c r="J1375" s="150"/>
      <c r="K1375" s="150"/>
      <c r="L1375" s="150"/>
      <c r="M1375" s="150"/>
      <c r="N1375" s="150"/>
      <c r="O1375" s="150"/>
      <c r="P1375" s="150"/>
      <c r="Q1375" s="150"/>
      <c r="R1375" s="150"/>
      <c r="S1375" s="150"/>
      <c r="T1375" s="150"/>
      <c r="U1375" s="150"/>
      <c r="V1375" s="150"/>
      <c r="W1375" s="150"/>
      <c r="X1375" s="150"/>
    </row>
    <row r="1376" spans="1:24" ht="12.75" customHeight="1" x14ac:dyDescent="0.2">
      <c r="A1376" s="147"/>
      <c r="B1376" s="139"/>
      <c r="C1376" s="205"/>
      <c r="D1376" s="20"/>
      <c r="E1376" s="300"/>
      <c r="F1376" s="300"/>
      <c r="G1376" s="139"/>
      <c r="H1376" s="139"/>
      <c r="I1376" s="149"/>
      <c r="J1376" s="150"/>
      <c r="K1376" s="150"/>
      <c r="L1376" s="150"/>
      <c r="M1376" s="150"/>
      <c r="N1376" s="150"/>
      <c r="O1376" s="150"/>
      <c r="P1376" s="150"/>
      <c r="Q1376" s="150"/>
      <c r="R1376" s="150"/>
      <c r="S1376" s="150"/>
      <c r="T1376" s="150"/>
      <c r="U1376" s="150"/>
      <c r="V1376" s="150"/>
      <c r="W1376" s="150"/>
      <c r="X1376" s="150"/>
    </row>
    <row r="1377" spans="1:24" ht="12.75" customHeight="1" x14ac:dyDescent="0.2">
      <c r="A1377" s="147"/>
      <c r="B1377" s="139"/>
      <c r="C1377" s="205"/>
      <c r="D1377" s="20"/>
      <c r="E1377" s="300"/>
      <c r="F1377" s="300"/>
      <c r="G1377" s="139"/>
      <c r="H1377" s="139"/>
      <c r="I1377" s="149"/>
      <c r="J1377" s="150"/>
      <c r="K1377" s="150"/>
      <c r="L1377" s="150"/>
      <c r="M1377" s="150"/>
      <c r="N1377" s="150"/>
      <c r="O1377" s="150"/>
      <c r="P1377" s="150"/>
      <c r="Q1377" s="150"/>
      <c r="R1377" s="150"/>
      <c r="S1377" s="150"/>
      <c r="T1377" s="150"/>
      <c r="U1377" s="150"/>
      <c r="V1377" s="150"/>
      <c r="W1377" s="150"/>
      <c r="X1377" s="150"/>
    </row>
    <row r="1378" spans="1:24" ht="12.75" customHeight="1" x14ac:dyDescent="0.2">
      <c r="A1378" s="147"/>
      <c r="B1378" s="139"/>
      <c r="C1378" s="205"/>
      <c r="D1378" s="20"/>
      <c r="E1378" s="300"/>
      <c r="F1378" s="300"/>
      <c r="G1378" s="139"/>
      <c r="H1378" s="139"/>
      <c r="I1378" s="149"/>
      <c r="J1378" s="150"/>
      <c r="K1378" s="150"/>
      <c r="L1378" s="150"/>
      <c r="M1378" s="150"/>
      <c r="N1378" s="150"/>
      <c r="O1378" s="150"/>
      <c r="P1378" s="150"/>
      <c r="Q1378" s="150"/>
      <c r="R1378" s="150"/>
      <c r="S1378" s="150"/>
      <c r="T1378" s="150"/>
      <c r="U1378" s="150"/>
      <c r="V1378" s="150"/>
      <c r="W1378" s="150"/>
      <c r="X1378" s="150"/>
    </row>
    <row r="1379" spans="1:24" ht="12.75" customHeight="1" x14ac:dyDescent="0.2">
      <c r="A1379" s="147"/>
      <c r="B1379" s="139"/>
      <c r="C1379" s="205"/>
      <c r="D1379" s="20"/>
      <c r="E1379" s="300"/>
      <c r="F1379" s="300"/>
      <c r="G1379" s="139"/>
      <c r="H1379" s="139"/>
      <c r="I1379" s="149"/>
      <c r="J1379" s="150"/>
      <c r="K1379" s="150"/>
      <c r="L1379" s="150"/>
      <c r="M1379" s="150"/>
      <c r="N1379" s="150"/>
      <c r="O1379" s="150"/>
      <c r="P1379" s="150"/>
      <c r="Q1379" s="150"/>
      <c r="R1379" s="150"/>
      <c r="S1379" s="150"/>
      <c r="T1379" s="150"/>
      <c r="U1379" s="150"/>
      <c r="V1379" s="150"/>
      <c r="W1379" s="150"/>
      <c r="X1379" s="150"/>
    </row>
    <row r="1380" spans="1:24" ht="12.75" customHeight="1" x14ac:dyDescent="0.2">
      <c r="A1380" s="147"/>
      <c r="B1380" s="139"/>
      <c r="C1380" s="205"/>
      <c r="D1380" s="20"/>
      <c r="E1380" s="300"/>
      <c r="F1380" s="300"/>
      <c r="G1380" s="139"/>
      <c r="H1380" s="139"/>
      <c r="I1380" s="149"/>
      <c r="J1380" s="150"/>
      <c r="K1380" s="150"/>
      <c r="L1380" s="150"/>
      <c r="M1380" s="150"/>
      <c r="N1380" s="150"/>
      <c r="O1380" s="150"/>
      <c r="P1380" s="150"/>
      <c r="Q1380" s="150"/>
      <c r="R1380" s="150"/>
      <c r="S1380" s="150"/>
      <c r="T1380" s="150"/>
      <c r="U1380" s="150"/>
      <c r="V1380" s="150"/>
      <c r="W1380" s="150"/>
      <c r="X1380" s="150"/>
    </row>
    <row r="1381" spans="1:24" ht="12.75" customHeight="1" x14ac:dyDescent="0.2">
      <c r="A1381" s="147"/>
      <c r="B1381" s="139"/>
      <c r="C1381" s="205"/>
      <c r="D1381" s="20"/>
      <c r="E1381" s="300"/>
      <c r="F1381" s="300"/>
      <c r="G1381" s="139"/>
      <c r="H1381" s="139"/>
      <c r="I1381" s="149"/>
      <c r="J1381" s="150"/>
      <c r="K1381" s="150"/>
      <c r="L1381" s="150"/>
      <c r="M1381" s="150"/>
      <c r="N1381" s="150"/>
      <c r="O1381" s="150"/>
      <c r="P1381" s="150"/>
      <c r="Q1381" s="150"/>
      <c r="R1381" s="150"/>
      <c r="S1381" s="150"/>
      <c r="T1381" s="150"/>
      <c r="U1381" s="150"/>
      <c r="V1381" s="150"/>
      <c r="W1381" s="150"/>
      <c r="X1381" s="150"/>
    </row>
    <row r="1382" spans="1:24" ht="12.75" customHeight="1" x14ac:dyDescent="0.2">
      <c r="A1382" s="147"/>
      <c r="B1382" s="139"/>
      <c r="C1382" s="205"/>
      <c r="D1382" s="20"/>
      <c r="E1382" s="300"/>
      <c r="F1382" s="300"/>
      <c r="G1382" s="139"/>
      <c r="H1382" s="139"/>
      <c r="I1382" s="149"/>
      <c r="J1382" s="150"/>
      <c r="K1382" s="150"/>
      <c r="L1382" s="150"/>
      <c r="M1382" s="150"/>
      <c r="N1382" s="150"/>
      <c r="O1382" s="150"/>
      <c r="P1382" s="150"/>
      <c r="Q1382" s="150"/>
      <c r="R1382" s="150"/>
      <c r="S1382" s="150"/>
      <c r="T1382" s="150"/>
      <c r="U1382" s="150"/>
      <c r="V1382" s="150"/>
      <c r="W1382" s="150"/>
      <c r="X1382" s="150"/>
    </row>
    <row r="1383" spans="1:24" ht="12.75" customHeight="1" x14ac:dyDescent="0.2">
      <c r="A1383" s="147"/>
      <c r="B1383" s="139"/>
      <c r="C1383" s="205"/>
      <c r="D1383" s="20"/>
      <c r="E1383" s="300"/>
      <c r="F1383" s="300"/>
      <c r="G1383" s="139"/>
      <c r="H1383" s="139"/>
      <c r="I1383" s="149"/>
      <c r="J1383" s="150"/>
      <c r="K1383" s="150"/>
      <c r="L1383" s="150"/>
      <c r="M1383" s="150"/>
      <c r="N1383" s="150"/>
      <c r="O1383" s="150"/>
      <c r="P1383" s="150"/>
      <c r="Q1383" s="150"/>
      <c r="R1383" s="150"/>
      <c r="S1383" s="150"/>
      <c r="T1383" s="150"/>
      <c r="U1383" s="150"/>
      <c r="V1383" s="150"/>
      <c r="W1383" s="150"/>
      <c r="X1383" s="150"/>
    </row>
    <row r="1384" spans="1:24" ht="12.75" customHeight="1" x14ac:dyDescent="0.2">
      <c r="A1384" s="147"/>
      <c r="B1384" s="139"/>
      <c r="C1384" s="205"/>
      <c r="D1384" s="20"/>
      <c r="E1384" s="300"/>
      <c r="F1384" s="300"/>
      <c r="G1384" s="139"/>
      <c r="H1384" s="139"/>
      <c r="I1384" s="149"/>
      <c r="J1384" s="150"/>
      <c r="K1384" s="150"/>
      <c r="L1384" s="150"/>
      <c r="M1384" s="150"/>
      <c r="N1384" s="150"/>
      <c r="O1384" s="150"/>
      <c r="P1384" s="150"/>
      <c r="Q1384" s="150"/>
      <c r="R1384" s="150"/>
      <c r="S1384" s="150"/>
      <c r="T1384" s="150"/>
      <c r="U1384" s="150"/>
      <c r="V1384" s="150"/>
      <c r="W1384" s="150"/>
      <c r="X1384" s="150"/>
    </row>
    <row r="1385" spans="1:24" ht="12.75" customHeight="1" x14ac:dyDescent="0.2">
      <c r="A1385" s="147"/>
      <c r="B1385" s="139"/>
      <c r="C1385" s="205"/>
      <c r="D1385" s="20"/>
      <c r="E1385" s="300"/>
      <c r="F1385" s="300"/>
      <c r="G1385" s="139"/>
      <c r="H1385" s="139"/>
      <c r="I1385" s="149"/>
      <c r="J1385" s="150"/>
      <c r="K1385" s="150"/>
      <c r="L1385" s="150"/>
      <c r="M1385" s="150"/>
      <c r="N1385" s="150"/>
      <c r="O1385" s="150"/>
      <c r="P1385" s="150"/>
      <c r="Q1385" s="150"/>
      <c r="R1385" s="150"/>
      <c r="S1385" s="150"/>
      <c r="T1385" s="150"/>
      <c r="U1385" s="150"/>
      <c r="V1385" s="150"/>
      <c r="W1385" s="150"/>
      <c r="X1385" s="150"/>
    </row>
    <row r="1386" spans="1:24" ht="12.75" customHeight="1" x14ac:dyDescent="0.2">
      <c r="A1386" s="147"/>
      <c r="B1386" s="139"/>
      <c r="C1386" s="205"/>
      <c r="D1386" s="20"/>
      <c r="E1386" s="300"/>
      <c r="F1386" s="300"/>
      <c r="G1386" s="139"/>
      <c r="H1386" s="139"/>
      <c r="I1386" s="149"/>
      <c r="J1386" s="150"/>
      <c r="K1386" s="150"/>
      <c r="L1386" s="150"/>
      <c r="M1386" s="150"/>
      <c r="N1386" s="150"/>
      <c r="O1386" s="150"/>
      <c r="P1386" s="150"/>
      <c r="Q1386" s="150"/>
      <c r="R1386" s="150"/>
      <c r="S1386" s="150"/>
      <c r="T1386" s="150"/>
      <c r="U1386" s="150"/>
      <c r="V1386" s="150"/>
      <c r="W1386" s="150"/>
      <c r="X1386" s="150"/>
    </row>
    <row r="1387" spans="1:24" ht="12.75" customHeight="1" x14ac:dyDescent="0.2">
      <c r="A1387" s="147"/>
      <c r="B1387" s="139"/>
      <c r="C1387" s="205"/>
      <c r="D1387" s="20"/>
      <c r="E1387" s="300"/>
      <c r="F1387" s="300"/>
      <c r="G1387" s="139"/>
      <c r="H1387" s="139"/>
      <c r="I1387" s="149"/>
      <c r="J1387" s="150"/>
      <c r="K1387" s="150"/>
      <c r="L1387" s="150"/>
      <c r="M1387" s="150"/>
      <c r="N1387" s="150"/>
      <c r="O1387" s="150"/>
      <c r="P1387" s="150"/>
      <c r="Q1387" s="150"/>
      <c r="R1387" s="150"/>
      <c r="S1387" s="150"/>
      <c r="T1387" s="150"/>
      <c r="U1387" s="150"/>
      <c r="V1387" s="150"/>
      <c r="W1387" s="150"/>
      <c r="X1387" s="150"/>
    </row>
    <row r="1388" spans="1:24" ht="12.75" customHeight="1" x14ac:dyDescent="0.2">
      <c r="A1388" s="147"/>
      <c r="B1388" s="139"/>
      <c r="C1388" s="205"/>
      <c r="D1388" s="20"/>
      <c r="E1388" s="300"/>
      <c r="F1388" s="300"/>
      <c r="G1388" s="139"/>
      <c r="H1388" s="139"/>
      <c r="I1388" s="149"/>
      <c r="J1388" s="150"/>
      <c r="K1388" s="150"/>
      <c r="L1388" s="150"/>
      <c r="M1388" s="150"/>
      <c r="N1388" s="150"/>
      <c r="O1388" s="150"/>
      <c r="P1388" s="150"/>
      <c r="Q1388" s="150"/>
      <c r="R1388" s="150"/>
      <c r="S1388" s="150"/>
      <c r="T1388" s="150"/>
      <c r="U1388" s="150"/>
      <c r="V1388" s="150"/>
      <c r="W1388" s="150"/>
      <c r="X1388" s="150"/>
    </row>
    <row r="1389" spans="1:24" ht="12.75" customHeight="1" x14ac:dyDescent="0.2">
      <c r="A1389" s="147"/>
      <c r="B1389" s="139"/>
      <c r="C1389" s="205"/>
      <c r="D1389" s="20"/>
      <c r="E1389" s="300"/>
      <c r="F1389" s="300"/>
      <c r="G1389" s="139"/>
      <c r="H1389" s="139"/>
      <c r="I1389" s="149"/>
      <c r="J1389" s="150"/>
      <c r="K1389" s="150"/>
      <c r="L1389" s="150"/>
      <c r="M1389" s="150"/>
      <c r="N1389" s="150"/>
      <c r="O1389" s="150"/>
      <c r="P1389" s="150"/>
      <c r="Q1389" s="150"/>
      <c r="R1389" s="150"/>
      <c r="S1389" s="150"/>
      <c r="T1389" s="150"/>
      <c r="U1389" s="150"/>
      <c r="V1389" s="150"/>
      <c r="W1389" s="150"/>
      <c r="X1389" s="150"/>
    </row>
    <row r="1390" spans="1:24" ht="12.75" customHeight="1" x14ac:dyDescent="0.2">
      <c r="A1390" s="147"/>
      <c r="B1390" s="139"/>
      <c r="C1390" s="205"/>
      <c r="D1390" s="20"/>
      <c r="E1390" s="300"/>
      <c r="F1390" s="300"/>
      <c r="G1390" s="139"/>
      <c r="H1390" s="139"/>
      <c r="I1390" s="149"/>
      <c r="J1390" s="150"/>
      <c r="K1390" s="150"/>
      <c r="L1390" s="150"/>
      <c r="M1390" s="150"/>
      <c r="N1390" s="150"/>
      <c r="O1390" s="150"/>
      <c r="P1390" s="150"/>
      <c r="Q1390" s="150"/>
      <c r="R1390" s="150"/>
      <c r="S1390" s="150"/>
      <c r="T1390" s="150"/>
      <c r="U1390" s="150"/>
      <c r="V1390" s="150"/>
      <c r="W1390" s="150"/>
      <c r="X1390" s="150"/>
    </row>
    <row r="1391" spans="1:24" ht="12.75" customHeight="1" x14ac:dyDescent="0.2">
      <c r="A1391" s="147"/>
      <c r="B1391" s="139"/>
      <c r="C1391" s="205"/>
      <c r="D1391" s="20"/>
      <c r="E1391" s="300"/>
      <c r="F1391" s="300"/>
      <c r="G1391" s="139"/>
      <c r="H1391" s="139"/>
      <c r="I1391" s="149"/>
      <c r="J1391" s="150"/>
      <c r="K1391" s="150"/>
      <c r="L1391" s="150"/>
      <c r="M1391" s="150"/>
      <c r="N1391" s="150"/>
      <c r="O1391" s="150"/>
      <c r="P1391" s="150"/>
      <c r="Q1391" s="150"/>
      <c r="R1391" s="150"/>
      <c r="S1391" s="150"/>
      <c r="T1391" s="150"/>
      <c r="U1391" s="150"/>
      <c r="V1391" s="150"/>
      <c r="W1391" s="150"/>
      <c r="X1391" s="150"/>
    </row>
    <row r="1392" spans="1:24" ht="12.75" customHeight="1" x14ac:dyDescent="0.2">
      <c r="A1392" s="147"/>
      <c r="B1392" s="139"/>
      <c r="C1392" s="205"/>
      <c r="D1392" s="20"/>
      <c r="E1392" s="300"/>
      <c r="F1392" s="300"/>
      <c r="G1392" s="139"/>
      <c r="H1392" s="139"/>
      <c r="I1392" s="149"/>
      <c r="J1392" s="150"/>
      <c r="K1392" s="150"/>
      <c r="L1392" s="150"/>
      <c r="M1392" s="150"/>
      <c r="N1392" s="150"/>
      <c r="O1392" s="150"/>
      <c r="P1392" s="150"/>
      <c r="Q1392" s="150"/>
      <c r="R1392" s="150"/>
      <c r="S1392" s="150"/>
      <c r="T1392" s="150"/>
      <c r="U1392" s="150"/>
      <c r="V1392" s="150"/>
      <c r="W1392" s="150"/>
      <c r="X1392" s="150"/>
    </row>
    <row r="1393" spans="1:24" ht="12.75" customHeight="1" x14ac:dyDescent="0.2">
      <c r="A1393" s="147"/>
      <c r="B1393" s="139"/>
      <c r="C1393" s="205"/>
      <c r="D1393" s="20"/>
      <c r="E1393" s="300"/>
      <c r="F1393" s="300"/>
      <c r="G1393" s="139"/>
      <c r="H1393" s="139"/>
      <c r="I1393" s="149"/>
      <c r="J1393" s="150"/>
      <c r="K1393" s="150"/>
      <c r="L1393" s="150"/>
      <c r="M1393" s="150"/>
      <c r="N1393" s="150"/>
      <c r="O1393" s="150"/>
      <c r="P1393" s="150"/>
      <c r="Q1393" s="150"/>
      <c r="R1393" s="150"/>
      <c r="S1393" s="150"/>
      <c r="T1393" s="150"/>
      <c r="U1393" s="150"/>
      <c r="V1393" s="150"/>
      <c r="W1393" s="150"/>
      <c r="X1393" s="150"/>
    </row>
    <row r="1394" spans="1:24" ht="12.75" customHeight="1" x14ac:dyDescent="0.2">
      <c r="A1394" s="147"/>
      <c r="B1394" s="139"/>
      <c r="C1394" s="205"/>
      <c r="D1394" s="20"/>
      <c r="E1394" s="300"/>
      <c r="F1394" s="300"/>
      <c r="G1394" s="139"/>
      <c r="H1394" s="139"/>
      <c r="I1394" s="149"/>
      <c r="J1394" s="150"/>
      <c r="K1394" s="150"/>
      <c r="L1394" s="150"/>
      <c r="M1394" s="150"/>
      <c r="N1394" s="150"/>
      <c r="O1394" s="150"/>
      <c r="P1394" s="150"/>
      <c r="Q1394" s="150"/>
      <c r="R1394" s="150"/>
      <c r="S1394" s="150"/>
      <c r="T1394" s="150"/>
      <c r="U1394" s="150"/>
      <c r="V1394" s="150"/>
      <c r="W1394" s="150"/>
      <c r="X1394" s="150"/>
    </row>
    <row r="1395" spans="1:24" ht="12.75" customHeight="1" x14ac:dyDescent="0.2">
      <c r="A1395" s="147"/>
      <c r="B1395" s="139"/>
      <c r="C1395" s="205"/>
      <c r="D1395" s="20"/>
      <c r="E1395" s="300"/>
      <c r="F1395" s="300"/>
      <c r="G1395" s="139"/>
      <c r="H1395" s="139"/>
      <c r="I1395" s="149"/>
      <c r="J1395" s="150"/>
      <c r="K1395" s="150"/>
      <c r="L1395" s="150"/>
      <c r="M1395" s="150"/>
      <c r="N1395" s="150"/>
      <c r="O1395" s="150"/>
      <c r="P1395" s="150"/>
      <c r="Q1395" s="150"/>
      <c r="R1395" s="150"/>
      <c r="S1395" s="150"/>
      <c r="T1395" s="150"/>
      <c r="U1395" s="150"/>
      <c r="V1395" s="150"/>
      <c r="W1395" s="150"/>
      <c r="X1395" s="150"/>
    </row>
    <row r="1396" spans="1:24" ht="12.75" customHeight="1" x14ac:dyDescent="0.2">
      <c r="A1396" s="147"/>
      <c r="B1396" s="139"/>
      <c r="C1396" s="205"/>
      <c r="D1396" s="20"/>
      <c r="E1396" s="300"/>
      <c r="F1396" s="300"/>
      <c r="G1396" s="139"/>
      <c r="H1396" s="139"/>
      <c r="I1396" s="149"/>
      <c r="J1396" s="150"/>
      <c r="K1396" s="150"/>
      <c r="L1396" s="150"/>
      <c r="M1396" s="150"/>
      <c r="N1396" s="150"/>
      <c r="O1396" s="150"/>
      <c r="P1396" s="150"/>
      <c r="Q1396" s="150"/>
      <c r="R1396" s="150"/>
      <c r="S1396" s="150"/>
      <c r="T1396" s="150"/>
      <c r="U1396" s="150"/>
      <c r="V1396" s="150"/>
      <c r="W1396" s="150"/>
      <c r="X1396" s="150"/>
    </row>
    <row r="1397" spans="1:24" ht="12.75" customHeight="1" x14ac:dyDescent="0.2">
      <c r="A1397" s="147"/>
      <c r="B1397" s="139"/>
      <c r="C1397" s="205"/>
      <c r="D1397" s="20"/>
      <c r="E1397" s="300"/>
      <c r="F1397" s="300"/>
      <c r="G1397" s="139"/>
      <c r="H1397" s="139"/>
      <c r="I1397" s="149"/>
      <c r="J1397" s="150"/>
      <c r="K1397" s="150"/>
      <c r="L1397" s="150"/>
      <c r="M1397" s="150"/>
      <c r="N1397" s="150"/>
      <c r="O1397" s="150"/>
      <c r="P1397" s="150"/>
      <c r="Q1397" s="150"/>
      <c r="R1397" s="150"/>
      <c r="S1397" s="150"/>
      <c r="T1397" s="150"/>
      <c r="U1397" s="150"/>
      <c r="V1397" s="150"/>
      <c r="W1397" s="150"/>
      <c r="X1397" s="150"/>
    </row>
    <row r="1398" spans="1:24" ht="12.75" customHeight="1" x14ac:dyDescent="0.2">
      <c r="A1398" s="147"/>
      <c r="B1398" s="139"/>
      <c r="C1398" s="205"/>
      <c r="D1398" s="20"/>
      <c r="E1398" s="300"/>
      <c r="F1398" s="300"/>
      <c r="G1398" s="139"/>
      <c r="H1398" s="139"/>
      <c r="I1398" s="149"/>
      <c r="J1398" s="150"/>
      <c r="K1398" s="150"/>
      <c r="L1398" s="150"/>
      <c r="M1398" s="150"/>
      <c r="N1398" s="150"/>
      <c r="O1398" s="150"/>
      <c r="P1398" s="150"/>
      <c r="Q1398" s="150"/>
      <c r="R1398" s="150"/>
      <c r="S1398" s="150"/>
      <c r="T1398" s="150"/>
      <c r="U1398" s="150"/>
      <c r="V1398" s="150"/>
      <c r="W1398" s="150"/>
      <c r="X1398" s="150"/>
    </row>
    <row r="1399" spans="1:24" ht="12.75" customHeight="1" x14ac:dyDescent="0.2">
      <c r="A1399" s="147"/>
      <c r="B1399" s="139"/>
      <c r="C1399" s="205"/>
      <c r="D1399" s="20"/>
      <c r="E1399" s="300"/>
      <c r="F1399" s="300"/>
      <c r="G1399" s="139"/>
      <c r="H1399" s="139"/>
      <c r="I1399" s="149"/>
      <c r="J1399" s="150"/>
      <c r="K1399" s="150"/>
      <c r="L1399" s="150"/>
      <c r="M1399" s="150"/>
      <c r="N1399" s="150"/>
      <c r="O1399" s="150"/>
      <c r="P1399" s="150"/>
      <c r="Q1399" s="150"/>
      <c r="R1399" s="150"/>
      <c r="S1399" s="150"/>
      <c r="T1399" s="150"/>
      <c r="U1399" s="150"/>
      <c r="V1399" s="150"/>
      <c r="W1399" s="150"/>
      <c r="X1399" s="150"/>
    </row>
    <row r="1400" spans="1:24" ht="12.75" customHeight="1" x14ac:dyDescent="0.2">
      <c r="A1400" s="147"/>
      <c r="B1400" s="139"/>
      <c r="C1400" s="205"/>
      <c r="D1400" s="20"/>
      <c r="E1400" s="300"/>
      <c r="F1400" s="300"/>
      <c r="G1400" s="139"/>
      <c r="H1400" s="139"/>
      <c r="I1400" s="149"/>
      <c r="J1400" s="150"/>
      <c r="K1400" s="150"/>
      <c r="L1400" s="150"/>
      <c r="M1400" s="150"/>
      <c r="N1400" s="150"/>
      <c r="O1400" s="150"/>
      <c r="P1400" s="150"/>
      <c r="Q1400" s="150"/>
      <c r="R1400" s="150"/>
      <c r="S1400" s="150"/>
      <c r="T1400" s="150"/>
      <c r="U1400" s="150"/>
      <c r="V1400" s="150"/>
      <c r="W1400" s="150"/>
      <c r="X1400" s="150"/>
    </row>
    <row r="1401" spans="1:24" ht="12.75" customHeight="1" x14ac:dyDescent="0.2">
      <c r="A1401" s="147"/>
      <c r="B1401" s="139"/>
      <c r="C1401" s="205"/>
      <c r="D1401" s="20"/>
      <c r="E1401" s="300"/>
      <c r="F1401" s="300"/>
      <c r="G1401" s="139"/>
      <c r="H1401" s="139"/>
      <c r="I1401" s="149"/>
      <c r="J1401" s="150"/>
      <c r="K1401" s="150"/>
      <c r="L1401" s="150"/>
      <c r="M1401" s="150"/>
      <c r="N1401" s="150"/>
      <c r="O1401" s="150"/>
      <c r="P1401" s="150"/>
      <c r="Q1401" s="150"/>
      <c r="R1401" s="150"/>
      <c r="S1401" s="150"/>
      <c r="T1401" s="150"/>
      <c r="U1401" s="150"/>
      <c r="V1401" s="150"/>
      <c r="W1401" s="150"/>
      <c r="X1401" s="150"/>
    </row>
    <row r="1402" spans="1:24" ht="12.75" customHeight="1" x14ac:dyDescent="0.2">
      <c r="A1402" s="147"/>
      <c r="B1402" s="139"/>
      <c r="C1402" s="205"/>
      <c r="D1402" s="20"/>
      <c r="E1402" s="300"/>
      <c r="F1402" s="300"/>
      <c r="G1402" s="139"/>
      <c r="H1402" s="139"/>
      <c r="I1402" s="149"/>
      <c r="J1402" s="150"/>
      <c r="K1402" s="150"/>
      <c r="L1402" s="150"/>
      <c r="M1402" s="150"/>
      <c r="N1402" s="150"/>
      <c r="O1402" s="150"/>
      <c r="P1402" s="150"/>
      <c r="Q1402" s="150"/>
      <c r="R1402" s="150"/>
      <c r="S1402" s="150"/>
      <c r="T1402" s="150"/>
      <c r="U1402" s="150"/>
      <c r="V1402" s="150"/>
      <c r="W1402" s="150"/>
      <c r="X1402" s="150"/>
    </row>
    <row r="1403" spans="1:24" ht="12.75" customHeight="1" x14ac:dyDescent="0.2">
      <c r="A1403" s="147"/>
      <c r="B1403" s="139"/>
      <c r="C1403" s="205"/>
      <c r="D1403" s="20"/>
      <c r="E1403" s="300"/>
      <c r="F1403" s="300"/>
      <c r="G1403" s="139"/>
      <c r="H1403" s="139"/>
      <c r="I1403" s="149"/>
      <c r="J1403" s="150"/>
      <c r="K1403" s="150"/>
      <c r="L1403" s="150"/>
      <c r="M1403" s="150"/>
      <c r="N1403" s="150"/>
      <c r="O1403" s="150"/>
      <c r="P1403" s="150"/>
      <c r="Q1403" s="150"/>
      <c r="R1403" s="150"/>
      <c r="S1403" s="150"/>
      <c r="T1403" s="150"/>
      <c r="U1403" s="150"/>
      <c r="V1403" s="150"/>
      <c r="W1403" s="150"/>
      <c r="X1403" s="150"/>
    </row>
    <row r="1404" spans="1:24" ht="12.75" customHeight="1" x14ac:dyDescent="0.2">
      <c r="A1404" s="147"/>
      <c r="B1404" s="139"/>
      <c r="C1404" s="205"/>
      <c r="D1404" s="20"/>
      <c r="E1404" s="300"/>
      <c r="F1404" s="300"/>
      <c r="G1404" s="139"/>
      <c r="H1404" s="139"/>
      <c r="I1404" s="149"/>
      <c r="J1404" s="150"/>
      <c r="K1404" s="150"/>
      <c r="L1404" s="150"/>
      <c r="M1404" s="150"/>
      <c r="N1404" s="150"/>
      <c r="O1404" s="150"/>
      <c r="P1404" s="150"/>
      <c r="Q1404" s="150"/>
      <c r="R1404" s="150"/>
      <c r="S1404" s="150"/>
      <c r="T1404" s="150"/>
      <c r="U1404" s="150"/>
      <c r="V1404" s="150"/>
      <c r="W1404" s="150"/>
      <c r="X1404" s="150"/>
    </row>
    <row r="1405" spans="1:24" ht="12.75" customHeight="1" x14ac:dyDescent="0.2">
      <c r="A1405" s="147"/>
      <c r="B1405" s="139"/>
      <c r="C1405" s="205"/>
      <c r="D1405" s="20"/>
      <c r="E1405" s="300"/>
      <c r="F1405" s="300"/>
      <c r="G1405" s="139"/>
      <c r="H1405" s="139"/>
      <c r="I1405" s="149"/>
      <c r="J1405" s="150"/>
      <c r="K1405" s="150"/>
      <c r="L1405" s="150"/>
      <c r="M1405" s="150"/>
      <c r="N1405" s="150"/>
      <c r="O1405" s="150"/>
      <c r="P1405" s="150"/>
      <c r="Q1405" s="150"/>
      <c r="R1405" s="150"/>
      <c r="S1405" s="150"/>
      <c r="T1405" s="150"/>
      <c r="U1405" s="150"/>
      <c r="V1405" s="150"/>
      <c r="W1405" s="150"/>
      <c r="X1405" s="150"/>
    </row>
    <row r="1406" spans="1:24" ht="12.75" customHeight="1" x14ac:dyDescent="0.2">
      <c r="A1406" s="147"/>
      <c r="B1406" s="139"/>
      <c r="C1406" s="205"/>
      <c r="D1406" s="20"/>
      <c r="E1406" s="300"/>
      <c r="F1406" s="300"/>
      <c r="G1406" s="139"/>
      <c r="H1406" s="139"/>
      <c r="I1406" s="149"/>
      <c r="J1406" s="150"/>
      <c r="K1406" s="150"/>
      <c r="L1406" s="150"/>
      <c r="M1406" s="150"/>
      <c r="N1406" s="150"/>
      <c r="O1406" s="150"/>
      <c r="P1406" s="150"/>
      <c r="Q1406" s="150"/>
      <c r="R1406" s="150"/>
      <c r="S1406" s="150"/>
      <c r="T1406" s="150"/>
      <c r="U1406" s="150"/>
      <c r="V1406" s="150"/>
      <c r="W1406" s="150"/>
      <c r="X1406" s="150"/>
    </row>
    <row r="1407" spans="1:24" ht="12.75" customHeight="1" x14ac:dyDescent="0.2">
      <c r="A1407" s="147"/>
      <c r="B1407" s="139"/>
      <c r="C1407" s="205"/>
      <c r="D1407" s="20"/>
      <c r="E1407" s="300"/>
      <c r="F1407" s="300"/>
      <c r="G1407" s="139"/>
      <c r="H1407" s="139"/>
      <c r="I1407" s="149"/>
      <c r="J1407" s="150"/>
      <c r="K1407" s="150"/>
      <c r="L1407" s="150"/>
      <c r="M1407" s="150"/>
      <c r="N1407" s="150"/>
      <c r="O1407" s="150"/>
      <c r="P1407" s="150"/>
      <c r="Q1407" s="150"/>
      <c r="R1407" s="150"/>
      <c r="S1407" s="150"/>
      <c r="T1407" s="150"/>
      <c r="U1407" s="150"/>
      <c r="V1407" s="150"/>
      <c r="W1407" s="150"/>
      <c r="X1407" s="150"/>
    </row>
    <row r="1408" spans="1:24" ht="12.75" customHeight="1" x14ac:dyDescent="0.2">
      <c r="A1408" s="147"/>
      <c r="B1408" s="139"/>
      <c r="C1408" s="205"/>
      <c r="D1408" s="20"/>
      <c r="E1408" s="300"/>
      <c r="F1408" s="300"/>
      <c r="G1408" s="139"/>
      <c r="H1408" s="139"/>
      <c r="I1408" s="149"/>
      <c r="J1408" s="150"/>
      <c r="K1408" s="150"/>
      <c r="L1408" s="150"/>
      <c r="M1408" s="150"/>
      <c r="N1408" s="150"/>
      <c r="O1408" s="150"/>
      <c r="P1408" s="150"/>
      <c r="Q1408" s="150"/>
      <c r="R1408" s="150"/>
      <c r="S1408" s="150"/>
      <c r="T1408" s="150"/>
      <c r="U1408" s="150"/>
      <c r="V1408" s="150"/>
      <c r="W1408" s="150"/>
      <c r="X1408" s="150"/>
    </row>
    <row r="1409" spans="1:24" ht="12.75" customHeight="1" x14ac:dyDescent="0.2">
      <c r="A1409" s="147"/>
      <c r="B1409" s="139"/>
      <c r="C1409" s="205"/>
      <c r="D1409" s="20"/>
      <c r="E1409" s="300"/>
      <c r="F1409" s="300"/>
      <c r="G1409" s="139"/>
      <c r="H1409" s="139"/>
      <c r="I1409" s="149"/>
      <c r="J1409" s="150"/>
      <c r="K1409" s="150"/>
      <c r="L1409" s="150"/>
      <c r="M1409" s="150"/>
      <c r="N1409" s="150"/>
      <c r="O1409" s="150"/>
      <c r="P1409" s="150"/>
      <c r="Q1409" s="150"/>
      <c r="R1409" s="150"/>
      <c r="S1409" s="150"/>
      <c r="T1409" s="150"/>
      <c r="U1409" s="150"/>
      <c r="V1409" s="150"/>
      <c r="W1409" s="150"/>
      <c r="X1409" s="150"/>
    </row>
    <row r="1410" spans="1:24" ht="12.75" customHeight="1" x14ac:dyDescent="0.2">
      <c r="A1410" s="147"/>
      <c r="B1410" s="139"/>
      <c r="C1410" s="205"/>
      <c r="D1410" s="20"/>
      <c r="E1410" s="300"/>
      <c r="F1410" s="300"/>
      <c r="G1410" s="139"/>
      <c r="H1410" s="139"/>
      <c r="I1410" s="149"/>
      <c r="J1410" s="150"/>
      <c r="K1410" s="150"/>
      <c r="L1410" s="150"/>
      <c r="M1410" s="150"/>
      <c r="N1410" s="150"/>
      <c r="O1410" s="150"/>
      <c r="P1410" s="150"/>
      <c r="Q1410" s="150"/>
      <c r="R1410" s="150"/>
      <c r="S1410" s="150"/>
      <c r="T1410" s="150"/>
      <c r="U1410" s="150"/>
      <c r="V1410" s="150"/>
      <c r="W1410" s="150"/>
      <c r="X1410" s="150"/>
    </row>
    <row r="1411" spans="1:24" ht="12.75" customHeight="1" x14ac:dyDescent="0.2">
      <c r="A1411" s="147"/>
      <c r="B1411" s="139"/>
      <c r="C1411" s="205"/>
      <c r="D1411" s="20"/>
      <c r="E1411" s="300"/>
      <c r="F1411" s="300"/>
      <c r="G1411" s="139"/>
      <c r="H1411" s="139"/>
      <c r="I1411" s="149"/>
      <c r="J1411" s="150"/>
      <c r="K1411" s="150"/>
      <c r="L1411" s="150"/>
      <c r="M1411" s="150"/>
      <c r="N1411" s="150"/>
      <c r="O1411" s="150"/>
      <c r="P1411" s="150"/>
      <c r="Q1411" s="150"/>
      <c r="R1411" s="150"/>
      <c r="S1411" s="150"/>
      <c r="T1411" s="150"/>
      <c r="U1411" s="150"/>
      <c r="V1411" s="150"/>
      <c r="W1411" s="150"/>
      <c r="X1411" s="150"/>
    </row>
    <row r="1412" spans="1:24" ht="12.75" customHeight="1" x14ac:dyDescent="0.2">
      <c r="A1412" s="147"/>
      <c r="B1412" s="139"/>
      <c r="C1412" s="205"/>
      <c r="D1412" s="20"/>
      <c r="E1412" s="300"/>
      <c r="F1412" s="300"/>
      <c r="G1412" s="139"/>
      <c r="H1412" s="139"/>
      <c r="I1412" s="149"/>
      <c r="J1412" s="150"/>
      <c r="K1412" s="150"/>
      <c r="L1412" s="150"/>
      <c r="M1412" s="150"/>
      <c r="N1412" s="150"/>
      <c r="O1412" s="150"/>
      <c r="P1412" s="150"/>
      <c r="Q1412" s="150"/>
      <c r="R1412" s="150"/>
      <c r="S1412" s="150"/>
      <c r="T1412" s="150"/>
      <c r="U1412" s="150"/>
      <c r="V1412" s="150"/>
      <c r="W1412" s="150"/>
      <c r="X1412" s="150"/>
    </row>
    <row r="1413" spans="1:24" ht="12.75" customHeight="1" x14ac:dyDescent="0.2">
      <c r="A1413" s="147"/>
      <c r="B1413" s="139"/>
      <c r="C1413" s="205"/>
      <c r="D1413" s="20"/>
      <c r="E1413" s="300"/>
      <c r="F1413" s="300"/>
      <c r="G1413" s="139"/>
      <c r="H1413" s="139"/>
      <c r="I1413" s="149"/>
      <c r="J1413" s="150"/>
      <c r="K1413" s="150"/>
      <c r="L1413" s="150"/>
      <c r="M1413" s="150"/>
      <c r="N1413" s="150"/>
      <c r="O1413" s="150"/>
      <c r="P1413" s="150"/>
      <c r="Q1413" s="150"/>
      <c r="R1413" s="150"/>
      <c r="S1413" s="150"/>
      <c r="T1413" s="150"/>
      <c r="U1413" s="150"/>
      <c r="V1413" s="150"/>
      <c r="W1413" s="150"/>
      <c r="X1413" s="150"/>
    </row>
    <row r="1414" spans="1:24" ht="12.75" customHeight="1" x14ac:dyDescent="0.2">
      <c r="A1414" s="147"/>
      <c r="B1414" s="139"/>
      <c r="C1414" s="205"/>
      <c r="D1414" s="20"/>
      <c r="E1414" s="300"/>
      <c r="F1414" s="300"/>
      <c r="G1414" s="139"/>
      <c r="H1414" s="139"/>
      <c r="I1414" s="149"/>
      <c r="J1414" s="150"/>
      <c r="K1414" s="150"/>
      <c r="L1414" s="150"/>
      <c r="M1414" s="150"/>
      <c r="N1414" s="150"/>
      <c r="O1414" s="150"/>
      <c r="P1414" s="150"/>
      <c r="Q1414" s="150"/>
      <c r="R1414" s="150"/>
      <c r="S1414" s="150"/>
      <c r="T1414" s="150"/>
      <c r="U1414" s="150"/>
      <c r="V1414" s="150"/>
      <c r="W1414" s="150"/>
      <c r="X1414" s="150"/>
    </row>
    <row r="1415" spans="1:24" x14ac:dyDescent="0.2">
      <c r="A1415" s="139"/>
      <c r="B1415" s="139"/>
      <c r="C1415" s="139"/>
      <c r="D1415" s="302"/>
      <c r="E1415" s="302"/>
      <c r="F1415" s="302"/>
      <c r="G1415" s="139"/>
      <c r="H1415" s="139"/>
    </row>
    <row r="1416" spans="1:24" x14ac:dyDescent="0.2">
      <c r="C1416" s="55"/>
    </row>
    <row r="1417" spans="1:24" x14ac:dyDescent="0.2">
      <c r="C1417" s="55"/>
    </row>
    <row r="1418" spans="1:24" x14ac:dyDescent="0.2">
      <c r="C1418" s="55"/>
    </row>
    <row r="1419" spans="1:24" x14ac:dyDescent="0.2">
      <c r="C1419" s="55"/>
    </row>
    <row r="1420" spans="1:24" x14ac:dyDescent="0.2">
      <c r="C1420" s="55"/>
    </row>
    <row r="1421" spans="1:24" x14ac:dyDescent="0.2">
      <c r="C1421" s="55"/>
    </row>
    <row r="1422" spans="1:24" x14ac:dyDescent="0.2">
      <c r="C1422" s="55"/>
    </row>
    <row r="1423" spans="1:24" x14ac:dyDescent="0.2">
      <c r="C1423" s="55"/>
    </row>
    <row r="1424" spans="1:24" x14ac:dyDescent="0.2">
      <c r="C1424" s="55"/>
    </row>
    <row r="1425" spans="3:3" x14ac:dyDescent="0.2">
      <c r="C1425" s="55"/>
    </row>
    <row r="1426" spans="3:3" x14ac:dyDescent="0.2">
      <c r="C1426" s="55"/>
    </row>
    <row r="1427" spans="3:3" x14ac:dyDescent="0.2">
      <c r="C1427" s="55"/>
    </row>
    <row r="1428" spans="3:3" x14ac:dyDescent="0.2">
      <c r="C1428" s="55"/>
    </row>
    <row r="1429" spans="3:3" x14ac:dyDescent="0.2">
      <c r="C1429" s="55"/>
    </row>
    <row r="1430" spans="3:3" x14ac:dyDescent="0.2">
      <c r="C1430" s="55"/>
    </row>
    <row r="1431" spans="3:3" x14ac:dyDescent="0.2">
      <c r="C1431" s="55"/>
    </row>
    <row r="1432" spans="3:3" x14ac:dyDescent="0.2">
      <c r="C1432" s="55"/>
    </row>
    <row r="1433" spans="3:3" x14ac:dyDescent="0.2">
      <c r="C1433" s="55"/>
    </row>
    <row r="1434" spans="3:3" x14ac:dyDescent="0.2">
      <c r="C1434" s="55"/>
    </row>
    <row r="1435" spans="3:3" x14ac:dyDescent="0.2">
      <c r="C1435" s="55"/>
    </row>
    <row r="1436" spans="3:3" x14ac:dyDescent="0.2">
      <c r="C1436" s="55"/>
    </row>
    <row r="1437" spans="3:3" x14ac:dyDescent="0.2">
      <c r="C1437" s="55"/>
    </row>
    <row r="1438" spans="3:3" x14ac:dyDescent="0.2">
      <c r="C1438" s="55"/>
    </row>
    <row r="1439" spans="3:3" x14ac:dyDescent="0.2">
      <c r="C1439" s="55"/>
    </row>
    <row r="1440" spans="3:3" x14ac:dyDescent="0.2">
      <c r="C1440" s="55"/>
    </row>
    <row r="1441" spans="3:3" x14ac:dyDescent="0.2">
      <c r="C1441" s="55"/>
    </row>
    <row r="1442" spans="3:3" x14ac:dyDescent="0.2">
      <c r="C1442" s="55"/>
    </row>
    <row r="1443" spans="3:3" x14ac:dyDescent="0.2">
      <c r="C1443" s="55"/>
    </row>
    <row r="1444" spans="3:3" x14ac:dyDescent="0.2">
      <c r="C1444" s="55"/>
    </row>
    <row r="1445" spans="3:3" x14ac:dyDescent="0.2">
      <c r="C1445" s="55"/>
    </row>
    <row r="1446" spans="3:3" x14ac:dyDescent="0.2">
      <c r="C1446" s="55"/>
    </row>
    <row r="1447" spans="3:3" x14ac:dyDescent="0.2">
      <c r="C1447" s="55"/>
    </row>
    <row r="1448" spans="3:3" x14ac:dyDescent="0.2">
      <c r="C1448" s="55"/>
    </row>
    <row r="1449" spans="3:3" x14ac:dyDescent="0.2">
      <c r="C1449" s="55"/>
    </row>
    <row r="1450" spans="3:3" x14ac:dyDescent="0.2">
      <c r="C1450" s="55"/>
    </row>
    <row r="1451" spans="3:3" x14ac:dyDescent="0.2">
      <c r="C1451" s="55"/>
    </row>
    <row r="1452" spans="3:3" x14ac:dyDescent="0.2">
      <c r="C1452" s="55"/>
    </row>
    <row r="1453" spans="3:3" x14ac:dyDescent="0.2">
      <c r="C1453" s="55"/>
    </row>
    <row r="1454" spans="3:3" x14ac:dyDescent="0.2">
      <c r="C1454" s="55"/>
    </row>
    <row r="1455" spans="3:3" x14ac:dyDescent="0.2">
      <c r="C1455" s="55"/>
    </row>
    <row r="1456" spans="3:3" x14ac:dyDescent="0.2">
      <c r="C1456" s="55"/>
    </row>
    <row r="1457" spans="3:3" x14ac:dyDescent="0.2">
      <c r="C1457" s="55"/>
    </row>
    <row r="1458" spans="3:3" x14ac:dyDescent="0.2">
      <c r="C1458" s="55"/>
    </row>
    <row r="1459" spans="3:3" x14ac:dyDescent="0.2">
      <c r="C1459" s="55"/>
    </row>
    <row r="1460" spans="3:3" x14ac:dyDescent="0.2">
      <c r="C1460" s="55"/>
    </row>
    <row r="1461" spans="3:3" x14ac:dyDescent="0.2">
      <c r="C1461" s="55"/>
    </row>
    <row r="1462" spans="3:3" x14ac:dyDescent="0.2">
      <c r="C1462" s="55"/>
    </row>
    <row r="1463" spans="3:3" x14ac:dyDescent="0.2">
      <c r="C1463" s="55"/>
    </row>
    <row r="1464" spans="3:3" x14ac:dyDescent="0.2">
      <c r="C1464" s="55"/>
    </row>
    <row r="1465" spans="3:3" x14ac:dyDescent="0.2">
      <c r="C1465" s="55"/>
    </row>
    <row r="1466" spans="3:3" x14ac:dyDescent="0.2">
      <c r="C1466" s="55"/>
    </row>
    <row r="1467" spans="3:3" x14ac:dyDescent="0.2">
      <c r="C1467" s="55"/>
    </row>
    <row r="1468" spans="3:3" x14ac:dyDescent="0.2">
      <c r="C1468" s="55"/>
    </row>
    <row r="1469" spans="3:3" x14ac:dyDescent="0.2">
      <c r="C1469" s="55"/>
    </row>
    <row r="1470" spans="3:3" x14ac:dyDescent="0.2">
      <c r="C1470" s="55"/>
    </row>
    <row r="1471" spans="3:3" x14ac:dyDescent="0.2">
      <c r="C1471" s="55"/>
    </row>
    <row r="1472" spans="3:3" x14ac:dyDescent="0.2">
      <c r="C1472" s="55"/>
    </row>
    <row r="1473" spans="3:3" x14ac:dyDescent="0.2">
      <c r="C1473" s="55"/>
    </row>
    <row r="1474" spans="3:3" x14ac:dyDescent="0.2">
      <c r="C1474" s="55"/>
    </row>
  </sheetData>
  <mergeCells count="557">
    <mergeCell ref="B583:B590"/>
    <mergeCell ref="B512:B519"/>
    <mergeCell ref="B520:B528"/>
    <mergeCell ref="B450:B456"/>
    <mergeCell ref="B465:B472"/>
    <mergeCell ref="B473:B480"/>
    <mergeCell ref="B482:B488"/>
    <mergeCell ref="B489:B495"/>
    <mergeCell ref="B497:B503"/>
    <mergeCell ref="B505:B511"/>
    <mergeCell ref="B574:B581"/>
    <mergeCell ref="B372:B379"/>
    <mergeCell ref="B380:B387"/>
    <mergeCell ref="B389:B396"/>
    <mergeCell ref="B397:B404"/>
    <mergeCell ref="B405:B412"/>
    <mergeCell ref="B413:B420"/>
    <mergeCell ref="B247:B254"/>
    <mergeCell ref="B421:B428"/>
    <mergeCell ref="B429:B436"/>
    <mergeCell ref="B437:B444"/>
    <mergeCell ref="B319:B327"/>
    <mergeCell ref="B239:B246"/>
    <mergeCell ref="B348:B355"/>
    <mergeCell ref="B357:B363"/>
    <mergeCell ref="B365:B371"/>
    <mergeCell ref="B533:B540"/>
    <mergeCell ref="B541:B548"/>
    <mergeCell ref="B549:B556"/>
    <mergeCell ref="B565:B573"/>
    <mergeCell ref="A87:A129"/>
    <mergeCell ref="B88:B96"/>
    <mergeCell ref="B97:B105"/>
    <mergeCell ref="B106:B114"/>
    <mergeCell ref="B115:B122"/>
    <mergeCell ref="B157:B165"/>
    <mergeCell ref="B142:B149"/>
    <mergeCell ref="B150:B156"/>
    <mergeCell ref="B167:B175"/>
    <mergeCell ref="A133:A165"/>
    <mergeCell ref="A166:A175"/>
    <mergeCell ref="B123:B129"/>
    <mergeCell ref="B134:B141"/>
    <mergeCell ref="B663:B671"/>
    <mergeCell ref="B697:B703"/>
    <mergeCell ref="A176:A216"/>
    <mergeCell ref="A221:A237"/>
    <mergeCell ref="A238:A309"/>
    <mergeCell ref="B177:B184"/>
    <mergeCell ref="B185:B192"/>
    <mergeCell ref="B193:B200"/>
    <mergeCell ref="B201:B208"/>
    <mergeCell ref="B209:B216"/>
    <mergeCell ref="B222:B229"/>
    <mergeCell ref="B230:B237"/>
    <mergeCell ref="A310:A335"/>
    <mergeCell ref="A336:A339"/>
    <mergeCell ref="B328:B335"/>
    <mergeCell ref="B341:B347"/>
    <mergeCell ref="B255:B262"/>
    <mergeCell ref="B263:B269"/>
    <mergeCell ref="B270:B277"/>
    <mergeCell ref="B278:B285"/>
    <mergeCell ref="B286:B293"/>
    <mergeCell ref="B294:B301"/>
    <mergeCell ref="B302:B309"/>
    <mergeCell ref="B311:B318"/>
    <mergeCell ref="G704:G710"/>
    <mergeCell ref="H704:H710"/>
    <mergeCell ref="A582:A590"/>
    <mergeCell ref="A591:A606"/>
    <mergeCell ref="A607:A637"/>
    <mergeCell ref="A638:A703"/>
    <mergeCell ref="A704:A710"/>
    <mergeCell ref="A340:A387"/>
    <mergeCell ref="A388:A448"/>
    <mergeCell ref="A449:A480"/>
    <mergeCell ref="A481:A495"/>
    <mergeCell ref="A496:A503"/>
    <mergeCell ref="A504:A531"/>
    <mergeCell ref="A532:A581"/>
    <mergeCell ref="B672:B680"/>
    <mergeCell ref="B681:B688"/>
    <mergeCell ref="B689:B696"/>
    <mergeCell ref="B704:B710"/>
    <mergeCell ref="B608:B615"/>
    <mergeCell ref="B616:B623"/>
    <mergeCell ref="B624:B631"/>
    <mergeCell ref="B639:B646"/>
    <mergeCell ref="B647:B654"/>
    <mergeCell ref="B655:B662"/>
    <mergeCell ref="G681:G688"/>
    <mergeCell ref="H681:H688"/>
    <mergeCell ref="G689:G696"/>
    <mergeCell ref="H689:H696"/>
    <mergeCell ref="D663:D671"/>
    <mergeCell ref="D672:D680"/>
    <mergeCell ref="E672:E680"/>
    <mergeCell ref="F672:F680"/>
    <mergeCell ref="E681:E688"/>
    <mergeCell ref="F681:F688"/>
    <mergeCell ref="E663:E671"/>
    <mergeCell ref="F663:F671"/>
    <mergeCell ref="G663:G671"/>
    <mergeCell ref="H663:H671"/>
    <mergeCell ref="G672:G680"/>
    <mergeCell ref="H672:H680"/>
    <mergeCell ref="G639:G646"/>
    <mergeCell ref="H639:H646"/>
    <mergeCell ref="G655:G662"/>
    <mergeCell ref="H655:H662"/>
    <mergeCell ref="D689:D696"/>
    <mergeCell ref="D697:D703"/>
    <mergeCell ref="E697:E703"/>
    <mergeCell ref="F697:F703"/>
    <mergeCell ref="G697:G703"/>
    <mergeCell ref="H697:H703"/>
    <mergeCell ref="E647:E654"/>
    <mergeCell ref="F647:F654"/>
    <mergeCell ref="G647:G654"/>
    <mergeCell ref="H647:H654"/>
    <mergeCell ref="D647:D654"/>
    <mergeCell ref="D655:D662"/>
    <mergeCell ref="E655:E662"/>
    <mergeCell ref="F655:F662"/>
    <mergeCell ref="D639:D646"/>
    <mergeCell ref="E639:E646"/>
    <mergeCell ref="F639:F646"/>
    <mergeCell ref="D681:D688"/>
    <mergeCell ref="E689:E696"/>
    <mergeCell ref="F689:F696"/>
    <mergeCell ref="C591:F591"/>
    <mergeCell ref="D583:D590"/>
    <mergeCell ref="E583:E590"/>
    <mergeCell ref="F583:F590"/>
    <mergeCell ref="G624:G631"/>
    <mergeCell ref="H624:H631"/>
    <mergeCell ref="G632:G638"/>
    <mergeCell ref="H632:H638"/>
    <mergeCell ref="G608:G615"/>
    <mergeCell ref="H608:H615"/>
    <mergeCell ref="G616:G623"/>
    <mergeCell ref="H616:H623"/>
    <mergeCell ref="G607:H607"/>
    <mergeCell ref="B599:B606"/>
    <mergeCell ref="C607:F607"/>
    <mergeCell ref="D592:D598"/>
    <mergeCell ref="D599:D606"/>
    <mergeCell ref="B592:B598"/>
    <mergeCell ref="D616:D623"/>
    <mergeCell ref="E624:E631"/>
    <mergeCell ref="F624:F631"/>
    <mergeCell ref="D624:D631"/>
    <mergeCell ref="E599:E606"/>
    <mergeCell ref="F599:F606"/>
    <mergeCell ref="E608:E615"/>
    <mergeCell ref="F608:F615"/>
    <mergeCell ref="D608:D615"/>
    <mergeCell ref="E616:E623"/>
    <mergeCell ref="F616:F623"/>
    <mergeCell ref="E592:E598"/>
    <mergeCell ref="F592:F598"/>
    <mergeCell ref="C638:F638"/>
    <mergeCell ref="D557:D564"/>
    <mergeCell ref="D565:D573"/>
    <mergeCell ref="E565:E573"/>
    <mergeCell ref="F565:F573"/>
    <mergeCell ref="H574:H581"/>
    <mergeCell ref="C582:H582"/>
    <mergeCell ref="D574:D581"/>
    <mergeCell ref="E574:E581"/>
    <mergeCell ref="F574:F581"/>
    <mergeCell ref="G574:G581"/>
    <mergeCell ref="G565:G573"/>
    <mergeCell ref="H565:H573"/>
    <mergeCell ref="E557:E564"/>
    <mergeCell ref="F557:F564"/>
    <mergeCell ref="G557:G564"/>
    <mergeCell ref="H557:H564"/>
    <mergeCell ref="G592:G598"/>
    <mergeCell ref="H592:H598"/>
    <mergeCell ref="G591:H591"/>
    <mergeCell ref="G583:G590"/>
    <mergeCell ref="H583:H590"/>
    <mergeCell ref="G599:G606"/>
    <mergeCell ref="H599:H606"/>
    <mergeCell ref="G520:G527"/>
    <mergeCell ref="H520:H527"/>
    <mergeCell ref="G528:G531"/>
    <mergeCell ref="H528:H531"/>
    <mergeCell ref="C532:H532"/>
    <mergeCell ref="G533:G540"/>
    <mergeCell ref="H533:H540"/>
    <mergeCell ref="D520:D527"/>
    <mergeCell ref="D533:D540"/>
    <mergeCell ref="E533:E540"/>
    <mergeCell ref="F533:F540"/>
    <mergeCell ref="E520:E527"/>
    <mergeCell ref="F520:F527"/>
    <mergeCell ref="E541:E548"/>
    <mergeCell ref="F541:F548"/>
    <mergeCell ref="G541:G548"/>
    <mergeCell ref="H541:H548"/>
    <mergeCell ref="D541:D548"/>
    <mergeCell ref="D549:D556"/>
    <mergeCell ref="E457:E464"/>
    <mergeCell ref="F457:F464"/>
    <mergeCell ref="G457:G464"/>
    <mergeCell ref="H457:H464"/>
    <mergeCell ref="D457:D464"/>
    <mergeCell ref="D465:D472"/>
    <mergeCell ref="E465:E472"/>
    <mergeCell ref="F465:F472"/>
    <mergeCell ref="E549:E556"/>
    <mergeCell ref="F549:F556"/>
    <mergeCell ref="G549:G556"/>
    <mergeCell ref="H549:H556"/>
    <mergeCell ref="G465:G472"/>
    <mergeCell ref="H465:H472"/>
    <mergeCell ref="G512:G519"/>
    <mergeCell ref="H512:H519"/>
    <mergeCell ref="G482:G488"/>
    <mergeCell ref="H482:H488"/>
    <mergeCell ref="G497:G503"/>
    <mergeCell ref="H497:H503"/>
    <mergeCell ref="G504:H504"/>
    <mergeCell ref="G505:G511"/>
    <mergeCell ref="H505:H511"/>
    <mergeCell ref="C481:H481"/>
    <mergeCell ref="D482:D488"/>
    <mergeCell ref="E482:E488"/>
    <mergeCell ref="F482:F488"/>
    <mergeCell ref="H489:H495"/>
    <mergeCell ref="D473:D480"/>
    <mergeCell ref="E473:E480"/>
    <mergeCell ref="F473:F480"/>
    <mergeCell ref="G473:G480"/>
    <mergeCell ref="H473:H480"/>
    <mergeCell ref="D437:D444"/>
    <mergeCell ref="E437:E444"/>
    <mergeCell ref="F437:F444"/>
    <mergeCell ref="G437:G444"/>
    <mergeCell ref="H437:H444"/>
    <mergeCell ref="G450:G456"/>
    <mergeCell ref="H450:H456"/>
    <mergeCell ref="G445:G448"/>
    <mergeCell ref="H445:H448"/>
    <mergeCell ref="C449:H449"/>
    <mergeCell ref="D450:D456"/>
    <mergeCell ref="E450:E456"/>
    <mergeCell ref="F450:F456"/>
    <mergeCell ref="D397:D404"/>
    <mergeCell ref="E397:E404"/>
    <mergeCell ref="F397:F404"/>
    <mergeCell ref="D405:D412"/>
    <mergeCell ref="E429:E436"/>
    <mergeCell ref="F429:F436"/>
    <mergeCell ref="D413:D420"/>
    <mergeCell ref="E413:E420"/>
    <mergeCell ref="F413:F420"/>
    <mergeCell ref="D421:D428"/>
    <mergeCell ref="E421:E428"/>
    <mergeCell ref="F421:F428"/>
    <mergeCell ref="D429:D436"/>
    <mergeCell ref="G397:G404"/>
    <mergeCell ref="H397:H404"/>
    <mergeCell ref="H405:H412"/>
    <mergeCell ref="E405:E412"/>
    <mergeCell ref="F405:F412"/>
    <mergeCell ref="G405:G412"/>
    <mergeCell ref="G413:G420"/>
    <mergeCell ref="G421:G428"/>
    <mergeCell ref="G429:G436"/>
    <mergeCell ref="H413:H420"/>
    <mergeCell ref="H421:H428"/>
    <mergeCell ref="H429:H436"/>
    <mergeCell ref="D380:D387"/>
    <mergeCell ref="E380:E387"/>
    <mergeCell ref="F380:F387"/>
    <mergeCell ref="G372:G379"/>
    <mergeCell ref="H380:H387"/>
    <mergeCell ref="C388:H388"/>
    <mergeCell ref="G380:G387"/>
    <mergeCell ref="G389:G396"/>
    <mergeCell ref="H389:H396"/>
    <mergeCell ref="D389:D396"/>
    <mergeCell ref="E389:E396"/>
    <mergeCell ref="F389:F396"/>
    <mergeCell ref="F319:F327"/>
    <mergeCell ref="E302:E309"/>
    <mergeCell ref="F302:F309"/>
    <mergeCell ref="G341:G347"/>
    <mergeCell ref="H341:H347"/>
    <mergeCell ref="D372:D379"/>
    <mergeCell ref="E372:E379"/>
    <mergeCell ref="F372:F379"/>
    <mergeCell ref="H372:H379"/>
    <mergeCell ref="D364:D371"/>
    <mergeCell ref="E364:E371"/>
    <mergeCell ref="G364:G371"/>
    <mergeCell ref="H364:H371"/>
    <mergeCell ref="D348:D355"/>
    <mergeCell ref="D356:D363"/>
    <mergeCell ref="E356:E363"/>
    <mergeCell ref="F356:F363"/>
    <mergeCell ref="F364:F371"/>
    <mergeCell ref="G356:G363"/>
    <mergeCell ref="H356:H363"/>
    <mergeCell ref="H348:H355"/>
    <mergeCell ref="H328:H335"/>
    <mergeCell ref="E311:E318"/>
    <mergeCell ref="F311:F318"/>
    <mergeCell ref="G311:G318"/>
    <mergeCell ref="H311:H318"/>
    <mergeCell ref="G319:G327"/>
    <mergeCell ref="H319:H327"/>
    <mergeCell ref="H302:H309"/>
    <mergeCell ref="C310:H310"/>
    <mergeCell ref="D328:D335"/>
    <mergeCell ref="E328:E335"/>
    <mergeCell ref="F328:F335"/>
    <mergeCell ref="G328:G335"/>
    <mergeCell ref="D302:D309"/>
    <mergeCell ref="C340:H340"/>
    <mergeCell ref="D341:D347"/>
    <mergeCell ref="E341:E347"/>
    <mergeCell ref="F341:F347"/>
    <mergeCell ref="G336:G339"/>
    <mergeCell ref="H336:H339"/>
    <mergeCell ref="D311:D318"/>
    <mergeCell ref="D319:D327"/>
    <mergeCell ref="E319:E327"/>
    <mergeCell ref="F255:F262"/>
    <mergeCell ref="D278:D285"/>
    <mergeCell ref="E278:E285"/>
    <mergeCell ref="F278:F285"/>
    <mergeCell ref="E247:E254"/>
    <mergeCell ref="F247:F254"/>
    <mergeCell ref="G278:G285"/>
    <mergeCell ref="H278:H285"/>
    <mergeCell ref="G294:G301"/>
    <mergeCell ref="H294:H301"/>
    <mergeCell ref="H286:H293"/>
    <mergeCell ref="D286:D293"/>
    <mergeCell ref="D294:D301"/>
    <mergeCell ref="H230:H237"/>
    <mergeCell ref="E230:E237"/>
    <mergeCell ref="F230:F237"/>
    <mergeCell ref="C238:H238"/>
    <mergeCell ref="E294:E301"/>
    <mergeCell ref="F294:F301"/>
    <mergeCell ref="G239:G246"/>
    <mergeCell ref="H239:H246"/>
    <mergeCell ref="H270:H277"/>
    <mergeCell ref="D263:D269"/>
    <mergeCell ref="E263:E269"/>
    <mergeCell ref="F263:F269"/>
    <mergeCell ref="D270:D277"/>
    <mergeCell ref="G263:G269"/>
    <mergeCell ref="H263:H269"/>
    <mergeCell ref="G247:G254"/>
    <mergeCell ref="H247:H254"/>
    <mergeCell ref="G255:G262"/>
    <mergeCell ref="H255:H262"/>
    <mergeCell ref="E286:E293"/>
    <mergeCell ref="F286:F293"/>
    <mergeCell ref="D247:D254"/>
    <mergeCell ref="D255:D262"/>
    <mergeCell ref="E255:E262"/>
    <mergeCell ref="E222:E229"/>
    <mergeCell ref="F222:F229"/>
    <mergeCell ref="G209:G216"/>
    <mergeCell ref="G217:G220"/>
    <mergeCell ref="D209:D216"/>
    <mergeCell ref="E209:E216"/>
    <mergeCell ref="F209:F216"/>
    <mergeCell ref="D230:D237"/>
    <mergeCell ref="D239:D246"/>
    <mergeCell ref="E239:E246"/>
    <mergeCell ref="F239:F246"/>
    <mergeCell ref="G230:G237"/>
    <mergeCell ref="E201:E208"/>
    <mergeCell ref="F201:F208"/>
    <mergeCell ref="C176:H176"/>
    <mergeCell ref="G157:G165"/>
    <mergeCell ref="H222:H229"/>
    <mergeCell ref="G177:G184"/>
    <mergeCell ref="H177:H184"/>
    <mergeCell ref="D167:D175"/>
    <mergeCell ref="D177:D184"/>
    <mergeCell ref="E177:E184"/>
    <mergeCell ref="F177:F184"/>
    <mergeCell ref="E193:E200"/>
    <mergeCell ref="F193:F200"/>
    <mergeCell ref="G193:G200"/>
    <mergeCell ref="H193:H200"/>
    <mergeCell ref="G201:G208"/>
    <mergeCell ref="H201:H208"/>
    <mergeCell ref="D185:D192"/>
    <mergeCell ref="E185:E192"/>
    <mergeCell ref="F185:F192"/>
    <mergeCell ref="G185:G192"/>
    <mergeCell ref="H185:H192"/>
    <mergeCell ref="G222:G229"/>
    <mergeCell ref="D222:D229"/>
    <mergeCell ref="H209:H216"/>
    <mergeCell ref="C221:H221"/>
    <mergeCell ref="H217:H220"/>
    <mergeCell ref="G106:G114"/>
    <mergeCell ref="H106:H114"/>
    <mergeCell ref="D97:D105"/>
    <mergeCell ref="D106:D114"/>
    <mergeCell ref="E106:E114"/>
    <mergeCell ref="F106:F114"/>
    <mergeCell ref="G97:G105"/>
    <mergeCell ref="G167:G175"/>
    <mergeCell ref="H167:H175"/>
    <mergeCell ref="D157:D165"/>
    <mergeCell ref="E167:E175"/>
    <mergeCell ref="F167:F175"/>
    <mergeCell ref="H157:H165"/>
    <mergeCell ref="D150:D156"/>
    <mergeCell ref="E157:E165"/>
    <mergeCell ref="F157:F165"/>
    <mergeCell ref="C166:H166"/>
    <mergeCell ref="H150:H156"/>
    <mergeCell ref="D142:D149"/>
    <mergeCell ref="D193:D200"/>
    <mergeCell ref="D201:D208"/>
    <mergeCell ref="E62:E70"/>
    <mergeCell ref="F62:F70"/>
    <mergeCell ref="B27:B34"/>
    <mergeCell ref="A10:A51"/>
    <mergeCell ref="B43:B51"/>
    <mergeCell ref="B53:B61"/>
    <mergeCell ref="B62:B70"/>
    <mergeCell ref="B71:B78"/>
    <mergeCell ref="B79:B86"/>
    <mergeCell ref="D79:D86"/>
    <mergeCell ref="A52:A86"/>
    <mergeCell ref="D62:D70"/>
    <mergeCell ref="D71:D78"/>
    <mergeCell ref="B35:B42"/>
    <mergeCell ref="D35:D42"/>
    <mergeCell ref="D20:D26"/>
    <mergeCell ref="G302:G309"/>
    <mergeCell ref="G270:G277"/>
    <mergeCell ref="E270:E277"/>
    <mergeCell ref="F270:F277"/>
    <mergeCell ref="G286:G293"/>
    <mergeCell ref="D505:D511"/>
    <mergeCell ref="E505:E511"/>
    <mergeCell ref="F505:F511"/>
    <mergeCell ref="D512:D519"/>
    <mergeCell ref="F489:F495"/>
    <mergeCell ref="C496:F496"/>
    <mergeCell ref="D497:D503"/>
    <mergeCell ref="E497:E503"/>
    <mergeCell ref="E512:E519"/>
    <mergeCell ref="F512:F519"/>
    <mergeCell ref="C504:F504"/>
    <mergeCell ref="D489:D495"/>
    <mergeCell ref="E489:E495"/>
    <mergeCell ref="G489:G495"/>
    <mergeCell ref="G496:H496"/>
    <mergeCell ref="F497:F503"/>
    <mergeCell ref="E348:E355"/>
    <mergeCell ref="F348:F355"/>
    <mergeCell ref="G348:G355"/>
    <mergeCell ref="I123:I129"/>
    <mergeCell ref="G123:G129"/>
    <mergeCell ref="H123:H129"/>
    <mergeCell ref="C133:H133"/>
    <mergeCell ref="D134:D141"/>
    <mergeCell ref="E134:E141"/>
    <mergeCell ref="F134:F141"/>
    <mergeCell ref="H134:H141"/>
    <mergeCell ref="G130:G132"/>
    <mergeCell ref="H130:H132"/>
    <mergeCell ref="D115:D122"/>
    <mergeCell ref="D123:D129"/>
    <mergeCell ref="E123:E129"/>
    <mergeCell ref="F123:F129"/>
    <mergeCell ref="E27:E34"/>
    <mergeCell ref="F27:F34"/>
    <mergeCell ref="E71:E78"/>
    <mergeCell ref="F71:F78"/>
    <mergeCell ref="E79:E86"/>
    <mergeCell ref="F79:F86"/>
    <mergeCell ref="E97:E105"/>
    <mergeCell ref="F97:F105"/>
    <mergeCell ref="C87:H87"/>
    <mergeCell ref="D88:D96"/>
    <mergeCell ref="G27:G34"/>
    <mergeCell ref="H27:H34"/>
    <mergeCell ref="E115:E122"/>
    <mergeCell ref="F115:F122"/>
    <mergeCell ref="G115:G122"/>
    <mergeCell ref="H115:H122"/>
    <mergeCell ref="G62:G70"/>
    <mergeCell ref="H62:H70"/>
    <mergeCell ref="H71:H78"/>
    <mergeCell ref="E43:E51"/>
    <mergeCell ref="A3:B3"/>
    <mergeCell ref="C3:F3"/>
    <mergeCell ref="A4:B4"/>
    <mergeCell ref="C4:F4"/>
    <mergeCell ref="C7:H7"/>
    <mergeCell ref="A8:A9"/>
    <mergeCell ref="B8:B9"/>
    <mergeCell ref="C10:G10"/>
    <mergeCell ref="D11:D19"/>
    <mergeCell ref="B11:B26"/>
    <mergeCell ref="C8:C9"/>
    <mergeCell ref="D8:D9"/>
    <mergeCell ref="E11:E19"/>
    <mergeCell ref="F11:F19"/>
    <mergeCell ref="E8:F8"/>
    <mergeCell ref="G8:G9"/>
    <mergeCell ref="H8:H9"/>
    <mergeCell ref="G11:G19"/>
    <mergeCell ref="H11:H19"/>
    <mergeCell ref="E20:E26"/>
    <mergeCell ref="F20:F26"/>
    <mergeCell ref="G20:G26"/>
    <mergeCell ref="H20:H26"/>
    <mergeCell ref="D27:D34"/>
    <mergeCell ref="G43:G51"/>
    <mergeCell ref="H43:H51"/>
    <mergeCell ref="G53:G61"/>
    <mergeCell ref="H53:H61"/>
    <mergeCell ref="E35:E42"/>
    <mergeCell ref="F35:F42"/>
    <mergeCell ref="G35:G42"/>
    <mergeCell ref="H35:H42"/>
    <mergeCell ref="F43:F51"/>
    <mergeCell ref="C52:H52"/>
    <mergeCell ref="D43:D51"/>
    <mergeCell ref="D53:D61"/>
    <mergeCell ref="E53:E61"/>
    <mergeCell ref="F53:F61"/>
    <mergeCell ref="E150:E156"/>
    <mergeCell ref="F150:F156"/>
    <mergeCell ref="G150:G156"/>
    <mergeCell ref="G142:G149"/>
    <mergeCell ref="H142:H149"/>
    <mergeCell ref="G134:G141"/>
    <mergeCell ref="G79:G86"/>
    <mergeCell ref="G71:G78"/>
    <mergeCell ref="G88:G96"/>
    <mergeCell ref="H88:H96"/>
    <mergeCell ref="H97:H105"/>
    <mergeCell ref="F142:F149"/>
    <mergeCell ref="H79:H86"/>
    <mergeCell ref="E142:E149"/>
    <mergeCell ref="E88:E96"/>
    <mergeCell ref="F88:F96"/>
  </mergeCells>
  <dataValidations count="5">
    <dataValidation type="list" allowBlank="1" showErrorMessage="1" sqref="E11:F11 E20:F20 E27:F27 E35:F35 E43:F43 E53:F53 E62:F62 E71:F71 E79:F79 E88:F88 E97:F97 E106:F106 E115:F115 E123:F123 E134:F134 E142:F142 E150:F150 E157:F157 E167:F167 E177:F177 E185:F185 E193:F193 E201:F201 E209:F209 E222:F222 E230:F230 E239 E247 E255 E263 E270 E278 E286 E294 E302 E311:F311 E319:F319 E328:F328 E341:F341 E348:F348 E697:F697" xr:uid="{00000000-0002-0000-0400-000000000000}">
      <formula1>"1,2,3,4,5"</formula1>
    </dataValidation>
    <dataValidation type="list" allowBlank="1" showErrorMessage="1" sqref="E356:F356 E364:F364 E372:F372 E380:F380 E389:F389 E397:F397 E405:F405 E413:F413 E421:F421 E429:F429 E437:F437 E450:F450 E457:F457 E465:F465 E473:F473 E482:F482 E489:F489 E497:F497 E505:F505 E512:F512 E520:F520 E533:F533 E541:F541 E549:F549 E565:F565 E574:F574 E583:F583 E592:F592 E599:F599 E608:F608 E616:F616 E624:F624 E639:F639 E647:F647 E655:F655 E663:F663 E672:F672 E689:F689" xr:uid="{00000000-0002-0000-0400-000001000000}">
      <formula1>"5,4,3,2,1"</formula1>
    </dataValidation>
    <dataValidation type="decimal" allowBlank="1" showErrorMessage="1" sqref="F239 F247 F255 F263 F270 F278 F286 F294 F302" xr:uid="{00000000-0002-0000-0400-000002000000}">
      <formula1>1</formula1>
      <formula2>5</formula2>
    </dataValidation>
    <dataValidation type="decimal" allowBlank="1" showErrorMessage="1" sqref="D11" xr:uid="{00000000-0002-0000-0400-000003000000}">
      <formula1>5</formula1>
      <formula2>5</formula2>
    </dataValidation>
    <dataValidation type="list" allowBlank="1" showErrorMessage="1" sqref="E557:F557 E681:F681" xr:uid="{00000000-0002-0000-0400-000004000000}">
      <formula1>"5,4,3,2,1,0"</formula1>
    </dataValidation>
  </dataValidations>
  <pageMargins left="0.71" right="0.71" top="0.75" bottom="0.75" header="0" footer="0"/>
  <pageSetup paperSize="9" fitToHeight="0" orientation="landscape"/>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X959"/>
  <sheetViews>
    <sheetView topLeftCell="A745" workbookViewId="0">
      <pane xSplit="2" topLeftCell="C1" activePane="topRight" state="frozen"/>
      <selection pane="topRight" activeCell="C17" sqref="C17"/>
    </sheetView>
  </sheetViews>
  <sheetFormatPr baseColWidth="10" defaultColWidth="14.5" defaultRowHeight="15" customHeight="1" x14ac:dyDescent="0.2"/>
  <cols>
    <col min="1" max="1" width="14.6640625" customWidth="1"/>
    <col min="2" max="2" width="7.83203125" customWidth="1"/>
    <col min="3" max="3" width="82.33203125" customWidth="1"/>
    <col min="4" max="4" width="11" customWidth="1"/>
    <col min="5" max="5" width="7.83203125" customWidth="1"/>
    <col min="6" max="6" width="7" bestFit="1" customWidth="1"/>
    <col min="7" max="7" width="18.83203125" customWidth="1"/>
    <col min="8" max="8" width="33.33203125" customWidth="1"/>
    <col min="9" max="9" width="30.5" customWidth="1"/>
    <col min="10" max="24" width="8.83203125" customWidth="1"/>
  </cols>
  <sheetData>
    <row r="1" spans="1:24" ht="22.5" customHeight="1" x14ac:dyDescent="0.2">
      <c r="A1" s="301" t="s">
        <v>875</v>
      </c>
      <c r="B1" s="139"/>
      <c r="C1" s="139"/>
      <c r="D1" s="302"/>
      <c r="E1" s="302"/>
      <c r="F1" s="302"/>
      <c r="G1" s="139"/>
      <c r="H1" s="139"/>
    </row>
    <row r="2" spans="1:24" ht="15" customHeight="1" thickBot="1" x14ac:dyDescent="0.25">
      <c r="A2" s="139"/>
      <c r="B2" s="139"/>
      <c r="C2" s="139"/>
      <c r="D2" s="302"/>
      <c r="E2" s="302"/>
      <c r="F2" s="302"/>
      <c r="G2" s="139"/>
      <c r="H2" s="139"/>
    </row>
    <row r="3" spans="1:24" ht="84" customHeight="1" x14ac:dyDescent="0.2">
      <c r="A3" s="705" t="s">
        <v>220</v>
      </c>
      <c r="B3" s="706"/>
      <c r="C3" s="707" t="s">
        <v>221</v>
      </c>
      <c r="D3" s="708"/>
      <c r="E3" s="708"/>
      <c r="F3" s="709"/>
      <c r="G3" s="139"/>
      <c r="H3" s="139"/>
    </row>
    <row r="4" spans="1:24" ht="42.75" customHeight="1" x14ac:dyDescent="0.2">
      <c r="A4" s="710" t="s">
        <v>222</v>
      </c>
      <c r="B4" s="505"/>
      <c r="C4" s="711" t="s">
        <v>223</v>
      </c>
      <c r="D4" s="505"/>
      <c r="E4" s="505"/>
      <c r="F4" s="712"/>
      <c r="G4" s="139"/>
      <c r="H4" s="139"/>
    </row>
    <row r="5" spans="1:24" ht="12.75" customHeight="1" x14ac:dyDescent="0.2">
      <c r="A5" s="144"/>
      <c r="B5" s="145"/>
      <c r="C5" s="144"/>
      <c r="D5" s="146"/>
      <c r="E5" s="146"/>
      <c r="F5" s="146"/>
      <c r="G5" s="148"/>
      <c r="H5" s="148"/>
      <c r="I5" s="149"/>
      <c r="J5" s="150"/>
      <c r="K5" s="150"/>
      <c r="L5" s="150"/>
      <c r="M5" s="150"/>
      <c r="N5" s="150"/>
      <c r="O5" s="150"/>
      <c r="P5" s="150"/>
      <c r="Q5" s="150"/>
      <c r="R5" s="150"/>
      <c r="S5" s="150"/>
      <c r="T5" s="150"/>
      <c r="U5" s="150"/>
      <c r="V5" s="150"/>
      <c r="W5" s="150"/>
      <c r="X5" s="150"/>
    </row>
    <row r="6" spans="1:24" ht="12.75" customHeight="1" thickBot="1" x14ac:dyDescent="0.25">
      <c r="A6" s="151"/>
      <c r="B6" s="145"/>
      <c r="C6" s="144"/>
      <c r="D6" s="146"/>
      <c r="E6" s="146"/>
      <c r="F6" s="146"/>
      <c r="G6" s="148"/>
      <c r="H6" s="148"/>
      <c r="I6" s="149"/>
      <c r="J6" s="150"/>
      <c r="K6" s="150"/>
      <c r="L6" s="150"/>
      <c r="M6" s="150"/>
      <c r="N6" s="150"/>
      <c r="O6" s="150"/>
      <c r="P6" s="150"/>
      <c r="Q6" s="150"/>
      <c r="R6" s="150"/>
      <c r="S6" s="150"/>
      <c r="T6" s="150"/>
      <c r="U6" s="150"/>
      <c r="V6" s="150"/>
      <c r="W6" s="150"/>
      <c r="X6" s="150"/>
    </row>
    <row r="7" spans="1:24" ht="33.75" customHeight="1" thickBot="1" x14ac:dyDescent="0.25">
      <c r="A7" s="152"/>
      <c r="B7" s="153"/>
      <c r="C7" s="713" t="s">
        <v>224</v>
      </c>
      <c r="D7" s="687"/>
      <c r="E7" s="687"/>
      <c r="F7" s="687"/>
      <c r="G7" s="687"/>
      <c r="H7" s="714"/>
      <c r="I7" s="154"/>
      <c r="J7" s="52"/>
      <c r="K7" s="52"/>
      <c r="L7" s="52"/>
      <c r="M7" s="52"/>
      <c r="N7" s="52"/>
      <c r="O7" s="52"/>
      <c r="P7" s="52"/>
      <c r="Q7" s="52"/>
      <c r="R7" s="52"/>
      <c r="S7" s="52"/>
      <c r="T7" s="52"/>
      <c r="U7" s="52"/>
      <c r="V7" s="52"/>
      <c r="W7" s="52"/>
      <c r="X7" s="52"/>
    </row>
    <row r="8" spans="1:24" ht="18" customHeight="1" thickBot="1" x14ac:dyDescent="0.25">
      <c r="A8" s="715" t="s">
        <v>3</v>
      </c>
      <c r="B8" s="716"/>
      <c r="C8" s="746" t="s">
        <v>134</v>
      </c>
      <c r="D8" s="645" t="s">
        <v>225</v>
      </c>
      <c r="E8" s="724" t="s">
        <v>226</v>
      </c>
      <c r="F8" s="688"/>
      <c r="G8" s="729" t="s">
        <v>137</v>
      </c>
      <c r="H8" s="715" t="s">
        <v>227</v>
      </c>
      <c r="I8" s="62"/>
      <c r="J8" s="52"/>
      <c r="K8" s="52"/>
      <c r="L8" s="52"/>
      <c r="M8" s="52"/>
      <c r="N8" s="52"/>
      <c r="O8" s="52"/>
      <c r="P8" s="52"/>
      <c r="Q8" s="52"/>
      <c r="R8" s="52"/>
      <c r="S8" s="52"/>
      <c r="T8" s="52"/>
      <c r="U8" s="52"/>
      <c r="V8" s="52"/>
      <c r="W8" s="52"/>
      <c r="X8" s="52"/>
    </row>
    <row r="9" spans="1:24" ht="25.5" customHeight="1" thickBot="1" x14ac:dyDescent="0.25">
      <c r="A9" s="612"/>
      <c r="B9" s="653"/>
      <c r="C9" s="653"/>
      <c r="D9" s="612"/>
      <c r="E9" s="63" t="s">
        <v>228</v>
      </c>
      <c r="F9" s="64" t="s">
        <v>229</v>
      </c>
      <c r="G9" s="669"/>
      <c r="H9" s="612"/>
      <c r="I9" s="65"/>
      <c r="J9" s="52"/>
      <c r="K9" s="52"/>
      <c r="L9" s="52"/>
      <c r="M9" s="52"/>
      <c r="N9" s="52"/>
      <c r="O9" s="52"/>
      <c r="P9" s="52"/>
      <c r="Q9" s="52"/>
      <c r="R9" s="52"/>
      <c r="S9" s="52"/>
      <c r="T9" s="52"/>
      <c r="U9" s="52"/>
      <c r="V9" s="52"/>
      <c r="W9" s="52"/>
      <c r="X9" s="52"/>
    </row>
    <row r="10" spans="1:24" ht="18" customHeight="1" thickBot="1" x14ac:dyDescent="0.25">
      <c r="A10" s="743" t="s">
        <v>908</v>
      </c>
      <c r="B10" s="155">
        <v>1.1000000000000001</v>
      </c>
      <c r="C10" s="717" t="s">
        <v>231</v>
      </c>
      <c r="D10" s="687"/>
      <c r="E10" s="687"/>
      <c r="F10" s="687"/>
      <c r="G10" s="714"/>
      <c r="H10" s="303"/>
      <c r="I10" s="157"/>
      <c r="J10" s="150"/>
      <c r="K10" s="150"/>
      <c r="L10" s="150"/>
      <c r="M10" s="150"/>
      <c r="N10" s="150"/>
      <c r="O10" s="150"/>
      <c r="P10" s="150"/>
      <c r="Q10" s="150"/>
      <c r="R10" s="150"/>
      <c r="S10" s="150"/>
      <c r="T10" s="150"/>
      <c r="U10" s="150"/>
      <c r="V10" s="150"/>
      <c r="W10" s="150"/>
      <c r="X10" s="150"/>
    </row>
    <row r="11" spans="1:24" ht="31.5" customHeight="1" x14ac:dyDescent="0.2">
      <c r="A11" s="632"/>
      <c r="B11" s="730" t="s">
        <v>241</v>
      </c>
      <c r="C11" s="70" t="s">
        <v>242</v>
      </c>
      <c r="D11" s="745">
        <v>5</v>
      </c>
      <c r="E11" s="722"/>
      <c r="F11" s="722"/>
      <c r="G11" s="723"/>
      <c r="H11" s="721"/>
      <c r="I11" s="157"/>
      <c r="J11" s="150"/>
      <c r="K11" s="150"/>
      <c r="L11" s="150"/>
      <c r="M11" s="150"/>
      <c r="N11" s="150"/>
      <c r="O11" s="150"/>
      <c r="P11" s="150"/>
      <c r="Q11" s="150"/>
      <c r="R11" s="150"/>
      <c r="S11" s="150"/>
      <c r="T11" s="150"/>
      <c r="U11" s="150"/>
      <c r="V11" s="150"/>
      <c r="W11" s="150"/>
      <c r="X11" s="150"/>
    </row>
    <row r="12" spans="1:24" ht="9" customHeight="1" x14ac:dyDescent="0.2">
      <c r="A12" s="632"/>
      <c r="B12" s="611"/>
      <c r="C12" s="162"/>
      <c r="D12" s="611"/>
      <c r="E12" s="611"/>
      <c r="F12" s="611"/>
      <c r="G12" s="611"/>
      <c r="H12" s="611"/>
      <c r="I12" s="157"/>
      <c r="J12" s="150"/>
      <c r="K12" s="150"/>
      <c r="L12" s="150"/>
      <c r="M12" s="150"/>
      <c r="N12" s="150"/>
      <c r="O12" s="150"/>
      <c r="P12" s="150"/>
      <c r="Q12" s="150"/>
      <c r="R12" s="150"/>
      <c r="S12" s="150"/>
      <c r="T12" s="150"/>
      <c r="U12" s="150"/>
      <c r="V12" s="150"/>
      <c r="W12" s="150"/>
      <c r="X12" s="150"/>
    </row>
    <row r="13" spans="1:24" ht="12.75" customHeight="1" x14ac:dyDescent="0.2">
      <c r="A13" s="632"/>
      <c r="B13" s="611"/>
      <c r="C13" s="70" t="s">
        <v>243</v>
      </c>
      <c r="D13" s="611"/>
      <c r="E13" s="611"/>
      <c r="F13" s="611"/>
      <c r="G13" s="611"/>
      <c r="H13" s="611"/>
      <c r="I13" s="157"/>
      <c r="J13" s="150"/>
      <c r="K13" s="150"/>
      <c r="L13" s="150"/>
      <c r="M13" s="150"/>
      <c r="N13" s="150"/>
      <c r="O13" s="150"/>
      <c r="P13" s="150"/>
      <c r="Q13" s="150"/>
      <c r="R13" s="150"/>
      <c r="S13" s="150"/>
      <c r="T13" s="150"/>
      <c r="U13" s="150"/>
      <c r="V13" s="150"/>
      <c r="W13" s="150"/>
      <c r="X13" s="150"/>
    </row>
    <row r="14" spans="1:24" ht="26.25" customHeight="1" x14ac:dyDescent="0.2">
      <c r="A14" s="632"/>
      <c r="B14" s="611"/>
      <c r="C14" s="162" t="s">
        <v>244</v>
      </c>
      <c r="D14" s="611"/>
      <c r="E14" s="611"/>
      <c r="F14" s="611"/>
      <c r="G14" s="611"/>
      <c r="H14" s="611"/>
      <c r="I14" s="157"/>
      <c r="J14" s="150"/>
      <c r="K14" s="150"/>
      <c r="L14" s="150"/>
      <c r="M14" s="150"/>
      <c r="N14" s="150"/>
      <c r="O14" s="150"/>
      <c r="P14" s="150"/>
      <c r="Q14" s="150"/>
      <c r="R14" s="150"/>
      <c r="S14" s="150"/>
      <c r="T14" s="150"/>
      <c r="U14" s="150"/>
      <c r="V14" s="150"/>
      <c r="W14" s="150"/>
      <c r="X14" s="150"/>
    </row>
    <row r="15" spans="1:24" ht="31.5" customHeight="1" x14ac:dyDescent="0.2">
      <c r="A15" s="632"/>
      <c r="B15" s="611"/>
      <c r="C15" s="162" t="s">
        <v>245</v>
      </c>
      <c r="D15" s="611"/>
      <c r="E15" s="611"/>
      <c r="F15" s="611"/>
      <c r="G15" s="611"/>
      <c r="H15" s="611"/>
      <c r="I15" s="157"/>
      <c r="J15" s="150"/>
      <c r="K15" s="150"/>
      <c r="L15" s="150"/>
      <c r="M15" s="150"/>
      <c r="N15" s="150"/>
      <c r="O15" s="150"/>
      <c r="P15" s="150"/>
      <c r="Q15" s="150"/>
      <c r="R15" s="150"/>
      <c r="S15" s="150"/>
      <c r="T15" s="150"/>
      <c r="U15" s="150"/>
      <c r="V15" s="150"/>
      <c r="W15" s="150"/>
      <c r="X15" s="150"/>
    </row>
    <row r="16" spans="1:24" ht="33" customHeight="1" x14ac:dyDescent="0.2">
      <c r="A16" s="632"/>
      <c r="B16" s="611"/>
      <c r="C16" s="162" t="s">
        <v>246</v>
      </c>
      <c r="D16" s="611"/>
      <c r="E16" s="611"/>
      <c r="F16" s="611"/>
      <c r="G16" s="611"/>
      <c r="H16" s="611"/>
      <c r="I16" s="157"/>
      <c r="J16" s="150"/>
      <c r="K16" s="150"/>
      <c r="L16" s="150"/>
      <c r="M16" s="150"/>
      <c r="N16" s="150"/>
      <c r="O16" s="150"/>
      <c r="P16" s="150"/>
      <c r="Q16" s="150"/>
      <c r="R16" s="150"/>
      <c r="S16" s="150"/>
      <c r="T16" s="150"/>
      <c r="U16" s="150"/>
      <c r="V16" s="150"/>
      <c r="W16" s="150"/>
      <c r="X16" s="150"/>
    </row>
    <row r="17" spans="1:24" ht="26.25" customHeight="1" x14ac:dyDescent="0.2">
      <c r="A17" s="632"/>
      <c r="B17" s="611"/>
      <c r="C17" s="162" t="s">
        <v>247</v>
      </c>
      <c r="D17" s="611"/>
      <c r="E17" s="611"/>
      <c r="F17" s="611"/>
      <c r="G17" s="611"/>
      <c r="H17" s="611"/>
      <c r="I17" s="157"/>
      <c r="J17" s="150"/>
      <c r="K17" s="150"/>
      <c r="L17" s="150"/>
      <c r="M17" s="150"/>
      <c r="N17" s="150"/>
      <c r="O17" s="150"/>
      <c r="P17" s="150"/>
      <c r="Q17" s="150"/>
      <c r="R17" s="150"/>
      <c r="S17" s="150"/>
      <c r="T17" s="150"/>
      <c r="U17" s="150"/>
      <c r="V17" s="150"/>
      <c r="W17" s="150"/>
      <c r="X17" s="150"/>
    </row>
    <row r="18" spans="1:24" ht="40.5" customHeight="1" x14ac:dyDescent="0.2">
      <c r="A18" s="632"/>
      <c r="B18" s="611"/>
      <c r="C18" s="162" t="s">
        <v>248</v>
      </c>
      <c r="D18" s="611"/>
      <c r="E18" s="611"/>
      <c r="F18" s="611"/>
      <c r="G18" s="611"/>
      <c r="H18" s="611"/>
      <c r="I18" s="157"/>
      <c r="J18" s="150"/>
      <c r="K18" s="150"/>
      <c r="L18" s="150"/>
      <c r="M18" s="150"/>
      <c r="N18" s="150"/>
      <c r="O18" s="150"/>
      <c r="P18" s="150"/>
      <c r="Q18" s="150"/>
      <c r="R18" s="150"/>
      <c r="S18" s="150"/>
      <c r="T18" s="150"/>
      <c r="U18" s="150"/>
      <c r="V18" s="150"/>
      <c r="W18" s="150"/>
      <c r="X18" s="150"/>
    </row>
    <row r="19" spans="1:24" ht="12.75" customHeight="1" thickBot="1" x14ac:dyDescent="0.25">
      <c r="A19" s="632"/>
      <c r="B19" s="611"/>
      <c r="C19" s="163"/>
      <c r="D19" s="612"/>
      <c r="E19" s="612"/>
      <c r="F19" s="612"/>
      <c r="G19" s="611"/>
      <c r="H19" s="612"/>
      <c r="I19" s="157"/>
      <c r="J19" s="150"/>
      <c r="K19" s="150"/>
      <c r="L19" s="150"/>
      <c r="M19" s="150"/>
      <c r="N19" s="150"/>
      <c r="O19" s="150"/>
      <c r="P19" s="150"/>
      <c r="Q19" s="150"/>
      <c r="R19" s="150"/>
      <c r="S19" s="150"/>
      <c r="T19" s="150"/>
      <c r="U19" s="150"/>
      <c r="V19" s="150"/>
      <c r="W19" s="150"/>
      <c r="X19" s="150"/>
    </row>
    <row r="20" spans="1:24" ht="18.75" customHeight="1" x14ac:dyDescent="0.2">
      <c r="A20" s="632"/>
      <c r="B20" s="611"/>
      <c r="C20" s="70" t="s">
        <v>249</v>
      </c>
      <c r="D20" s="731">
        <v>5</v>
      </c>
      <c r="E20" s="722"/>
      <c r="F20" s="722"/>
      <c r="G20" s="721"/>
      <c r="H20" s="721"/>
      <c r="I20" s="157"/>
      <c r="J20" s="150"/>
      <c r="K20" s="150"/>
      <c r="L20" s="150"/>
      <c r="M20" s="150"/>
      <c r="N20" s="150"/>
      <c r="O20" s="150"/>
      <c r="P20" s="150"/>
      <c r="Q20" s="150"/>
      <c r="R20" s="150"/>
      <c r="S20" s="150"/>
      <c r="T20" s="150"/>
      <c r="U20" s="150"/>
      <c r="V20" s="150"/>
      <c r="W20" s="150"/>
      <c r="X20" s="150"/>
    </row>
    <row r="21" spans="1:24" ht="27" customHeight="1" x14ac:dyDescent="0.2">
      <c r="A21" s="632"/>
      <c r="B21" s="611"/>
      <c r="C21" s="162" t="s">
        <v>250</v>
      </c>
      <c r="D21" s="611"/>
      <c r="E21" s="611"/>
      <c r="F21" s="611"/>
      <c r="G21" s="611"/>
      <c r="H21" s="611"/>
      <c r="I21" s="157"/>
      <c r="J21" s="150"/>
      <c r="K21" s="150"/>
      <c r="L21" s="150"/>
      <c r="M21" s="150"/>
      <c r="N21" s="150"/>
      <c r="O21" s="150"/>
      <c r="P21" s="150"/>
      <c r="Q21" s="150"/>
      <c r="R21" s="150"/>
      <c r="S21" s="150"/>
      <c r="T21" s="150"/>
      <c r="U21" s="150"/>
      <c r="V21" s="150"/>
      <c r="W21" s="150"/>
      <c r="X21" s="150"/>
    </row>
    <row r="22" spans="1:24" ht="27" customHeight="1" x14ac:dyDescent="0.2">
      <c r="A22" s="632"/>
      <c r="B22" s="611"/>
      <c r="C22" s="162" t="s">
        <v>251</v>
      </c>
      <c r="D22" s="611"/>
      <c r="E22" s="611"/>
      <c r="F22" s="611"/>
      <c r="G22" s="611"/>
      <c r="H22" s="611"/>
      <c r="I22" s="157"/>
      <c r="J22" s="150"/>
      <c r="K22" s="150"/>
      <c r="L22" s="150"/>
      <c r="M22" s="150"/>
      <c r="N22" s="150"/>
      <c r="O22" s="150"/>
      <c r="P22" s="150"/>
      <c r="Q22" s="150"/>
      <c r="R22" s="150"/>
      <c r="S22" s="150"/>
      <c r="T22" s="150"/>
      <c r="U22" s="150"/>
      <c r="V22" s="150"/>
      <c r="W22" s="150"/>
      <c r="X22" s="150"/>
    </row>
    <row r="23" spans="1:24" ht="29.25" customHeight="1" x14ac:dyDescent="0.2">
      <c r="A23" s="632"/>
      <c r="B23" s="611"/>
      <c r="C23" s="162" t="s">
        <v>252</v>
      </c>
      <c r="D23" s="611"/>
      <c r="E23" s="611"/>
      <c r="F23" s="611"/>
      <c r="G23" s="611"/>
      <c r="H23" s="611"/>
      <c r="I23" s="157"/>
      <c r="J23" s="150"/>
      <c r="K23" s="150"/>
      <c r="L23" s="150"/>
      <c r="M23" s="150"/>
      <c r="N23" s="150"/>
      <c r="O23" s="150"/>
      <c r="P23" s="150"/>
      <c r="Q23" s="150"/>
      <c r="R23" s="150"/>
      <c r="S23" s="150"/>
      <c r="T23" s="150"/>
      <c r="U23" s="150"/>
      <c r="V23" s="150"/>
      <c r="W23" s="150"/>
      <c r="X23" s="150"/>
    </row>
    <row r="24" spans="1:24" ht="29.25" customHeight="1" x14ac:dyDescent="0.2">
      <c r="A24" s="632"/>
      <c r="B24" s="611"/>
      <c r="C24" s="162" t="s">
        <v>253</v>
      </c>
      <c r="D24" s="611"/>
      <c r="E24" s="611"/>
      <c r="F24" s="611"/>
      <c r="G24" s="611"/>
      <c r="H24" s="611"/>
      <c r="I24" s="157"/>
      <c r="J24" s="150"/>
      <c r="K24" s="150"/>
      <c r="L24" s="150"/>
      <c r="M24" s="150"/>
      <c r="N24" s="150"/>
      <c r="O24" s="150"/>
      <c r="P24" s="150"/>
      <c r="Q24" s="150"/>
      <c r="R24" s="150"/>
      <c r="S24" s="150"/>
      <c r="T24" s="150"/>
      <c r="U24" s="150"/>
      <c r="V24" s="150"/>
      <c r="W24" s="150"/>
      <c r="X24" s="150"/>
    </row>
    <row r="25" spans="1:24" ht="44.25" customHeight="1" x14ac:dyDescent="0.2">
      <c r="A25" s="632"/>
      <c r="B25" s="611"/>
      <c r="C25" s="162" t="s">
        <v>254</v>
      </c>
      <c r="D25" s="611"/>
      <c r="E25" s="611"/>
      <c r="F25" s="611"/>
      <c r="G25" s="611"/>
      <c r="H25" s="611"/>
      <c r="I25" s="157"/>
      <c r="J25" s="150"/>
      <c r="K25" s="150"/>
      <c r="L25" s="150"/>
      <c r="M25" s="150"/>
      <c r="N25" s="150"/>
      <c r="O25" s="150"/>
      <c r="P25" s="150"/>
      <c r="Q25" s="150"/>
      <c r="R25" s="150"/>
      <c r="S25" s="150"/>
      <c r="T25" s="150"/>
      <c r="U25" s="150"/>
      <c r="V25" s="150"/>
      <c r="W25" s="150"/>
      <c r="X25" s="150"/>
    </row>
    <row r="26" spans="1:24" ht="12.75" customHeight="1" thickBot="1" x14ac:dyDescent="0.25">
      <c r="A26" s="632"/>
      <c r="B26" s="612"/>
      <c r="C26" s="163"/>
      <c r="D26" s="612"/>
      <c r="E26" s="612"/>
      <c r="F26" s="612"/>
      <c r="G26" s="612"/>
      <c r="H26" s="612"/>
      <c r="I26" s="157"/>
      <c r="J26" s="150"/>
      <c r="K26" s="150"/>
      <c r="L26" s="150"/>
      <c r="M26" s="150"/>
      <c r="N26" s="150"/>
      <c r="O26" s="150"/>
      <c r="P26" s="150"/>
      <c r="Q26" s="150"/>
      <c r="R26" s="150"/>
      <c r="S26" s="150"/>
      <c r="T26" s="150"/>
      <c r="U26" s="150"/>
      <c r="V26" s="150"/>
      <c r="W26" s="150"/>
      <c r="X26" s="150"/>
    </row>
    <row r="27" spans="1:24" ht="27.75" customHeight="1" x14ac:dyDescent="0.2">
      <c r="A27" s="632"/>
      <c r="B27" s="730" t="s">
        <v>255</v>
      </c>
      <c r="C27" s="17" t="s">
        <v>256</v>
      </c>
      <c r="D27" s="731">
        <v>5</v>
      </c>
      <c r="E27" s="722"/>
      <c r="F27" s="722"/>
      <c r="G27" s="732"/>
      <c r="H27" s="732"/>
      <c r="I27" s="157"/>
      <c r="J27" s="150"/>
      <c r="K27" s="150"/>
      <c r="L27" s="150"/>
      <c r="M27" s="150"/>
      <c r="N27" s="150"/>
      <c r="O27" s="150"/>
      <c r="P27" s="150"/>
      <c r="Q27" s="150"/>
      <c r="R27" s="150"/>
      <c r="S27" s="150"/>
      <c r="T27" s="150"/>
      <c r="U27" s="150"/>
      <c r="V27" s="150"/>
      <c r="W27" s="150"/>
      <c r="X27" s="150"/>
    </row>
    <row r="28" spans="1:24" ht="15" customHeight="1" x14ac:dyDescent="0.2">
      <c r="A28" s="632"/>
      <c r="B28" s="611"/>
      <c r="C28" s="70"/>
      <c r="D28" s="611"/>
      <c r="E28" s="611"/>
      <c r="F28" s="611"/>
      <c r="G28" s="611"/>
      <c r="H28" s="611"/>
      <c r="I28" s="157"/>
      <c r="J28" s="150"/>
      <c r="K28" s="150"/>
      <c r="L28" s="150"/>
      <c r="M28" s="150"/>
      <c r="N28" s="150"/>
      <c r="O28" s="150"/>
      <c r="P28" s="150"/>
      <c r="Q28" s="150"/>
      <c r="R28" s="150"/>
      <c r="S28" s="150"/>
      <c r="T28" s="150"/>
      <c r="U28" s="150"/>
      <c r="V28" s="150"/>
      <c r="W28" s="150"/>
      <c r="X28" s="150"/>
    </row>
    <row r="29" spans="1:24" ht="31.5" customHeight="1" x14ac:dyDescent="0.2">
      <c r="A29" s="632"/>
      <c r="B29" s="611"/>
      <c r="C29" s="162" t="s">
        <v>257</v>
      </c>
      <c r="D29" s="611"/>
      <c r="E29" s="611"/>
      <c r="F29" s="611"/>
      <c r="G29" s="611"/>
      <c r="H29" s="611"/>
      <c r="I29" s="157"/>
      <c r="J29" s="150"/>
      <c r="K29" s="150"/>
      <c r="L29" s="150"/>
      <c r="M29" s="150"/>
      <c r="N29" s="150"/>
      <c r="O29" s="150"/>
      <c r="P29" s="150"/>
      <c r="Q29" s="150"/>
      <c r="R29" s="150"/>
      <c r="S29" s="150"/>
      <c r="T29" s="150"/>
      <c r="U29" s="150"/>
      <c r="V29" s="150"/>
      <c r="W29" s="150"/>
      <c r="X29" s="150"/>
    </row>
    <row r="30" spans="1:24" ht="30" customHeight="1" x14ac:dyDescent="0.2">
      <c r="A30" s="632"/>
      <c r="B30" s="611"/>
      <c r="C30" s="162" t="s">
        <v>258</v>
      </c>
      <c r="D30" s="611"/>
      <c r="E30" s="611"/>
      <c r="F30" s="611"/>
      <c r="G30" s="611"/>
      <c r="H30" s="611"/>
      <c r="I30" s="157"/>
      <c r="J30" s="150"/>
      <c r="K30" s="150"/>
      <c r="L30" s="150"/>
      <c r="M30" s="150"/>
      <c r="N30" s="150"/>
      <c r="O30" s="150"/>
      <c r="P30" s="150"/>
      <c r="Q30" s="150"/>
      <c r="R30" s="150"/>
      <c r="S30" s="150"/>
      <c r="T30" s="150"/>
      <c r="U30" s="150"/>
      <c r="V30" s="150"/>
      <c r="W30" s="150"/>
      <c r="X30" s="150"/>
    </row>
    <row r="31" spans="1:24" ht="28.5" customHeight="1" x14ac:dyDescent="0.2">
      <c r="A31" s="632"/>
      <c r="B31" s="611"/>
      <c r="C31" s="162" t="s">
        <v>259</v>
      </c>
      <c r="D31" s="611"/>
      <c r="E31" s="611"/>
      <c r="F31" s="611"/>
      <c r="G31" s="611"/>
      <c r="H31" s="611"/>
      <c r="I31" s="157"/>
      <c r="J31" s="150"/>
      <c r="K31" s="150"/>
      <c r="L31" s="150"/>
      <c r="M31" s="150"/>
      <c r="N31" s="150"/>
      <c r="O31" s="150"/>
      <c r="P31" s="150"/>
      <c r="Q31" s="150"/>
      <c r="R31" s="150"/>
      <c r="S31" s="150"/>
      <c r="T31" s="150"/>
      <c r="U31" s="150"/>
      <c r="V31" s="150"/>
      <c r="W31" s="150"/>
      <c r="X31" s="150"/>
    </row>
    <row r="32" spans="1:24" ht="28.5" customHeight="1" x14ac:dyDescent="0.2">
      <c r="A32" s="632"/>
      <c r="B32" s="611"/>
      <c r="C32" s="162" t="s">
        <v>260</v>
      </c>
      <c r="D32" s="611"/>
      <c r="E32" s="611"/>
      <c r="F32" s="611"/>
      <c r="G32" s="611"/>
      <c r="H32" s="611"/>
      <c r="I32" s="157"/>
      <c r="J32" s="150"/>
      <c r="K32" s="150"/>
      <c r="L32" s="150"/>
      <c r="M32" s="150"/>
      <c r="N32" s="150"/>
      <c r="O32" s="150"/>
      <c r="P32" s="150"/>
      <c r="Q32" s="150"/>
      <c r="R32" s="150"/>
      <c r="S32" s="150"/>
      <c r="T32" s="150"/>
      <c r="U32" s="150"/>
      <c r="V32" s="150"/>
      <c r="W32" s="150"/>
      <c r="X32" s="150"/>
    </row>
    <row r="33" spans="1:24" ht="30.75" customHeight="1" x14ac:dyDescent="0.2">
      <c r="A33" s="632"/>
      <c r="B33" s="611"/>
      <c r="C33" s="162" t="s">
        <v>261</v>
      </c>
      <c r="D33" s="611"/>
      <c r="E33" s="611"/>
      <c r="F33" s="611"/>
      <c r="G33" s="611"/>
      <c r="H33" s="611"/>
      <c r="I33" s="157"/>
      <c r="J33" s="150"/>
      <c r="K33" s="150"/>
      <c r="L33" s="150"/>
      <c r="M33" s="150"/>
      <c r="N33" s="150"/>
      <c r="O33" s="150"/>
      <c r="P33" s="150"/>
      <c r="Q33" s="150"/>
      <c r="R33" s="150"/>
      <c r="S33" s="150"/>
      <c r="T33" s="150"/>
      <c r="U33" s="150"/>
      <c r="V33" s="150"/>
      <c r="W33" s="150"/>
      <c r="X33" s="150"/>
    </row>
    <row r="34" spans="1:24" ht="12.75" customHeight="1" thickBot="1" x14ac:dyDescent="0.25">
      <c r="A34" s="632"/>
      <c r="B34" s="611"/>
      <c r="C34" s="164"/>
      <c r="D34" s="612"/>
      <c r="E34" s="612"/>
      <c r="F34" s="612"/>
      <c r="G34" s="612"/>
      <c r="H34" s="612"/>
      <c r="I34" s="157"/>
      <c r="J34" s="150"/>
      <c r="K34" s="150"/>
      <c r="L34" s="150"/>
      <c r="M34" s="150"/>
      <c r="N34" s="150"/>
      <c r="O34" s="150"/>
      <c r="P34" s="150"/>
      <c r="Q34" s="150"/>
      <c r="R34" s="150"/>
      <c r="S34" s="150"/>
      <c r="T34" s="150"/>
      <c r="U34" s="150"/>
      <c r="V34" s="150"/>
      <c r="W34" s="150"/>
      <c r="X34" s="150"/>
    </row>
    <row r="35" spans="1:24" ht="57" customHeight="1" x14ac:dyDescent="0.2">
      <c r="A35" s="632"/>
      <c r="B35" s="781" t="s">
        <v>262</v>
      </c>
      <c r="C35" s="70" t="s">
        <v>263</v>
      </c>
      <c r="D35" s="731">
        <v>5</v>
      </c>
      <c r="E35" s="722"/>
      <c r="F35" s="722"/>
      <c r="G35" s="721"/>
      <c r="H35" s="721"/>
      <c r="I35" s="157"/>
      <c r="J35" s="150"/>
      <c r="K35" s="150"/>
      <c r="L35" s="150"/>
      <c r="M35" s="150"/>
      <c r="N35" s="150"/>
      <c r="O35" s="150"/>
      <c r="P35" s="150"/>
      <c r="Q35" s="150"/>
      <c r="R35" s="150"/>
      <c r="S35" s="150"/>
      <c r="T35" s="150"/>
      <c r="U35" s="150"/>
      <c r="V35" s="150"/>
      <c r="W35" s="150"/>
      <c r="X35" s="150"/>
    </row>
    <row r="36" spans="1:24" ht="12.75" customHeight="1" x14ac:dyDescent="0.2">
      <c r="A36" s="632"/>
      <c r="B36" s="643"/>
      <c r="C36" s="162"/>
      <c r="D36" s="611"/>
      <c r="E36" s="611"/>
      <c r="F36" s="611"/>
      <c r="G36" s="611"/>
      <c r="H36" s="611"/>
      <c r="I36" s="157"/>
      <c r="J36" s="150"/>
      <c r="K36" s="150"/>
      <c r="L36" s="150"/>
      <c r="M36" s="150"/>
      <c r="N36" s="150"/>
      <c r="O36" s="150"/>
      <c r="P36" s="150"/>
      <c r="Q36" s="150"/>
      <c r="R36" s="150"/>
      <c r="S36" s="150"/>
      <c r="T36" s="150"/>
      <c r="U36" s="150"/>
      <c r="V36" s="150"/>
      <c r="W36" s="150"/>
      <c r="X36" s="150"/>
    </row>
    <row r="37" spans="1:24" ht="49.5" customHeight="1" x14ac:dyDescent="0.2">
      <c r="A37" s="632"/>
      <c r="B37" s="643"/>
      <c r="C37" s="162" t="s">
        <v>264</v>
      </c>
      <c r="D37" s="611"/>
      <c r="E37" s="611"/>
      <c r="F37" s="611"/>
      <c r="G37" s="611"/>
      <c r="H37" s="611"/>
      <c r="I37" s="157"/>
      <c r="J37" s="150"/>
      <c r="K37" s="150"/>
      <c r="L37" s="150"/>
      <c r="M37" s="150"/>
      <c r="N37" s="150"/>
      <c r="O37" s="150"/>
      <c r="P37" s="150"/>
      <c r="Q37" s="150"/>
      <c r="R37" s="150"/>
      <c r="S37" s="150"/>
      <c r="T37" s="150"/>
      <c r="U37" s="150"/>
      <c r="V37" s="150"/>
      <c r="W37" s="150"/>
      <c r="X37" s="150"/>
    </row>
    <row r="38" spans="1:24" ht="42" customHeight="1" x14ac:dyDescent="0.2">
      <c r="A38" s="632"/>
      <c r="B38" s="643"/>
      <c r="C38" s="162" t="s">
        <v>265</v>
      </c>
      <c r="D38" s="611"/>
      <c r="E38" s="611"/>
      <c r="F38" s="611"/>
      <c r="G38" s="611"/>
      <c r="H38" s="611"/>
      <c r="I38" s="157"/>
      <c r="J38" s="150"/>
      <c r="K38" s="150"/>
      <c r="L38" s="150"/>
      <c r="M38" s="150"/>
      <c r="N38" s="150"/>
      <c r="O38" s="150"/>
      <c r="P38" s="150"/>
      <c r="Q38" s="150"/>
      <c r="R38" s="150"/>
      <c r="S38" s="150"/>
      <c r="T38" s="150"/>
      <c r="U38" s="150"/>
      <c r="V38" s="150"/>
      <c r="W38" s="150"/>
      <c r="X38" s="150"/>
    </row>
    <row r="39" spans="1:24" ht="42" customHeight="1" x14ac:dyDescent="0.2">
      <c r="A39" s="632"/>
      <c r="B39" s="643"/>
      <c r="C39" s="162" t="s">
        <v>266</v>
      </c>
      <c r="D39" s="611"/>
      <c r="E39" s="611"/>
      <c r="F39" s="611"/>
      <c r="G39" s="611"/>
      <c r="H39" s="611"/>
      <c r="I39" s="157"/>
      <c r="J39" s="150"/>
      <c r="K39" s="150"/>
      <c r="L39" s="150"/>
      <c r="M39" s="150"/>
      <c r="N39" s="150"/>
      <c r="O39" s="150"/>
      <c r="P39" s="150"/>
      <c r="Q39" s="150"/>
      <c r="R39" s="150"/>
      <c r="S39" s="150"/>
      <c r="T39" s="150"/>
      <c r="U39" s="150"/>
      <c r="V39" s="150"/>
      <c r="W39" s="150"/>
      <c r="X39" s="150"/>
    </row>
    <row r="40" spans="1:24" ht="42" customHeight="1" x14ac:dyDescent="0.2">
      <c r="A40" s="632"/>
      <c r="B40" s="643"/>
      <c r="C40" s="162" t="s">
        <v>267</v>
      </c>
      <c r="D40" s="611"/>
      <c r="E40" s="611"/>
      <c r="F40" s="611"/>
      <c r="G40" s="611"/>
      <c r="H40" s="611"/>
      <c r="I40" s="157"/>
      <c r="J40" s="150"/>
      <c r="K40" s="150"/>
      <c r="L40" s="150"/>
      <c r="M40" s="150"/>
      <c r="N40" s="150"/>
      <c r="O40" s="150"/>
      <c r="P40" s="150"/>
      <c r="Q40" s="150"/>
      <c r="R40" s="150"/>
      <c r="S40" s="150"/>
      <c r="T40" s="150"/>
      <c r="U40" s="150"/>
      <c r="V40" s="150"/>
      <c r="W40" s="150"/>
      <c r="X40" s="150"/>
    </row>
    <row r="41" spans="1:24" ht="57" customHeight="1" x14ac:dyDescent="0.2">
      <c r="A41" s="632"/>
      <c r="B41" s="643"/>
      <c r="C41" s="162" t="s">
        <v>268</v>
      </c>
      <c r="D41" s="611"/>
      <c r="E41" s="611"/>
      <c r="F41" s="611"/>
      <c r="G41" s="611"/>
      <c r="H41" s="611"/>
      <c r="I41" s="157"/>
      <c r="J41" s="150"/>
      <c r="K41" s="150"/>
      <c r="L41" s="150"/>
      <c r="M41" s="150"/>
      <c r="N41" s="150"/>
      <c r="O41" s="150"/>
      <c r="P41" s="150"/>
      <c r="Q41" s="150"/>
      <c r="R41" s="150"/>
      <c r="S41" s="150"/>
      <c r="T41" s="150"/>
      <c r="U41" s="150"/>
      <c r="V41" s="150"/>
      <c r="W41" s="150"/>
      <c r="X41" s="150"/>
    </row>
    <row r="42" spans="1:24" ht="15" customHeight="1" thickBot="1" x14ac:dyDescent="0.25">
      <c r="A42" s="632"/>
      <c r="B42" s="644"/>
      <c r="C42" s="164"/>
      <c r="D42" s="612"/>
      <c r="E42" s="612"/>
      <c r="F42" s="612"/>
      <c r="G42" s="611"/>
      <c r="H42" s="612"/>
      <c r="I42" s="157"/>
      <c r="J42" s="150"/>
      <c r="K42" s="150"/>
      <c r="L42" s="150"/>
      <c r="M42" s="150"/>
      <c r="N42" s="150"/>
      <c r="O42" s="150"/>
      <c r="P42" s="150"/>
      <c r="Q42" s="150"/>
      <c r="R42" s="150"/>
      <c r="S42" s="150"/>
      <c r="T42" s="150"/>
      <c r="U42" s="150"/>
      <c r="V42" s="150"/>
      <c r="W42" s="150"/>
      <c r="X42" s="150"/>
    </row>
    <row r="43" spans="1:24" ht="31.5" customHeight="1" x14ac:dyDescent="0.2">
      <c r="A43" s="632"/>
      <c r="B43" s="743" t="s">
        <v>269</v>
      </c>
      <c r="C43" s="70" t="s">
        <v>270</v>
      </c>
      <c r="D43" s="731">
        <v>5</v>
      </c>
      <c r="E43" s="722"/>
      <c r="F43" s="722"/>
      <c r="G43" s="782"/>
      <c r="H43" s="782"/>
      <c r="I43" s="157"/>
      <c r="J43" s="150"/>
      <c r="K43" s="150"/>
      <c r="L43" s="150"/>
      <c r="M43" s="150"/>
      <c r="N43" s="150"/>
      <c r="O43" s="150"/>
      <c r="P43" s="150"/>
      <c r="Q43" s="150"/>
      <c r="R43" s="150"/>
      <c r="S43" s="150"/>
      <c r="T43" s="150"/>
      <c r="U43" s="150"/>
      <c r="V43" s="150"/>
      <c r="W43" s="150"/>
      <c r="X43" s="150"/>
    </row>
    <row r="44" spans="1:24" ht="12.75" customHeight="1" x14ac:dyDescent="0.2">
      <c r="A44" s="632"/>
      <c r="B44" s="632"/>
      <c r="C44" s="162"/>
      <c r="D44" s="611"/>
      <c r="E44" s="611"/>
      <c r="F44" s="611"/>
      <c r="G44" s="611"/>
      <c r="H44" s="611"/>
      <c r="I44" s="157"/>
      <c r="J44" s="150"/>
      <c r="K44" s="150"/>
      <c r="L44" s="150"/>
      <c r="M44" s="150"/>
      <c r="N44" s="150"/>
      <c r="O44" s="150"/>
      <c r="P44" s="150"/>
      <c r="Q44" s="150"/>
      <c r="R44" s="150"/>
      <c r="S44" s="150"/>
      <c r="T44" s="150"/>
      <c r="U44" s="150"/>
      <c r="V44" s="150"/>
      <c r="W44" s="150"/>
      <c r="X44" s="150"/>
    </row>
    <row r="45" spans="1:24" ht="30" customHeight="1" x14ac:dyDescent="0.2">
      <c r="A45" s="632"/>
      <c r="B45" s="632"/>
      <c r="C45" s="165" t="s">
        <v>271</v>
      </c>
      <c r="D45" s="611"/>
      <c r="E45" s="611"/>
      <c r="F45" s="611"/>
      <c r="G45" s="611"/>
      <c r="H45" s="611"/>
      <c r="I45" s="157"/>
      <c r="J45" s="150"/>
      <c r="K45" s="150"/>
      <c r="L45" s="150"/>
      <c r="M45" s="150"/>
      <c r="N45" s="150"/>
      <c r="O45" s="150"/>
      <c r="P45" s="150"/>
      <c r="Q45" s="150"/>
      <c r="R45" s="150"/>
      <c r="S45" s="150"/>
      <c r="T45" s="150"/>
      <c r="U45" s="150"/>
      <c r="V45" s="150"/>
      <c r="W45" s="150"/>
      <c r="X45" s="150"/>
    </row>
    <row r="46" spans="1:24" ht="42" customHeight="1" x14ac:dyDescent="0.2">
      <c r="A46" s="632"/>
      <c r="B46" s="632"/>
      <c r="C46" s="165" t="s">
        <v>272</v>
      </c>
      <c r="D46" s="611"/>
      <c r="E46" s="611"/>
      <c r="F46" s="611"/>
      <c r="G46" s="611"/>
      <c r="H46" s="611"/>
      <c r="I46" s="157"/>
      <c r="J46" s="150"/>
      <c r="K46" s="150"/>
      <c r="L46" s="150"/>
      <c r="M46" s="150"/>
      <c r="N46" s="150"/>
      <c r="O46" s="150"/>
      <c r="P46" s="150"/>
      <c r="Q46" s="150"/>
      <c r="R46" s="150"/>
      <c r="S46" s="150"/>
      <c r="T46" s="150"/>
      <c r="U46" s="150"/>
      <c r="V46" s="150"/>
      <c r="W46" s="150"/>
      <c r="X46" s="150"/>
    </row>
    <row r="47" spans="1:24" ht="45" customHeight="1" x14ac:dyDescent="0.2">
      <c r="A47" s="632"/>
      <c r="B47" s="632"/>
      <c r="C47" s="165" t="s">
        <v>273</v>
      </c>
      <c r="D47" s="611"/>
      <c r="E47" s="611"/>
      <c r="F47" s="611"/>
      <c r="G47" s="611"/>
      <c r="H47" s="611"/>
      <c r="I47" s="157"/>
      <c r="J47" s="150"/>
      <c r="K47" s="150"/>
      <c r="L47" s="150"/>
      <c r="M47" s="150"/>
      <c r="N47" s="150"/>
      <c r="O47" s="150"/>
      <c r="P47" s="150"/>
      <c r="Q47" s="150"/>
      <c r="R47" s="150"/>
      <c r="S47" s="150"/>
      <c r="T47" s="150"/>
      <c r="U47" s="150"/>
      <c r="V47" s="150"/>
      <c r="W47" s="150"/>
      <c r="X47" s="150"/>
    </row>
    <row r="48" spans="1:24" ht="40.5" customHeight="1" x14ac:dyDescent="0.2">
      <c r="A48" s="632"/>
      <c r="B48" s="632"/>
      <c r="C48" s="165" t="s">
        <v>274</v>
      </c>
      <c r="D48" s="611"/>
      <c r="E48" s="611"/>
      <c r="F48" s="611"/>
      <c r="G48" s="611"/>
      <c r="H48" s="611"/>
      <c r="I48" s="157"/>
      <c r="J48" s="150"/>
      <c r="K48" s="150"/>
      <c r="L48" s="150"/>
      <c r="M48" s="150"/>
      <c r="N48" s="150"/>
      <c r="O48" s="150"/>
      <c r="P48" s="150"/>
      <c r="Q48" s="150"/>
      <c r="R48" s="150"/>
      <c r="S48" s="150"/>
      <c r="T48" s="150"/>
      <c r="U48" s="150"/>
      <c r="V48" s="150"/>
      <c r="W48" s="150"/>
      <c r="X48" s="150"/>
    </row>
    <row r="49" spans="1:24" ht="45.75" customHeight="1" x14ac:dyDescent="0.2">
      <c r="A49" s="632"/>
      <c r="B49" s="632"/>
      <c r="C49" s="165" t="s">
        <v>275</v>
      </c>
      <c r="D49" s="611"/>
      <c r="E49" s="611"/>
      <c r="F49" s="611"/>
      <c r="G49" s="611"/>
      <c r="H49" s="611"/>
      <c r="I49" s="157"/>
      <c r="J49" s="150"/>
      <c r="K49" s="150"/>
      <c r="L49" s="150"/>
      <c r="M49" s="150"/>
      <c r="N49" s="150"/>
      <c r="O49" s="150"/>
      <c r="P49" s="150"/>
      <c r="Q49" s="150"/>
      <c r="R49" s="150"/>
      <c r="S49" s="150"/>
      <c r="T49" s="150"/>
      <c r="U49" s="150"/>
      <c r="V49" s="150"/>
      <c r="W49" s="150"/>
      <c r="X49" s="150"/>
    </row>
    <row r="50" spans="1:24" ht="12.75" customHeight="1" x14ac:dyDescent="0.2">
      <c r="A50" s="632"/>
      <c r="B50" s="632"/>
      <c r="C50" s="162"/>
      <c r="D50" s="611"/>
      <c r="E50" s="611"/>
      <c r="F50" s="611"/>
      <c r="G50" s="611"/>
      <c r="H50" s="611"/>
      <c r="I50" s="157"/>
      <c r="J50" s="150"/>
      <c r="K50" s="150"/>
      <c r="L50" s="150"/>
      <c r="M50" s="150"/>
      <c r="N50" s="150"/>
      <c r="O50" s="150"/>
      <c r="P50" s="150"/>
      <c r="Q50" s="150"/>
      <c r="R50" s="150"/>
      <c r="S50" s="150"/>
      <c r="T50" s="150"/>
      <c r="U50" s="150"/>
      <c r="V50" s="150"/>
      <c r="W50" s="150"/>
      <c r="X50" s="150"/>
    </row>
    <row r="51" spans="1:24" ht="37.5" customHeight="1" thickBot="1" x14ac:dyDescent="0.25">
      <c r="A51" s="632"/>
      <c r="B51" s="637"/>
      <c r="C51" s="163" t="s">
        <v>276</v>
      </c>
      <c r="D51" s="612"/>
      <c r="E51" s="612"/>
      <c r="F51" s="612"/>
      <c r="G51" s="612"/>
      <c r="H51" s="612"/>
      <c r="I51" s="157"/>
      <c r="J51" s="150"/>
      <c r="K51" s="150"/>
      <c r="L51" s="150"/>
      <c r="M51" s="150"/>
      <c r="N51" s="150"/>
      <c r="O51" s="150"/>
      <c r="P51" s="150"/>
      <c r="Q51" s="150"/>
      <c r="R51" s="150"/>
      <c r="S51" s="150"/>
      <c r="T51" s="150"/>
      <c r="U51" s="150"/>
      <c r="V51" s="150"/>
      <c r="W51" s="150"/>
      <c r="X51" s="150"/>
    </row>
    <row r="52" spans="1:24" ht="34.5" customHeight="1" x14ac:dyDescent="0.2">
      <c r="A52" s="632"/>
      <c r="B52" s="743" t="s">
        <v>909</v>
      </c>
      <c r="C52" s="167" t="s">
        <v>910</v>
      </c>
      <c r="D52" s="731">
        <v>5</v>
      </c>
      <c r="E52" s="722"/>
      <c r="F52" s="722"/>
      <c r="G52" s="735"/>
      <c r="H52" s="735"/>
      <c r="I52" s="157"/>
      <c r="J52" s="150"/>
      <c r="K52" s="150"/>
      <c r="L52" s="150"/>
      <c r="M52" s="150"/>
      <c r="N52" s="150"/>
      <c r="O52" s="150"/>
      <c r="P52" s="150"/>
      <c r="Q52" s="150"/>
      <c r="R52" s="150"/>
      <c r="S52" s="150"/>
      <c r="T52" s="150"/>
      <c r="U52" s="150"/>
      <c r="V52" s="150"/>
      <c r="W52" s="150"/>
      <c r="X52" s="150"/>
    </row>
    <row r="53" spans="1:24" ht="12.75" customHeight="1" x14ac:dyDescent="0.2">
      <c r="A53" s="632"/>
      <c r="B53" s="632"/>
      <c r="C53" s="162"/>
      <c r="D53" s="611"/>
      <c r="E53" s="611"/>
      <c r="F53" s="611"/>
      <c r="G53" s="611"/>
      <c r="H53" s="611"/>
      <c r="I53" s="157"/>
      <c r="J53" s="150"/>
      <c r="K53" s="150"/>
      <c r="L53" s="150"/>
      <c r="M53" s="150"/>
      <c r="N53" s="150"/>
      <c r="O53" s="150"/>
      <c r="P53" s="150"/>
      <c r="Q53" s="150"/>
      <c r="R53" s="150"/>
      <c r="S53" s="150"/>
      <c r="T53" s="150"/>
      <c r="U53" s="150"/>
      <c r="V53" s="150"/>
      <c r="W53" s="150"/>
      <c r="X53" s="150"/>
    </row>
    <row r="54" spans="1:24" ht="31.5" customHeight="1" x14ac:dyDescent="0.2">
      <c r="A54" s="632"/>
      <c r="B54" s="632"/>
      <c r="C54" s="162" t="s">
        <v>911</v>
      </c>
      <c r="D54" s="611"/>
      <c r="E54" s="611"/>
      <c r="F54" s="611"/>
      <c r="G54" s="611"/>
      <c r="H54" s="611"/>
      <c r="I54" s="157"/>
      <c r="J54" s="150"/>
      <c r="K54" s="150"/>
      <c r="L54" s="150"/>
      <c r="M54" s="150"/>
      <c r="N54" s="150"/>
      <c r="O54" s="150"/>
      <c r="P54" s="150"/>
      <c r="Q54" s="150"/>
      <c r="R54" s="150"/>
      <c r="S54" s="150"/>
      <c r="T54" s="150"/>
      <c r="U54" s="150"/>
      <c r="V54" s="150"/>
      <c r="W54" s="150"/>
      <c r="X54" s="150"/>
    </row>
    <row r="55" spans="1:24" ht="33.75" customHeight="1" x14ac:dyDescent="0.2">
      <c r="A55" s="632"/>
      <c r="B55" s="632"/>
      <c r="C55" s="162" t="s">
        <v>912</v>
      </c>
      <c r="D55" s="611"/>
      <c r="E55" s="611"/>
      <c r="F55" s="611"/>
      <c r="G55" s="611"/>
      <c r="H55" s="611"/>
      <c r="I55" s="157"/>
      <c r="J55" s="150"/>
      <c r="K55" s="150"/>
      <c r="L55" s="150"/>
      <c r="M55" s="150"/>
      <c r="N55" s="150"/>
      <c r="O55" s="150"/>
      <c r="P55" s="150"/>
      <c r="Q55" s="150"/>
      <c r="R55" s="150"/>
      <c r="S55" s="150"/>
      <c r="T55" s="150"/>
      <c r="U55" s="150"/>
      <c r="V55" s="150"/>
      <c r="W55" s="150"/>
      <c r="X55" s="150"/>
    </row>
    <row r="56" spans="1:24" ht="30.75" customHeight="1" x14ac:dyDescent="0.2">
      <c r="A56" s="632"/>
      <c r="B56" s="632"/>
      <c r="C56" s="162" t="s">
        <v>913</v>
      </c>
      <c r="D56" s="611"/>
      <c r="E56" s="611"/>
      <c r="F56" s="611"/>
      <c r="G56" s="611"/>
      <c r="H56" s="611"/>
      <c r="I56" s="157"/>
      <c r="J56" s="150"/>
      <c r="K56" s="150"/>
      <c r="L56" s="150"/>
      <c r="M56" s="150"/>
      <c r="N56" s="150"/>
      <c r="O56" s="150"/>
      <c r="P56" s="150"/>
      <c r="Q56" s="150"/>
      <c r="R56" s="150"/>
      <c r="S56" s="150"/>
      <c r="T56" s="150"/>
      <c r="U56" s="150"/>
      <c r="V56" s="150"/>
      <c r="W56" s="150"/>
      <c r="X56" s="150"/>
    </row>
    <row r="57" spans="1:24" ht="53.25" customHeight="1" x14ac:dyDescent="0.2">
      <c r="A57" s="632"/>
      <c r="B57" s="632"/>
      <c r="C57" s="162" t="s">
        <v>914</v>
      </c>
      <c r="D57" s="611"/>
      <c r="E57" s="611"/>
      <c r="F57" s="611"/>
      <c r="G57" s="611"/>
      <c r="H57" s="611"/>
      <c r="I57" s="157"/>
      <c r="J57" s="150"/>
      <c r="K57" s="150"/>
      <c r="L57" s="150"/>
      <c r="M57" s="150"/>
      <c r="N57" s="150"/>
      <c r="O57" s="150"/>
      <c r="P57" s="150"/>
      <c r="Q57" s="150"/>
      <c r="R57" s="150"/>
      <c r="S57" s="150"/>
      <c r="T57" s="150"/>
      <c r="U57" s="150"/>
      <c r="V57" s="150"/>
      <c r="W57" s="150"/>
      <c r="X57" s="150"/>
    </row>
    <row r="58" spans="1:24" ht="57.75" customHeight="1" x14ac:dyDescent="0.2">
      <c r="A58" s="632"/>
      <c r="B58" s="632"/>
      <c r="C58" s="162" t="s">
        <v>915</v>
      </c>
      <c r="D58" s="611"/>
      <c r="E58" s="611"/>
      <c r="F58" s="611"/>
      <c r="G58" s="611"/>
      <c r="H58" s="611"/>
      <c r="I58" s="157"/>
      <c r="J58" s="150"/>
      <c r="K58" s="150"/>
      <c r="L58" s="150"/>
      <c r="M58" s="150"/>
      <c r="N58" s="150"/>
      <c r="O58" s="150"/>
      <c r="P58" s="150"/>
      <c r="Q58" s="150"/>
      <c r="R58" s="150"/>
      <c r="S58" s="150"/>
      <c r="T58" s="150"/>
      <c r="U58" s="150"/>
      <c r="V58" s="150"/>
      <c r="W58" s="150"/>
      <c r="X58" s="150"/>
    </row>
    <row r="59" spans="1:24" ht="17.25" customHeight="1" thickBot="1" x14ac:dyDescent="0.25">
      <c r="A59" s="632"/>
      <c r="B59" s="637"/>
      <c r="C59" s="172" t="s">
        <v>916</v>
      </c>
      <c r="D59" s="611"/>
      <c r="E59" s="612"/>
      <c r="F59" s="612"/>
      <c r="G59" s="611"/>
      <c r="H59" s="612"/>
      <c r="I59" s="157"/>
      <c r="J59" s="150"/>
      <c r="K59" s="150"/>
      <c r="L59" s="150"/>
      <c r="M59" s="150"/>
      <c r="N59" s="150"/>
      <c r="O59" s="150"/>
      <c r="P59" s="150"/>
      <c r="Q59" s="150"/>
      <c r="R59" s="150"/>
      <c r="S59" s="150"/>
      <c r="T59" s="150"/>
      <c r="U59" s="150"/>
      <c r="V59" s="150"/>
      <c r="W59" s="150"/>
      <c r="X59" s="150"/>
    </row>
    <row r="60" spans="1:24" ht="21.75" customHeight="1" thickBot="1" x14ac:dyDescent="0.25">
      <c r="A60" s="743" t="s">
        <v>917</v>
      </c>
      <c r="B60" s="304">
        <v>1.2</v>
      </c>
      <c r="C60" s="717" t="s">
        <v>141</v>
      </c>
      <c r="D60" s="687"/>
      <c r="E60" s="687"/>
      <c r="F60" s="687"/>
      <c r="G60" s="687"/>
      <c r="H60" s="714"/>
      <c r="I60" s="157"/>
      <c r="J60" s="150"/>
      <c r="K60" s="150"/>
      <c r="L60" s="150"/>
      <c r="M60" s="150"/>
      <c r="N60" s="150"/>
      <c r="O60" s="150"/>
      <c r="P60" s="150"/>
      <c r="Q60" s="150"/>
      <c r="R60" s="150"/>
      <c r="S60" s="150"/>
      <c r="T60" s="150"/>
      <c r="U60" s="150"/>
      <c r="V60" s="150"/>
      <c r="W60" s="150"/>
      <c r="X60" s="150"/>
    </row>
    <row r="61" spans="1:24" ht="60" customHeight="1" x14ac:dyDescent="0.2">
      <c r="A61" s="632"/>
      <c r="B61" s="766" t="s">
        <v>293</v>
      </c>
      <c r="C61" s="167" t="s">
        <v>1037</v>
      </c>
      <c r="D61" s="745">
        <v>5</v>
      </c>
      <c r="E61" s="722"/>
      <c r="F61" s="722"/>
      <c r="G61" s="735"/>
      <c r="H61" s="735"/>
      <c r="I61" s="157"/>
      <c r="J61" s="150"/>
      <c r="K61" s="150"/>
      <c r="L61" s="150"/>
      <c r="M61" s="150"/>
      <c r="N61" s="150"/>
      <c r="O61" s="150"/>
      <c r="P61" s="150"/>
      <c r="Q61" s="150"/>
      <c r="R61" s="150"/>
      <c r="S61" s="150"/>
      <c r="T61" s="150"/>
      <c r="U61" s="150"/>
      <c r="V61" s="150"/>
      <c r="W61" s="150"/>
      <c r="X61" s="150"/>
    </row>
    <row r="62" spans="1:24" ht="15.75" customHeight="1" x14ac:dyDescent="0.2">
      <c r="A62" s="632"/>
      <c r="B62" s="611"/>
      <c r="C62" s="162"/>
      <c r="D62" s="611"/>
      <c r="E62" s="611"/>
      <c r="F62" s="611"/>
      <c r="G62" s="611"/>
      <c r="H62" s="611"/>
      <c r="I62" s="157"/>
      <c r="J62" s="150"/>
      <c r="K62" s="150"/>
      <c r="L62" s="150"/>
      <c r="M62" s="150"/>
      <c r="N62" s="150"/>
      <c r="O62" s="150"/>
      <c r="P62" s="150"/>
      <c r="Q62" s="150"/>
      <c r="R62" s="150"/>
      <c r="S62" s="150"/>
      <c r="T62" s="150"/>
      <c r="U62" s="150"/>
      <c r="V62" s="150"/>
      <c r="W62" s="150"/>
      <c r="X62" s="150"/>
    </row>
    <row r="63" spans="1:24" ht="48.75" customHeight="1" x14ac:dyDescent="0.2">
      <c r="A63" s="632"/>
      <c r="B63" s="611"/>
      <c r="C63" s="162" t="s">
        <v>295</v>
      </c>
      <c r="D63" s="611"/>
      <c r="E63" s="611"/>
      <c r="F63" s="611"/>
      <c r="G63" s="611"/>
      <c r="H63" s="611"/>
      <c r="I63" s="157"/>
      <c r="J63" s="150"/>
      <c r="K63" s="150"/>
      <c r="L63" s="150"/>
      <c r="M63" s="150"/>
      <c r="N63" s="150"/>
      <c r="O63" s="150"/>
      <c r="P63" s="150"/>
      <c r="Q63" s="150"/>
      <c r="R63" s="150"/>
      <c r="S63" s="150"/>
      <c r="T63" s="150"/>
      <c r="U63" s="150"/>
      <c r="V63" s="150"/>
      <c r="W63" s="150"/>
      <c r="X63" s="150"/>
    </row>
    <row r="64" spans="1:24" ht="48" customHeight="1" x14ac:dyDescent="0.2">
      <c r="A64" s="632"/>
      <c r="B64" s="611"/>
      <c r="C64" s="162" t="s">
        <v>296</v>
      </c>
      <c r="D64" s="611"/>
      <c r="E64" s="611"/>
      <c r="F64" s="611"/>
      <c r="G64" s="611"/>
      <c r="H64" s="611"/>
      <c r="I64" s="157"/>
      <c r="J64" s="150"/>
      <c r="K64" s="150"/>
      <c r="L64" s="150"/>
      <c r="M64" s="150"/>
      <c r="N64" s="150"/>
      <c r="O64" s="150"/>
      <c r="P64" s="150"/>
      <c r="Q64" s="150"/>
      <c r="R64" s="150"/>
      <c r="S64" s="150"/>
      <c r="T64" s="150"/>
      <c r="U64" s="150"/>
      <c r="V64" s="150"/>
      <c r="W64" s="150"/>
      <c r="X64" s="150"/>
    </row>
    <row r="65" spans="1:24" ht="60" customHeight="1" x14ac:dyDescent="0.2">
      <c r="A65" s="632"/>
      <c r="B65" s="611"/>
      <c r="C65" s="162" t="s">
        <v>297</v>
      </c>
      <c r="D65" s="611"/>
      <c r="E65" s="611"/>
      <c r="F65" s="611"/>
      <c r="G65" s="611"/>
      <c r="H65" s="611"/>
      <c r="I65" s="157"/>
      <c r="J65" s="150"/>
      <c r="K65" s="150"/>
      <c r="L65" s="150"/>
      <c r="M65" s="150"/>
      <c r="N65" s="150"/>
      <c r="O65" s="150"/>
      <c r="P65" s="150"/>
      <c r="Q65" s="150"/>
      <c r="R65" s="150"/>
      <c r="S65" s="150"/>
      <c r="T65" s="150"/>
      <c r="U65" s="150"/>
      <c r="V65" s="150"/>
      <c r="W65" s="150"/>
      <c r="X65" s="150"/>
    </row>
    <row r="66" spans="1:24" ht="44.25" customHeight="1" x14ac:dyDescent="0.2">
      <c r="A66" s="632"/>
      <c r="B66" s="611"/>
      <c r="C66" s="162" t="s">
        <v>298</v>
      </c>
      <c r="D66" s="611"/>
      <c r="E66" s="611"/>
      <c r="F66" s="611"/>
      <c r="G66" s="611"/>
      <c r="H66" s="611"/>
      <c r="I66" s="157"/>
      <c r="J66" s="150"/>
      <c r="K66" s="150"/>
      <c r="L66" s="150"/>
      <c r="M66" s="150"/>
      <c r="N66" s="150"/>
      <c r="O66" s="150"/>
      <c r="P66" s="150"/>
      <c r="Q66" s="150"/>
      <c r="R66" s="150"/>
      <c r="S66" s="150"/>
      <c r="T66" s="150"/>
      <c r="U66" s="150"/>
      <c r="V66" s="150"/>
      <c r="W66" s="150"/>
      <c r="X66" s="150"/>
    </row>
    <row r="67" spans="1:24" ht="57.75" customHeight="1" x14ac:dyDescent="0.2">
      <c r="A67" s="632"/>
      <c r="B67" s="611"/>
      <c r="C67" s="162" t="s">
        <v>299</v>
      </c>
      <c r="D67" s="611"/>
      <c r="E67" s="611"/>
      <c r="F67" s="611"/>
      <c r="G67" s="611"/>
      <c r="H67" s="611"/>
      <c r="I67" s="157"/>
      <c r="J67" s="150"/>
      <c r="K67" s="150"/>
      <c r="L67" s="150"/>
      <c r="M67" s="150"/>
      <c r="N67" s="150"/>
      <c r="O67" s="150"/>
      <c r="P67" s="150"/>
      <c r="Q67" s="150"/>
      <c r="R67" s="150"/>
      <c r="S67" s="150"/>
      <c r="T67" s="150"/>
      <c r="U67" s="150"/>
      <c r="V67" s="150"/>
      <c r="W67" s="150"/>
      <c r="X67" s="150"/>
    </row>
    <row r="68" spans="1:24" ht="30" customHeight="1" x14ac:dyDescent="0.2">
      <c r="A68" s="632"/>
      <c r="B68" s="611"/>
      <c r="C68" s="172" t="s">
        <v>300</v>
      </c>
      <c r="D68" s="611"/>
      <c r="E68" s="611"/>
      <c r="F68" s="611"/>
      <c r="G68" s="611"/>
      <c r="H68" s="611"/>
      <c r="I68" s="157"/>
      <c r="J68" s="150"/>
      <c r="K68" s="150"/>
      <c r="L68" s="150"/>
      <c r="M68" s="150"/>
      <c r="N68" s="150"/>
      <c r="O68" s="150"/>
      <c r="P68" s="150"/>
      <c r="Q68" s="150"/>
      <c r="R68" s="150"/>
      <c r="S68" s="150"/>
      <c r="T68" s="150"/>
      <c r="U68" s="150"/>
      <c r="V68" s="150"/>
      <c r="W68" s="150"/>
      <c r="X68" s="150"/>
    </row>
    <row r="69" spans="1:24" ht="12.75" customHeight="1" thickBot="1" x14ac:dyDescent="0.25">
      <c r="A69" s="632"/>
      <c r="B69" s="612"/>
      <c r="C69" s="163"/>
      <c r="D69" s="612"/>
      <c r="E69" s="612"/>
      <c r="F69" s="612"/>
      <c r="G69" s="612"/>
      <c r="H69" s="612"/>
      <c r="I69" s="157"/>
      <c r="J69" s="150"/>
      <c r="K69" s="150"/>
      <c r="L69" s="150"/>
      <c r="M69" s="150"/>
      <c r="N69" s="150"/>
      <c r="O69" s="150"/>
      <c r="P69" s="150"/>
      <c r="Q69" s="150"/>
      <c r="R69" s="150"/>
      <c r="S69" s="150"/>
      <c r="T69" s="150"/>
      <c r="U69" s="150"/>
      <c r="V69" s="150"/>
      <c r="W69" s="150"/>
      <c r="X69" s="150"/>
    </row>
    <row r="70" spans="1:24" ht="38.25" customHeight="1" x14ac:dyDescent="0.2">
      <c r="A70" s="632"/>
      <c r="B70" s="743" t="s">
        <v>301</v>
      </c>
      <c r="C70" s="167" t="s">
        <v>1038</v>
      </c>
      <c r="D70" s="731">
        <v>5</v>
      </c>
      <c r="E70" s="722"/>
      <c r="F70" s="737"/>
      <c r="G70" s="750"/>
      <c r="H70" s="753"/>
      <c r="I70" s="157"/>
      <c r="J70" s="150"/>
      <c r="K70" s="150"/>
      <c r="L70" s="150"/>
      <c r="M70" s="150"/>
      <c r="N70" s="150"/>
      <c r="O70" s="150"/>
      <c r="P70" s="150"/>
      <c r="Q70" s="150"/>
      <c r="R70" s="150"/>
      <c r="S70" s="150"/>
      <c r="T70" s="150"/>
      <c r="U70" s="150"/>
      <c r="V70" s="150"/>
      <c r="W70" s="150"/>
      <c r="X70" s="150"/>
    </row>
    <row r="71" spans="1:24" ht="10.5" customHeight="1" x14ac:dyDescent="0.2">
      <c r="A71" s="632"/>
      <c r="B71" s="632"/>
      <c r="C71" s="173"/>
      <c r="D71" s="611"/>
      <c r="E71" s="611"/>
      <c r="F71" s="668"/>
      <c r="G71" s="751"/>
      <c r="H71" s="611"/>
      <c r="I71" s="157"/>
      <c r="J71" s="150"/>
      <c r="K71" s="150"/>
      <c r="L71" s="150"/>
      <c r="M71" s="150"/>
      <c r="N71" s="150"/>
      <c r="O71" s="150"/>
      <c r="P71" s="150"/>
      <c r="Q71" s="150"/>
      <c r="R71" s="150"/>
      <c r="S71" s="150"/>
      <c r="T71" s="150"/>
      <c r="U71" s="150"/>
      <c r="V71" s="150"/>
      <c r="W71" s="150"/>
      <c r="X71" s="150"/>
    </row>
    <row r="72" spans="1:24" ht="27" customHeight="1" x14ac:dyDescent="0.2">
      <c r="A72" s="632"/>
      <c r="B72" s="632"/>
      <c r="C72" s="173" t="s">
        <v>303</v>
      </c>
      <c r="D72" s="611"/>
      <c r="E72" s="611"/>
      <c r="F72" s="668"/>
      <c r="G72" s="751"/>
      <c r="H72" s="611"/>
      <c r="I72" s="157"/>
      <c r="J72" s="150"/>
      <c r="K72" s="150"/>
      <c r="L72" s="150"/>
      <c r="M72" s="150"/>
      <c r="N72" s="150"/>
      <c r="O72" s="150"/>
      <c r="P72" s="150"/>
      <c r="Q72" s="150"/>
      <c r="R72" s="150"/>
      <c r="S72" s="150"/>
      <c r="T72" s="150"/>
      <c r="U72" s="150"/>
      <c r="V72" s="150"/>
      <c r="W72" s="150"/>
      <c r="X72" s="150"/>
    </row>
    <row r="73" spans="1:24" ht="42" customHeight="1" x14ac:dyDescent="0.2">
      <c r="A73" s="632"/>
      <c r="B73" s="632"/>
      <c r="C73" s="173" t="s">
        <v>304</v>
      </c>
      <c r="D73" s="611"/>
      <c r="E73" s="611"/>
      <c r="F73" s="668"/>
      <c r="G73" s="751"/>
      <c r="H73" s="611"/>
      <c r="I73" s="157"/>
      <c r="J73" s="150"/>
      <c r="K73" s="150"/>
      <c r="L73" s="150"/>
      <c r="M73" s="150"/>
      <c r="N73" s="150"/>
      <c r="O73" s="150"/>
      <c r="P73" s="150"/>
      <c r="Q73" s="150"/>
      <c r="R73" s="150"/>
      <c r="S73" s="150"/>
      <c r="T73" s="150"/>
      <c r="U73" s="150"/>
      <c r="V73" s="150"/>
      <c r="W73" s="150"/>
      <c r="X73" s="150"/>
    </row>
    <row r="74" spans="1:24" ht="57" customHeight="1" x14ac:dyDescent="0.2">
      <c r="A74" s="632"/>
      <c r="B74" s="632"/>
      <c r="C74" s="173" t="s">
        <v>305</v>
      </c>
      <c r="D74" s="611"/>
      <c r="E74" s="611"/>
      <c r="F74" s="668"/>
      <c r="G74" s="751"/>
      <c r="H74" s="611"/>
      <c r="I74" s="157"/>
      <c r="J74" s="150"/>
      <c r="K74" s="150"/>
      <c r="L74" s="150"/>
      <c r="M74" s="150"/>
      <c r="N74" s="150"/>
      <c r="O74" s="150"/>
      <c r="P74" s="150"/>
      <c r="Q74" s="150"/>
      <c r="R74" s="150"/>
      <c r="S74" s="150"/>
      <c r="T74" s="150"/>
      <c r="U74" s="150"/>
      <c r="V74" s="150"/>
      <c r="W74" s="150"/>
      <c r="X74" s="150"/>
    </row>
    <row r="75" spans="1:24" ht="34.5" customHeight="1" x14ac:dyDescent="0.2">
      <c r="A75" s="632"/>
      <c r="B75" s="632"/>
      <c r="C75" s="173" t="s">
        <v>306</v>
      </c>
      <c r="D75" s="611"/>
      <c r="E75" s="611"/>
      <c r="F75" s="668"/>
      <c r="G75" s="751"/>
      <c r="H75" s="611"/>
      <c r="I75" s="157"/>
      <c r="J75" s="150"/>
      <c r="K75" s="150"/>
      <c r="L75" s="150"/>
      <c r="M75" s="150"/>
      <c r="N75" s="150"/>
      <c r="O75" s="150"/>
      <c r="P75" s="150"/>
      <c r="Q75" s="150"/>
      <c r="R75" s="150"/>
      <c r="S75" s="150"/>
      <c r="T75" s="150"/>
      <c r="U75" s="150"/>
      <c r="V75" s="150"/>
      <c r="W75" s="150"/>
      <c r="X75" s="150"/>
    </row>
    <row r="76" spans="1:24" ht="50.25" customHeight="1" x14ac:dyDescent="0.2">
      <c r="A76" s="632"/>
      <c r="B76" s="632"/>
      <c r="C76" s="173" t="s">
        <v>307</v>
      </c>
      <c r="D76" s="611"/>
      <c r="E76" s="611"/>
      <c r="F76" s="668"/>
      <c r="G76" s="751"/>
      <c r="H76" s="611"/>
      <c r="I76" s="157"/>
      <c r="J76" s="150"/>
      <c r="K76" s="150"/>
      <c r="L76" s="150"/>
      <c r="M76" s="150"/>
      <c r="N76" s="150"/>
      <c r="O76" s="150"/>
      <c r="P76" s="150"/>
      <c r="Q76" s="150"/>
      <c r="R76" s="150"/>
      <c r="S76" s="150"/>
      <c r="T76" s="150"/>
      <c r="U76" s="150"/>
      <c r="V76" s="150"/>
      <c r="W76" s="150"/>
      <c r="X76" s="150"/>
    </row>
    <row r="77" spans="1:24" ht="30.75" customHeight="1" x14ac:dyDescent="0.2">
      <c r="A77" s="632"/>
      <c r="B77" s="632"/>
      <c r="C77" s="174" t="s">
        <v>308</v>
      </c>
      <c r="D77" s="611"/>
      <c r="E77" s="611"/>
      <c r="F77" s="668"/>
      <c r="G77" s="751"/>
      <c r="H77" s="611"/>
      <c r="I77" s="157"/>
      <c r="J77" s="150"/>
      <c r="K77" s="150"/>
      <c r="L77" s="150"/>
      <c r="M77" s="150"/>
      <c r="N77" s="150"/>
      <c r="O77" s="150"/>
      <c r="P77" s="150"/>
      <c r="Q77" s="150"/>
      <c r="R77" s="150"/>
      <c r="S77" s="150"/>
      <c r="T77" s="150"/>
      <c r="U77" s="150"/>
      <c r="V77" s="150"/>
      <c r="W77" s="150"/>
      <c r="X77" s="150"/>
    </row>
    <row r="78" spans="1:24" ht="18.75" customHeight="1" thickBot="1" x14ac:dyDescent="0.25">
      <c r="A78" s="632"/>
      <c r="B78" s="632"/>
      <c r="C78" s="175"/>
      <c r="D78" s="612"/>
      <c r="E78" s="612"/>
      <c r="F78" s="738"/>
      <c r="G78" s="752"/>
      <c r="H78" s="612"/>
      <c r="I78" s="157"/>
      <c r="J78" s="150"/>
      <c r="K78" s="150"/>
      <c r="L78" s="150"/>
      <c r="M78" s="150"/>
      <c r="N78" s="150"/>
      <c r="O78" s="150"/>
      <c r="P78" s="150"/>
      <c r="Q78" s="150"/>
      <c r="R78" s="150"/>
      <c r="S78" s="150"/>
      <c r="T78" s="150"/>
      <c r="U78" s="150"/>
      <c r="V78" s="150"/>
      <c r="W78" s="150"/>
      <c r="X78" s="150"/>
    </row>
    <row r="79" spans="1:24" ht="49.5" customHeight="1" x14ac:dyDescent="0.2">
      <c r="A79" s="632"/>
      <c r="B79" s="744" t="s">
        <v>309</v>
      </c>
      <c r="C79" s="167" t="s">
        <v>310</v>
      </c>
      <c r="D79" s="745">
        <f>IF(E79="not applicable","-",5)</f>
        <v>5</v>
      </c>
      <c r="E79" s="722"/>
      <c r="F79" s="722"/>
      <c r="G79" s="788"/>
      <c r="H79" s="735"/>
      <c r="I79" s="157"/>
      <c r="J79" s="150"/>
      <c r="K79" s="150"/>
      <c r="L79" s="150"/>
      <c r="M79" s="150"/>
      <c r="N79" s="150"/>
      <c r="O79" s="150"/>
      <c r="P79" s="150"/>
      <c r="Q79" s="150"/>
      <c r="R79" s="150"/>
      <c r="S79" s="150"/>
      <c r="T79" s="150"/>
      <c r="U79" s="150"/>
      <c r="V79" s="150"/>
      <c r="W79" s="150"/>
      <c r="X79" s="150"/>
    </row>
    <row r="80" spans="1:24" ht="12.75" customHeight="1" x14ac:dyDescent="0.2">
      <c r="A80" s="632"/>
      <c r="B80" s="643"/>
      <c r="C80" s="173"/>
      <c r="D80" s="611"/>
      <c r="E80" s="611"/>
      <c r="F80" s="611"/>
      <c r="G80" s="751"/>
      <c r="H80" s="611"/>
      <c r="I80" s="157"/>
      <c r="J80" s="150"/>
      <c r="K80" s="150"/>
      <c r="L80" s="150"/>
      <c r="M80" s="150"/>
      <c r="N80" s="150"/>
      <c r="O80" s="150"/>
      <c r="P80" s="150"/>
      <c r="Q80" s="150"/>
      <c r="R80" s="150"/>
      <c r="S80" s="150"/>
      <c r="T80" s="150"/>
      <c r="U80" s="150"/>
      <c r="V80" s="150"/>
      <c r="W80" s="150"/>
      <c r="X80" s="150"/>
    </row>
    <row r="81" spans="1:24" ht="45.75" customHeight="1" x14ac:dyDescent="0.2">
      <c r="A81" s="632"/>
      <c r="B81" s="643"/>
      <c r="C81" s="173" t="s">
        <v>311</v>
      </c>
      <c r="D81" s="611"/>
      <c r="E81" s="611"/>
      <c r="F81" s="611"/>
      <c r="G81" s="751"/>
      <c r="H81" s="611"/>
      <c r="I81" s="157"/>
      <c r="J81" s="150"/>
      <c r="K81" s="150"/>
      <c r="L81" s="150"/>
      <c r="M81" s="150"/>
      <c r="N81" s="150"/>
      <c r="O81" s="150"/>
      <c r="P81" s="150"/>
      <c r="Q81" s="150"/>
      <c r="R81" s="150"/>
      <c r="S81" s="150"/>
      <c r="T81" s="150"/>
      <c r="U81" s="150"/>
      <c r="V81" s="150"/>
      <c r="W81" s="150"/>
      <c r="X81" s="150"/>
    </row>
    <row r="82" spans="1:24" ht="56.25" customHeight="1" x14ac:dyDescent="0.2">
      <c r="A82" s="632"/>
      <c r="B82" s="643"/>
      <c r="C82" s="173" t="s">
        <v>312</v>
      </c>
      <c r="D82" s="611"/>
      <c r="E82" s="611"/>
      <c r="F82" s="611"/>
      <c r="G82" s="751"/>
      <c r="H82" s="611"/>
      <c r="I82" s="157"/>
      <c r="J82" s="150"/>
      <c r="K82" s="150"/>
      <c r="L82" s="150"/>
      <c r="M82" s="150"/>
      <c r="N82" s="150"/>
      <c r="O82" s="150"/>
      <c r="P82" s="150"/>
      <c r="Q82" s="150"/>
      <c r="R82" s="150"/>
      <c r="S82" s="150"/>
      <c r="T82" s="150"/>
      <c r="U82" s="150"/>
      <c r="V82" s="150"/>
      <c r="W82" s="150"/>
      <c r="X82" s="150"/>
    </row>
    <row r="83" spans="1:24" ht="63.75" customHeight="1" x14ac:dyDescent="0.2">
      <c r="A83" s="632"/>
      <c r="B83" s="643"/>
      <c r="C83" s="173" t="s">
        <v>313</v>
      </c>
      <c r="D83" s="611"/>
      <c r="E83" s="611"/>
      <c r="F83" s="611"/>
      <c r="G83" s="751"/>
      <c r="H83" s="611"/>
      <c r="I83" s="157"/>
      <c r="J83" s="150"/>
      <c r="K83" s="150"/>
      <c r="L83" s="150"/>
      <c r="M83" s="150"/>
      <c r="N83" s="150"/>
      <c r="O83" s="150"/>
      <c r="P83" s="150"/>
      <c r="Q83" s="150"/>
      <c r="R83" s="150"/>
      <c r="S83" s="150"/>
      <c r="T83" s="150"/>
      <c r="U83" s="150"/>
      <c r="V83" s="150"/>
      <c r="W83" s="150"/>
      <c r="X83" s="150"/>
    </row>
    <row r="84" spans="1:24" ht="71.25" customHeight="1" x14ac:dyDescent="0.2">
      <c r="A84" s="632"/>
      <c r="B84" s="643"/>
      <c r="C84" s="173" t="s">
        <v>314</v>
      </c>
      <c r="D84" s="611"/>
      <c r="E84" s="611"/>
      <c r="F84" s="611"/>
      <c r="G84" s="751"/>
      <c r="H84" s="611"/>
      <c r="I84" s="157"/>
      <c r="J84" s="150"/>
      <c r="K84" s="150"/>
      <c r="L84" s="150"/>
      <c r="M84" s="150"/>
      <c r="N84" s="150"/>
      <c r="O84" s="150"/>
      <c r="P84" s="150"/>
      <c r="Q84" s="150"/>
      <c r="R84" s="150"/>
      <c r="S84" s="150"/>
      <c r="T84" s="150"/>
      <c r="U84" s="150"/>
      <c r="V84" s="150"/>
      <c r="W84" s="150"/>
      <c r="X84" s="150"/>
    </row>
    <row r="85" spans="1:24" ht="61.5" customHeight="1" x14ac:dyDescent="0.2">
      <c r="A85" s="632"/>
      <c r="B85" s="643"/>
      <c r="C85" s="173" t="s">
        <v>315</v>
      </c>
      <c r="D85" s="611"/>
      <c r="E85" s="611"/>
      <c r="F85" s="611"/>
      <c r="G85" s="751"/>
      <c r="H85" s="611"/>
      <c r="I85" s="157"/>
      <c r="J85" s="150"/>
      <c r="K85" s="150"/>
      <c r="L85" s="150"/>
      <c r="M85" s="150"/>
      <c r="N85" s="150"/>
      <c r="O85" s="150"/>
      <c r="P85" s="150"/>
      <c r="Q85" s="150"/>
      <c r="R85" s="150"/>
      <c r="S85" s="150"/>
      <c r="T85" s="150"/>
      <c r="U85" s="150"/>
      <c r="V85" s="150"/>
      <c r="W85" s="150"/>
      <c r="X85" s="150"/>
    </row>
    <row r="86" spans="1:24" ht="15.75" customHeight="1" thickBot="1" x14ac:dyDescent="0.25">
      <c r="A86" s="632"/>
      <c r="B86" s="644"/>
      <c r="C86" s="135"/>
      <c r="D86" s="612"/>
      <c r="E86" s="612"/>
      <c r="F86" s="612"/>
      <c r="G86" s="789"/>
      <c r="H86" s="612"/>
      <c r="I86" s="157"/>
      <c r="J86" s="150"/>
      <c r="K86" s="150"/>
      <c r="L86" s="150"/>
      <c r="M86" s="150"/>
      <c r="N86" s="150"/>
      <c r="O86" s="150"/>
      <c r="P86" s="150"/>
      <c r="Q86" s="150"/>
      <c r="R86" s="150"/>
      <c r="S86" s="150"/>
      <c r="T86" s="150"/>
      <c r="U86" s="150"/>
      <c r="V86" s="150"/>
      <c r="W86" s="150"/>
      <c r="X86" s="150"/>
    </row>
    <row r="87" spans="1:24" ht="84.75" customHeight="1" x14ac:dyDescent="0.2">
      <c r="A87" s="632"/>
      <c r="B87" s="755" t="s">
        <v>316</v>
      </c>
      <c r="C87" s="17" t="s">
        <v>317</v>
      </c>
      <c r="D87" s="731">
        <v>5</v>
      </c>
      <c r="E87" s="722"/>
      <c r="F87" s="722"/>
      <c r="G87" s="735"/>
      <c r="H87" s="735"/>
      <c r="I87" s="157"/>
      <c r="J87" s="150"/>
      <c r="K87" s="150"/>
      <c r="L87" s="150"/>
      <c r="M87" s="150"/>
      <c r="N87" s="150"/>
      <c r="O87" s="150"/>
      <c r="P87" s="150"/>
      <c r="Q87" s="150"/>
      <c r="R87" s="150"/>
      <c r="S87" s="150"/>
      <c r="T87" s="150"/>
      <c r="U87" s="150"/>
      <c r="V87" s="150"/>
      <c r="W87" s="150"/>
      <c r="X87" s="150"/>
    </row>
    <row r="88" spans="1:24" ht="12.75" customHeight="1" x14ac:dyDescent="0.2">
      <c r="A88" s="632"/>
      <c r="B88" s="632"/>
      <c r="C88" s="139"/>
      <c r="D88" s="611"/>
      <c r="E88" s="611"/>
      <c r="F88" s="611"/>
      <c r="G88" s="611"/>
      <c r="H88" s="611"/>
      <c r="I88" s="157"/>
      <c r="J88" s="150"/>
      <c r="K88" s="150"/>
      <c r="L88" s="150"/>
      <c r="M88" s="150"/>
      <c r="N88" s="150"/>
      <c r="O88" s="150"/>
      <c r="P88" s="150"/>
      <c r="Q88" s="150"/>
      <c r="R88" s="150"/>
      <c r="S88" s="150"/>
      <c r="T88" s="150"/>
      <c r="U88" s="150"/>
      <c r="V88" s="150"/>
      <c r="W88" s="150"/>
      <c r="X88" s="150"/>
    </row>
    <row r="89" spans="1:24" ht="41.25" customHeight="1" x14ac:dyDescent="0.2">
      <c r="A89" s="632"/>
      <c r="B89" s="632"/>
      <c r="C89" s="3" t="s">
        <v>318</v>
      </c>
      <c r="D89" s="611"/>
      <c r="E89" s="611"/>
      <c r="F89" s="611"/>
      <c r="G89" s="611"/>
      <c r="H89" s="611"/>
      <c r="I89" s="157"/>
      <c r="J89" s="150"/>
      <c r="K89" s="150"/>
      <c r="L89" s="150"/>
      <c r="M89" s="150"/>
      <c r="N89" s="150"/>
      <c r="O89" s="150"/>
      <c r="P89" s="150"/>
      <c r="Q89" s="150"/>
      <c r="R89" s="150"/>
      <c r="S89" s="150"/>
      <c r="T89" s="150"/>
      <c r="U89" s="150"/>
      <c r="V89" s="150"/>
      <c r="W89" s="150"/>
      <c r="X89" s="150"/>
    </row>
    <row r="90" spans="1:24" ht="54" customHeight="1" x14ac:dyDescent="0.2">
      <c r="A90" s="632"/>
      <c r="B90" s="632"/>
      <c r="C90" s="2" t="s">
        <v>319</v>
      </c>
      <c r="D90" s="611"/>
      <c r="E90" s="611"/>
      <c r="F90" s="611"/>
      <c r="G90" s="611"/>
      <c r="H90" s="611"/>
      <c r="I90" s="157"/>
      <c r="J90" s="150"/>
      <c r="K90" s="150"/>
      <c r="L90" s="150"/>
      <c r="M90" s="150"/>
      <c r="N90" s="150"/>
      <c r="O90" s="150"/>
      <c r="P90" s="150"/>
      <c r="Q90" s="150"/>
      <c r="R90" s="150"/>
      <c r="S90" s="150"/>
      <c r="T90" s="150"/>
      <c r="U90" s="150"/>
      <c r="V90" s="150"/>
      <c r="W90" s="150"/>
      <c r="X90" s="150"/>
    </row>
    <row r="91" spans="1:24" ht="58.5" customHeight="1" x14ac:dyDescent="0.2">
      <c r="A91" s="632"/>
      <c r="B91" s="632"/>
      <c r="C91" s="2" t="s">
        <v>320</v>
      </c>
      <c r="D91" s="611"/>
      <c r="E91" s="611"/>
      <c r="F91" s="611"/>
      <c r="G91" s="611"/>
      <c r="H91" s="611"/>
      <c r="I91" s="157"/>
      <c r="J91" s="150"/>
      <c r="K91" s="150"/>
      <c r="L91" s="150"/>
      <c r="M91" s="150"/>
      <c r="N91" s="150"/>
      <c r="O91" s="150"/>
      <c r="P91" s="150"/>
      <c r="Q91" s="150"/>
      <c r="R91" s="150"/>
      <c r="S91" s="150"/>
      <c r="T91" s="150"/>
      <c r="U91" s="150"/>
      <c r="V91" s="150"/>
      <c r="W91" s="150"/>
      <c r="X91" s="150"/>
    </row>
    <row r="92" spans="1:24" ht="46.5" customHeight="1" x14ac:dyDescent="0.2">
      <c r="A92" s="632"/>
      <c r="B92" s="632"/>
      <c r="C92" s="162" t="s">
        <v>321</v>
      </c>
      <c r="D92" s="611"/>
      <c r="E92" s="611"/>
      <c r="F92" s="611"/>
      <c r="G92" s="611"/>
      <c r="H92" s="611"/>
      <c r="I92" s="157"/>
      <c r="J92" s="150"/>
      <c r="K92" s="150"/>
      <c r="L92" s="150"/>
      <c r="M92" s="150"/>
      <c r="N92" s="150"/>
      <c r="O92" s="150"/>
      <c r="P92" s="150"/>
      <c r="Q92" s="150"/>
      <c r="R92" s="150"/>
      <c r="S92" s="150"/>
      <c r="T92" s="150"/>
      <c r="U92" s="150"/>
      <c r="V92" s="150"/>
      <c r="W92" s="150"/>
      <c r="X92" s="150"/>
    </row>
    <row r="93" spans="1:24" ht="57.75" customHeight="1" x14ac:dyDescent="0.2">
      <c r="A93" s="632"/>
      <c r="B93" s="632"/>
      <c r="C93" s="162" t="s">
        <v>322</v>
      </c>
      <c r="D93" s="611"/>
      <c r="E93" s="611"/>
      <c r="F93" s="611"/>
      <c r="G93" s="611"/>
      <c r="H93" s="611"/>
      <c r="I93" s="157"/>
      <c r="J93" s="150"/>
      <c r="K93" s="150"/>
      <c r="L93" s="150"/>
      <c r="M93" s="150"/>
      <c r="N93" s="150"/>
      <c r="O93" s="150"/>
      <c r="P93" s="150"/>
      <c r="Q93" s="150"/>
      <c r="R93" s="150"/>
      <c r="S93" s="150"/>
      <c r="T93" s="150"/>
      <c r="U93" s="150"/>
      <c r="V93" s="150"/>
      <c r="W93" s="150"/>
      <c r="X93" s="150"/>
    </row>
    <row r="94" spans="1:24" ht="12.75" customHeight="1" thickBot="1" x14ac:dyDescent="0.25">
      <c r="A94" s="632"/>
      <c r="B94" s="637"/>
      <c r="C94" s="175"/>
      <c r="D94" s="612"/>
      <c r="E94" s="612"/>
      <c r="F94" s="612"/>
      <c r="G94" s="611"/>
      <c r="H94" s="612"/>
      <c r="I94" s="157"/>
      <c r="J94" s="150"/>
      <c r="K94" s="150"/>
      <c r="L94" s="150"/>
      <c r="M94" s="150"/>
      <c r="N94" s="150"/>
      <c r="O94" s="150"/>
      <c r="P94" s="150"/>
      <c r="Q94" s="150"/>
      <c r="R94" s="150"/>
      <c r="S94" s="150"/>
      <c r="T94" s="150"/>
      <c r="U94" s="150"/>
      <c r="V94" s="150"/>
      <c r="W94" s="150"/>
      <c r="X94" s="150"/>
    </row>
    <row r="95" spans="1:24" ht="16.5" customHeight="1" thickBot="1" x14ac:dyDescent="0.25">
      <c r="A95" s="743" t="s">
        <v>918</v>
      </c>
      <c r="B95" s="155">
        <v>1.3</v>
      </c>
      <c r="C95" s="787" t="s">
        <v>146</v>
      </c>
      <c r="D95" s="687"/>
      <c r="E95" s="687"/>
      <c r="F95" s="687"/>
      <c r="G95" s="687"/>
      <c r="H95" s="714"/>
      <c r="I95" s="157"/>
      <c r="J95" s="150"/>
      <c r="K95" s="150"/>
      <c r="L95" s="150"/>
      <c r="M95" s="150"/>
      <c r="N95" s="150"/>
      <c r="O95" s="150"/>
      <c r="P95" s="150"/>
      <c r="Q95" s="150"/>
      <c r="R95" s="150"/>
      <c r="S95" s="150"/>
      <c r="T95" s="150"/>
      <c r="U95" s="150"/>
      <c r="V95" s="150"/>
      <c r="W95" s="150"/>
      <c r="X95" s="150"/>
    </row>
    <row r="96" spans="1:24" ht="31.5" customHeight="1" x14ac:dyDescent="0.2">
      <c r="A96" s="632"/>
      <c r="B96" s="766" t="s">
        <v>324</v>
      </c>
      <c r="C96" s="70" t="s">
        <v>325</v>
      </c>
      <c r="D96" s="731">
        <v>5</v>
      </c>
      <c r="E96" s="722"/>
      <c r="F96" s="737"/>
      <c r="G96" s="721"/>
      <c r="H96" s="721"/>
      <c r="I96" s="157"/>
      <c r="J96" s="150"/>
      <c r="K96" s="150"/>
      <c r="L96" s="150"/>
      <c r="M96" s="150"/>
      <c r="N96" s="150"/>
      <c r="O96" s="150"/>
      <c r="P96" s="150"/>
      <c r="Q96" s="150"/>
      <c r="R96" s="150"/>
      <c r="S96" s="150"/>
      <c r="T96" s="150"/>
      <c r="U96" s="150"/>
      <c r="V96" s="150"/>
      <c r="W96" s="150"/>
      <c r="X96" s="150"/>
    </row>
    <row r="97" spans="1:24" ht="12.75" customHeight="1" x14ac:dyDescent="0.2">
      <c r="A97" s="632"/>
      <c r="B97" s="611"/>
      <c r="C97" s="162"/>
      <c r="D97" s="611"/>
      <c r="E97" s="611"/>
      <c r="F97" s="668"/>
      <c r="G97" s="611"/>
      <c r="H97" s="611"/>
      <c r="I97" s="157"/>
      <c r="J97" s="150"/>
      <c r="K97" s="150"/>
      <c r="L97" s="150"/>
      <c r="M97" s="150"/>
      <c r="N97" s="150"/>
      <c r="O97" s="150"/>
      <c r="P97" s="150"/>
      <c r="Q97" s="150"/>
      <c r="R97" s="150"/>
      <c r="S97" s="150"/>
      <c r="T97" s="150"/>
      <c r="U97" s="150"/>
      <c r="V97" s="150"/>
      <c r="W97" s="150"/>
      <c r="X97" s="150"/>
    </row>
    <row r="98" spans="1:24" ht="17.25" customHeight="1" x14ac:dyDescent="0.2">
      <c r="A98" s="632"/>
      <c r="B98" s="611"/>
      <c r="C98" s="162" t="s">
        <v>326</v>
      </c>
      <c r="D98" s="611"/>
      <c r="E98" s="611"/>
      <c r="F98" s="668"/>
      <c r="G98" s="611"/>
      <c r="H98" s="611"/>
      <c r="I98" s="157"/>
      <c r="J98" s="150"/>
      <c r="K98" s="150"/>
      <c r="L98" s="150"/>
      <c r="M98" s="150"/>
      <c r="N98" s="150"/>
      <c r="O98" s="150"/>
      <c r="P98" s="150"/>
      <c r="Q98" s="150"/>
      <c r="R98" s="150"/>
      <c r="S98" s="150"/>
      <c r="T98" s="150"/>
      <c r="U98" s="150"/>
      <c r="V98" s="150"/>
      <c r="W98" s="150"/>
      <c r="X98" s="150"/>
    </row>
    <row r="99" spans="1:24" ht="29.25" customHeight="1" x14ac:dyDescent="0.2">
      <c r="A99" s="632"/>
      <c r="B99" s="611"/>
      <c r="C99" s="162" t="s">
        <v>327</v>
      </c>
      <c r="D99" s="611"/>
      <c r="E99" s="611"/>
      <c r="F99" s="668"/>
      <c r="G99" s="611"/>
      <c r="H99" s="611"/>
      <c r="I99" s="157"/>
      <c r="J99" s="150"/>
      <c r="K99" s="150"/>
      <c r="L99" s="150"/>
      <c r="M99" s="150"/>
      <c r="N99" s="150"/>
      <c r="O99" s="150"/>
      <c r="P99" s="150"/>
      <c r="Q99" s="150"/>
      <c r="R99" s="150"/>
      <c r="S99" s="150"/>
      <c r="T99" s="150"/>
      <c r="U99" s="150"/>
      <c r="V99" s="150"/>
      <c r="W99" s="150"/>
      <c r="X99" s="150"/>
    </row>
    <row r="100" spans="1:24" ht="33.75" customHeight="1" x14ac:dyDescent="0.2">
      <c r="A100" s="632"/>
      <c r="B100" s="611"/>
      <c r="C100" s="162" t="s">
        <v>328</v>
      </c>
      <c r="D100" s="611"/>
      <c r="E100" s="611"/>
      <c r="F100" s="668"/>
      <c r="G100" s="611"/>
      <c r="H100" s="611"/>
      <c r="I100" s="157"/>
      <c r="J100" s="150"/>
      <c r="K100" s="150"/>
      <c r="L100" s="150"/>
      <c r="M100" s="150"/>
      <c r="N100" s="150"/>
      <c r="O100" s="150"/>
      <c r="P100" s="150"/>
      <c r="Q100" s="150"/>
      <c r="R100" s="150"/>
      <c r="S100" s="150"/>
      <c r="T100" s="150"/>
      <c r="U100" s="150"/>
      <c r="V100" s="150"/>
      <c r="W100" s="150"/>
      <c r="X100" s="150"/>
    </row>
    <row r="101" spans="1:24" ht="35.25" customHeight="1" x14ac:dyDescent="0.2">
      <c r="A101" s="632"/>
      <c r="B101" s="611"/>
      <c r="C101" s="162" t="s">
        <v>329</v>
      </c>
      <c r="D101" s="611"/>
      <c r="E101" s="611"/>
      <c r="F101" s="668"/>
      <c r="G101" s="611"/>
      <c r="H101" s="611"/>
      <c r="I101" s="157"/>
      <c r="J101" s="150"/>
      <c r="K101" s="150"/>
      <c r="L101" s="150"/>
      <c r="M101" s="150"/>
      <c r="N101" s="150"/>
      <c r="O101" s="150"/>
      <c r="P101" s="150"/>
      <c r="Q101" s="150"/>
      <c r="R101" s="150"/>
      <c r="S101" s="150"/>
      <c r="T101" s="150"/>
      <c r="U101" s="150"/>
      <c r="V101" s="150"/>
      <c r="W101" s="150"/>
      <c r="X101" s="150"/>
    </row>
    <row r="102" spans="1:24" ht="34.5" customHeight="1" x14ac:dyDescent="0.2">
      <c r="A102" s="632"/>
      <c r="B102" s="611"/>
      <c r="C102" s="162" t="s">
        <v>330</v>
      </c>
      <c r="D102" s="611"/>
      <c r="E102" s="611"/>
      <c r="F102" s="668"/>
      <c r="G102" s="611"/>
      <c r="H102" s="611"/>
      <c r="I102" s="157"/>
      <c r="J102" s="150"/>
      <c r="K102" s="150"/>
      <c r="L102" s="150"/>
      <c r="M102" s="150"/>
      <c r="N102" s="150"/>
      <c r="O102" s="150"/>
      <c r="P102" s="150"/>
      <c r="Q102" s="150"/>
      <c r="R102" s="150"/>
      <c r="S102" s="150"/>
      <c r="T102" s="150"/>
      <c r="U102" s="150"/>
      <c r="V102" s="150"/>
      <c r="W102" s="150"/>
      <c r="X102" s="150"/>
    </row>
    <row r="103" spans="1:24" ht="12.75" customHeight="1" x14ac:dyDescent="0.2">
      <c r="A103" s="632"/>
      <c r="B103" s="611"/>
      <c r="C103" s="172" t="s">
        <v>331</v>
      </c>
      <c r="D103" s="611"/>
      <c r="E103" s="611"/>
      <c r="F103" s="668"/>
      <c r="G103" s="611"/>
      <c r="H103" s="611"/>
      <c r="I103" s="157"/>
      <c r="J103" s="150"/>
      <c r="K103" s="150"/>
      <c r="L103" s="150"/>
      <c r="M103" s="150"/>
      <c r="N103" s="150"/>
      <c r="O103" s="150"/>
      <c r="P103" s="150"/>
      <c r="Q103" s="150"/>
      <c r="R103" s="150"/>
      <c r="S103" s="150"/>
      <c r="T103" s="150"/>
      <c r="U103" s="150"/>
      <c r="V103" s="150"/>
      <c r="W103" s="150"/>
      <c r="X103" s="150"/>
    </row>
    <row r="104" spans="1:24" ht="12.75" customHeight="1" thickBot="1" x14ac:dyDescent="0.25">
      <c r="A104" s="632"/>
      <c r="B104" s="612"/>
      <c r="C104" s="178"/>
      <c r="D104" s="612"/>
      <c r="E104" s="612"/>
      <c r="F104" s="738"/>
      <c r="G104" s="612"/>
      <c r="H104" s="612"/>
      <c r="I104" s="157"/>
      <c r="J104" s="150"/>
      <c r="K104" s="150"/>
      <c r="L104" s="150"/>
      <c r="M104" s="150"/>
      <c r="N104" s="150"/>
      <c r="O104" s="150"/>
      <c r="P104" s="150"/>
      <c r="Q104" s="150"/>
      <c r="R104" s="150"/>
      <c r="S104" s="150"/>
      <c r="T104" s="150"/>
      <c r="U104" s="150"/>
      <c r="V104" s="150"/>
      <c r="W104" s="150"/>
      <c r="X104" s="150"/>
    </row>
    <row r="105" spans="1:24" ht="30.75" customHeight="1" x14ac:dyDescent="0.2">
      <c r="A105" s="632"/>
      <c r="B105" s="742" t="s">
        <v>332</v>
      </c>
      <c r="C105" s="18" t="s">
        <v>333</v>
      </c>
      <c r="D105" s="731">
        <v>5</v>
      </c>
      <c r="E105" s="722"/>
      <c r="F105" s="722"/>
      <c r="G105" s="735"/>
      <c r="H105" s="735"/>
      <c r="I105" s="157"/>
      <c r="J105" s="150"/>
      <c r="K105" s="150"/>
      <c r="L105" s="150"/>
      <c r="M105" s="150"/>
      <c r="N105" s="150"/>
      <c r="O105" s="150"/>
      <c r="P105" s="150"/>
      <c r="Q105" s="150"/>
      <c r="R105" s="150"/>
      <c r="S105" s="150"/>
      <c r="T105" s="150"/>
      <c r="U105" s="150"/>
      <c r="V105" s="150"/>
      <c r="W105" s="150"/>
      <c r="X105" s="150"/>
    </row>
    <row r="106" spans="1:24" ht="12.75" customHeight="1" x14ac:dyDescent="0.2">
      <c r="A106" s="632"/>
      <c r="B106" s="611"/>
      <c r="C106" s="2"/>
      <c r="D106" s="611"/>
      <c r="E106" s="611"/>
      <c r="F106" s="611"/>
      <c r="G106" s="611"/>
      <c r="H106" s="611"/>
      <c r="I106" s="157"/>
      <c r="J106" s="150"/>
      <c r="K106" s="150"/>
      <c r="L106" s="150"/>
      <c r="M106" s="150"/>
      <c r="N106" s="150"/>
      <c r="O106" s="150"/>
      <c r="P106" s="150"/>
      <c r="Q106" s="150"/>
      <c r="R106" s="150"/>
      <c r="S106" s="150"/>
      <c r="T106" s="150"/>
      <c r="U106" s="150"/>
      <c r="V106" s="150"/>
      <c r="W106" s="150"/>
      <c r="X106" s="150"/>
    </row>
    <row r="107" spans="1:24" ht="30" customHeight="1" x14ac:dyDescent="0.2">
      <c r="A107" s="632"/>
      <c r="B107" s="611"/>
      <c r="C107" s="2" t="s">
        <v>334</v>
      </c>
      <c r="D107" s="611"/>
      <c r="E107" s="611"/>
      <c r="F107" s="611"/>
      <c r="G107" s="611"/>
      <c r="H107" s="611"/>
      <c r="I107" s="157"/>
      <c r="J107" s="150"/>
      <c r="K107" s="150"/>
      <c r="L107" s="150"/>
      <c r="M107" s="150"/>
      <c r="N107" s="150"/>
      <c r="O107" s="150"/>
      <c r="P107" s="150"/>
      <c r="Q107" s="150"/>
      <c r="R107" s="150"/>
      <c r="S107" s="150"/>
      <c r="T107" s="150"/>
      <c r="U107" s="150"/>
      <c r="V107" s="150"/>
      <c r="W107" s="150"/>
      <c r="X107" s="150"/>
    </row>
    <row r="108" spans="1:24" ht="30" customHeight="1" x14ac:dyDescent="0.2">
      <c r="A108" s="632"/>
      <c r="B108" s="611"/>
      <c r="C108" s="2" t="s">
        <v>335</v>
      </c>
      <c r="D108" s="611"/>
      <c r="E108" s="611"/>
      <c r="F108" s="611"/>
      <c r="G108" s="611"/>
      <c r="H108" s="611"/>
      <c r="I108" s="157"/>
      <c r="J108" s="150"/>
      <c r="K108" s="150"/>
      <c r="L108" s="150"/>
      <c r="M108" s="150"/>
      <c r="N108" s="150"/>
      <c r="O108" s="150"/>
      <c r="P108" s="150"/>
      <c r="Q108" s="150"/>
      <c r="R108" s="150"/>
      <c r="S108" s="150"/>
      <c r="T108" s="150"/>
      <c r="U108" s="150"/>
      <c r="V108" s="150"/>
      <c r="W108" s="150"/>
      <c r="X108" s="150"/>
    </row>
    <row r="109" spans="1:24" ht="42.75" customHeight="1" x14ac:dyDescent="0.2">
      <c r="A109" s="632"/>
      <c r="B109" s="611"/>
      <c r="C109" s="2" t="s">
        <v>336</v>
      </c>
      <c r="D109" s="611"/>
      <c r="E109" s="611"/>
      <c r="F109" s="611"/>
      <c r="G109" s="611"/>
      <c r="H109" s="611"/>
      <c r="I109" s="157"/>
      <c r="J109" s="150"/>
      <c r="K109" s="150"/>
      <c r="L109" s="150"/>
      <c r="M109" s="150"/>
      <c r="N109" s="150"/>
      <c r="O109" s="150"/>
      <c r="P109" s="150"/>
      <c r="Q109" s="150"/>
      <c r="R109" s="150"/>
      <c r="S109" s="150"/>
      <c r="T109" s="150"/>
      <c r="U109" s="150"/>
      <c r="V109" s="150"/>
      <c r="W109" s="150"/>
      <c r="X109" s="150"/>
    </row>
    <row r="110" spans="1:24" ht="29.25" customHeight="1" x14ac:dyDescent="0.2">
      <c r="A110" s="632"/>
      <c r="B110" s="611"/>
      <c r="C110" s="2" t="s">
        <v>337</v>
      </c>
      <c r="D110" s="611"/>
      <c r="E110" s="611"/>
      <c r="F110" s="611"/>
      <c r="G110" s="611"/>
      <c r="H110" s="611"/>
      <c r="I110" s="157"/>
      <c r="J110" s="150"/>
      <c r="K110" s="150"/>
      <c r="L110" s="150"/>
      <c r="M110" s="150"/>
      <c r="N110" s="150"/>
      <c r="O110" s="150"/>
      <c r="P110" s="150"/>
      <c r="Q110" s="150"/>
      <c r="R110" s="150"/>
      <c r="S110" s="150"/>
      <c r="T110" s="150"/>
      <c r="U110" s="150"/>
      <c r="V110" s="150"/>
      <c r="W110" s="150"/>
      <c r="X110" s="150"/>
    </row>
    <row r="111" spans="1:24" ht="48.75" customHeight="1" x14ac:dyDescent="0.2">
      <c r="A111" s="632"/>
      <c r="B111" s="611"/>
      <c r="C111" s="2" t="s">
        <v>338</v>
      </c>
      <c r="D111" s="611"/>
      <c r="E111" s="611"/>
      <c r="F111" s="611"/>
      <c r="G111" s="611"/>
      <c r="H111" s="611"/>
      <c r="I111" s="157"/>
      <c r="J111" s="150"/>
      <c r="K111" s="150"/>
      <c r="L111" s="150"/>
      <c r="M111" s="150"/>
      <c r="N111" s="150"/>
      <c r="O111" s="150"/>
      <c r="P111" s="150"/>
      <c r="Q111" s="150"/>
      <c r="R111" s="150"/>
      <c r="S111" s="150"/>
      <c r="T111" s="150"/>
      <c r="U111" s="150"/>
      <c r="V111" s="150"/>
      <c r="W111" s="150"/>
      <c r="X111" s="150"/>
    </row>
    <row r="112" spans="1:24" ht="12.75" customHeight="1" x14ac:dyDescent="0.2">
      <c r="A112" s="632"/>
      <c r="B112" s="611"/>
      <c r="C112" s="179" t="s">
        <v>339</v>
      </c>
      <c r="D112" s="611"/>
      <c r="E112" s="611"/>
      <c r="F112" s="611"/>
      <c r="G112" s="611"/>
      <c r="H112" s="611"/>
      <c r="I112" s="157"/>
      <c r="J112" s="150"/>
      <c r="K112" s="150"/>
      <c r="L112" s="150"/>
      <c r="M112" s="150"/>
      <c r="N112" s="150"/>
      <c r="O112" s="150"/>
      <c r="P112" s="150"/>
      <c r="Q112" s="150"/>
      <c r="R112" s="150"/>
      <c r="S112" s="150"/>
      <c r="T112" s="150"/>
      <c r="U112" s="150"/>
      <c r="V112" s="150"/>
      <c r="W112" s="150"/>
      <c r="X112" s="150"/>
    </row>
    <row r="113" spans="1:24" ht="12.75" customHeight="1" thickBot="1" x14ac:dyDescent="0.25">
      <c r="A113" s="632"/>
      <c r="B113" s="612"/>
      <c r="C113" s="177"/>
      <c r="D113" s="612"/>
      <c r="E113" s="612"/>
      <c r="F113" s="612"/>
      <c r="G113" s="612"/>
      <c r="H113" s="612"/>
      <c r="I113" s="157"/>
      <c r="J113" s="150"/>
      <c r="K113" s="150"/>
      <c r="L113" s="150"/>
      <c r="M113" s="150"/>
      <c r="N113" s="150"/>
      <c r="O113" s="150"/>
      <c r="P113" s="150"/>
      <c r="Q113" s="150"/>
      <c r="R113" s="150"/>
      <c r="S113" s="150"/>
      <c r="T113" s="150"/>
      <c r="U113" s="150"/>
      <c r="V113" s="150"/>
      <c r="W113" s="150"/>
      <c r="X113" s="150"/>
    </row>
    <row r="114" spans="1:24" ht="33.75" customHeight="1" x14ac:dyDescent="0.2">
      <c r="A114" s="632"/>
      <c r="B114" s="742" t="s">
        <v>340</v>
      </c>
      <c r="C114" s="180" t="s">
        <v>341</v>
      </c>
      <c r="D114" s="793">
        <v>5</v>
      </c>
      <c r="E114" s="722"/>
      <c r="F114" s="722"/>
      <c r="G114" s="735"/>
      <c r="H114" s="735"/>
      <c r="I114" s="157"/>
      <c r="J114" s="150"/>
      <c r="K114" s="150"/>
      <c r="L114" s="150"/>
      <c r="M114" s="150"/>
      <c r="N114" s="150"/>
      <c r="O114" s="150"/>
      <c r="P114" s="150"/>
      <c r="Q114" s="150"/>
      <c r="R114" s="150"/>
      <c r="S114" s="150"/>
      <c r="T114" s="150"/>
      <c r="U114" s="150"/>
      <c r="V114" s="150"/>
      <c r="W114" s="150"/>
      <c r="X114" s="150"/>
    </row>
    <row r="115" spans="1:24" ht="14.25" customHeight="1" x14ac:dyDescent="0.2">
      <c r="A115" s="632"/>
      <c r="B115" s="611"/>
      <c r="C115" s="2"/>
      <c r="D115" s="611"/>
      <c r="E115" s="611"/>
      <c r="F115" s="611"/>
      <c r="G115" s="611"/>
      <c r="H115" s="611"/>
      <c r="I115" s="157"/>
      <c r="J115" s="150"/>
      <c r="K115" s="150"/>
      <c r="L115" s="150"/>
      <c r="M115" s="150"/>
      <c r="N115" s="150"/>
      <c r="O115" s="150"/>
      <c r="P115" s="150"/>
      <c r="Q115" s="150"/>
      <c r="R115" s="150"/>
      <c r="S115" s="150"/>
      <c r="T115" s="150"/>
      <c r="U115" s="150"/>
      <c r="V115" s="150"/>
      <c r="W115" s="150"/>
      <c r="X115" s="150"/>
    </row>
    <row r="116" spans="1:24" ht="34.5" customHeight="1" x14ac:dyDescent="0.2">
      <c r="A116" s="632"/>
      <c r="B116" s="611"/>
      <c r="C116" s="2" t="s">
        <v>342</v>
      </c>
      <c r="D116" s="611"/>
      <c r="E116" s="611"/>
      <c r="F116" s="611"/>
      <c r="G116" s="611"/>
      <c r="H116" s="611"/>
      <c r="I116" s="157"/>
      <c r="J116" s="150"/>
      <c r="K116" s="150"/>
      <c r="L116" s="150"/>
      <c r="M116" s="150"/>
      <c r="N116" s="150"/>
      <c r="O116" s="150"/>
      <c r="P116" s="150"/>
      <c r="Q116" s="150"/>
      <c r="R116" s="150"/>
      <c r="S116" s="150"/>
      <c r="T116" s="150"/>
      <c r="U116" s="150"/>
      <c r="V116" s="150"/>
      <c r="W116" s="150"/>
      <c r="X116" s="150"/>
    </row>
    <row r="117" spans="1:24" ht="42" customHeight="1" x14ac:dyDescent="0.2">
      <c r="A117" s="632"/>
      <c r="B117" s="611"/>
      <c r="C117" s="2" t="s">
        <v>343</v>
      </c>
      <c r="D117" s="611"/>
      <c r="E117" s="611"/>
      <c r="F117" s="611"/>
      <c r="G117" s="611"/>
      <c r="H117" s="611"/>
      <c r="I117" s="157"/>
      <c r="J117" s="150"/>
      <c r="K117" s="150"/>
      <c r="L117" s="150"/>
      <c r="M117" s="150"/>
      <c r="N117" s="150"/>
      <c r="O117" s="150"/>
      <c r="P117" s="150"/>
      <c r="Q117" s="150"/>
      <c r="R117" s="150"/>
      <c r="S117" s="150"/>
      <c r="T117" s="150"/>
      <c r="U117" s="150"/>
      <c r="V117" s="150"/>
      <c r="W117" s="150"/>
      <c r="X117" s="150"/>
    </row>
    <row r="118" spans="1:24" ht="42.75" customHeight="1" x14ac:dyDescent="0.2">
      <c r="A118" s="632"/>
      <c r="B118" s="611"/>
      <c r="C118" s="2" t="s">
        <v>344</v>
      </c>
      <c r="D118" s="611"/>
      <c r="E118" s="611"/>
      <c r="F118" s="611"/>
      <c r="G118" s="611"/>
      <c r="H118" s="611"/>
      <c r="I118" s="157"/>
      <c r="J118" s="150"/>
      <c r="K118" s="150"/>
      <c r="L118" s="150"/>
      <c r="M118" s="150"/>
      <c r="N118" s="150"/>
      <c r="O118" s="150"/>
      <c r="P118" s="150"/>
      <c r="Q118" s="150"/>
      <c r="R118" s="150"/>
      <c r="S118" s="150"/>
      <c r="T118" s="150"/>
      <c r="U118" s="150"/>
      <c r="V118" s="150"/>
      <c r="W118" s="150"/>
      <c r="X118" s="150"/>
    </row>
    <row r="119" spans="1:24" ht="33.75" customHeight="1" x14ac:dyDescent="0.2">
      <c r="A119" s="632"/>
      <c r="B119" s="611"/>
      <c r="C119" s="2" t="s">
        <v>345</v>
      </c>
      <c r="D119" s="611"/>
      <c r="E119" s="611"/>
      <c r="F119" s="611"/>
      <c r="G119" s="611"/>
      <c r="H119" s="611"/>
      <c r="I119" s="157"/>
      <c r="J119" s="150"/>
      <c r="K119" s="150"/>
      <c r="L119" s="150"/>
      <c r="M119" s="150"/>
      <c r="N119" s="150"/>
      <c r="O119" s="150"/>
      <c r="P119" s="150"/>
      <c r="Q119" s="150"/>
      <c r="R119" s="150"/>
      <c r="S119" s="150"/>
      <c r="T119" s="150"/>
      <c r="U119" s="150"/>
      <c r="V119" s="150"/>
      <c r="W119" s="150"/>
      <c r="X119" s="150"/>
    </row>
    <row r="120" spans="1:24" ht="29.25" customHeight="1" x14ac:dyDescent="0.2">
      <c r="A120" s="632"/>
      <c r="B120" s="611"/>
      <c r="C120" s="2" t="s">
        <v>346</v>
      </c>
      <c r="D120" s="611"/>
      <c r="E120" s="611"/>
      <c r="F120" s="611"/>
      <c r="G120" s="611"/>
      <c r="H120" s="611"/>
      <c r="I120" s="157"/>
      <c r="J120" s="150"/>
      <c r="K120" s="150"/>
      <c r="L120" s="150"/>
      <c r="M120" s="150"/>
      <c r="N120" s="150"/>
      <c r="O120" s="150"/>
      <c r="P120" s="150"/>
      <c r="Q120" s="150"/>
      <c r="R120" s="150"/>
      <c r="S120" s="150"/>
      <c r="T120" s="150"/>
      <c r="U120" s="150"/>
      <c r="V120" s="150"/>
      <c r="W120" s="150"/>
      <c r="X120" s="150"/>
    </row>
    <row r="121" spans="1:24" ht="12.75" customHeight="1" x14ac:dyDescent="0.2">
      <c r="A121" s="632"/>
      <c r="B121" s="611"/>
      <c r="C121" s="179" t="s">
        <v>347</v>
      </c>
      <c r="D121" s="611"/>
      <c r="E121" s="611"/>
      <c r="F121" s="611"/>
      <c r="G121" s="611"/>
      <c r="H121" s="611"/>
      <c r="I121" s="157"/>
      <c r="J121" s="150"/>
      <c r="K121" s="150"/>
      <c r="L121" s="150"/>
      <c r="M121" s="150"/>
      <c r="N121" s="150"/>
      <c r="O121" s="150"/>
      <c r="P121" s="150"/>
      <c r="Q121" s="150"/>
      <c r="R121" s="150"/>
      <c r="S121" s="150"/>
      <c r="T121" s="150"/>
      <c r="U121" s="150"/>
      <c r="V121" s="150"/>
      <c r="W121" s="150"/>
      <c r="X121" s="150"/>
    </row>
    <row r="122" spans="1:24" ht="11.25" customHeight="1" thickBot="1" x14ac:dyDescent="0.25">
      <c r="A122" s="632"/>
      <c r="B122" s="612"/>
      <c r="C122" s="181"/>
      <c r="D122" s="612"/>
      <c r="E122" s="612"/>
      <c r="F122" s="612"/>
      <c r="G122" s="612"/>
      <c r="H122" s="612"/>
      <c r="I122" s="157"/>
      <c r="J122" s="150"/>
      <c r="K122" s="150"/>
      <c r="L122" s="150"/>
      <c r="M122" s="150"/>
      <c r="N122" s="150"/>
      <c r="O122" s="150"/>
      <c r="P122" s="150"/>
      <c r="Q122" s="150"/>
      <c r="R122" s="150"/>
      <c r="S122" s="150"/>
      <c r="T122" s="150"/>
      <c r="U122" s="150"/>
      <c r="V122" s="150"/>
      <c r="W122" s="150"/>
      <c r="X122" s="150"/>
    </row>
    <row r="123" spans="1:24" ht="18.75" customHeight="1" x14ac:dyDescent="0.2">
      <c r="A123" s="632"/>
      <c r="B123" s="742" t="s">
        <v>348</v>
      </c>
      <c r="C123" s="182" t="s">
        <v>349</v>
      </c>
      <c r="D123" s="793">
        <v>5</v>
      </c>
      <c r="E123" s="722"/>
      <c r="F123" s="722"/>
      <c r="G123" s="736"/>
      <c r="H123" s="736"/>
      <c r="I123" s="183"/>
      <c r="J123" s="184"/>
      <c r="K123" s="184"/>
      <c r="L123" s="184"/>
      <c r="M123" s="184"/>
      <c r="N123" s="184"/>
      <c r="O123" s="184"/>
      <c r="P123" s="184"/>
      <c r="Q123" s="184"/>
      <c r="R123" s="184"/>
      <c r="S123" s="184"/>
      <c r="T123" s="184"/>
      <c r="U123" s="184"/>
      <c r="V123" s="184"/>
      <c r="W123" s="184"/>
      <c r="X123" s="184"/>
    </row>
    <row r="124" spans="1:24" ht="11.25" customHeight="1" x14ac:dyDescent="0.2">
      <c r="A124" s="632"/>
      <c r="B124" s="611"/>
      <c r="C124" s="185"/>
      <c r="D124" s="611"/>
      <c r="E124" s="611"/>
      <c r="F124" s="611"/>
      <c r="G124" s="611"/>
      <c r="H124" s="611"/>
      <c r="I124" s="183"/>
      <c r="J124" s="184"/>
      <c r="K124" s="184"/>
      <c r="L124" s="184"/>
      <c r="M124" s="184"/>
      <c r="N124" s="184"/>
      <c r="O124" s="184"/>
      <c r="P124" s="184"/>
      <c r="Q124" s="184"/>
      <c r="R124" s="184"/>
      <c r="S124" s="184"/>
      <c r="T124" s="184"/>
      <c r="U124" s="184"/>
      <c r="V124" s="184"/>
      <c r="W124" s="184"/>
      <c r="X124" s="184"/>
    </row>
    <row r="125" spans="1:24" ht="30.75" customHeight="1" x14ac:dyDescent="0.2">
      <c r="A125" s="632"/>
      <c r="B125" s="611"/>
      <c r="C125" s="185" t="s">
        <v>350</v>
      </c>
      <c r="D125" s="611"/>
      <c r="E125" s="611"/>
      <c r="F125" s="611"/>
      <c r="G125" s="611"/>
      <c r="H125" s="611"/>
      <c r="I125" s="183"/>
      <c r="J125" s="184"/>
      <c r="K125" s="184"/>
      <c r="L125" s="184"/>
      <c r="M125" s="184"/>
      <c r="N125" s="184"/>
      <c r="O125" s="184"/>
      <c r="P125" s="184"/>
      <c r="Q125" s="184"/>
      <c r="R125" s="184"/>
      <c r="S125" s="184"/>
      <c r="T125" s="184"/>
      <c r="U125" s="184"/>
      <c r="V125" s="184"/>
      <c r="W125" s="184"/>
      <c r="X125" s="184"/>
    </row>
    <row r="126" spans="1:24" ht="27.75" customHeight="1" x14ac:dyDescent="0.2">
      <c r="A126" s="632"/>
      <c r="B126" s="611"/>
      <c r="C126" s="185" t="s">
        <v>351</v>
      </c>
      <c r="D126" s="611"/>
      <c r="E126" s="611"/>
      <c r="F126" s="611"/>
      <c r="G126" s="611"/>
      <c r="H126" s="611"/>
      <c r="I126" s="183"/>
      <c r="J126" s="184"/>
      <c r="K126" s="184"/>
      <c r="L126" s="184"/>
      <c r="M126" s="184"/>
      <c r="N126" s="184"/>
      <c r="O126" s="184"/>
      <c r="P126" s="184"/>
      <c r="Q126" s="184"/>
      <c r="R126" s="184"/>
      <c r="S126" s="184"/>
      <c r="T126" s="184"/>
      <c r="U126" s="184"/>
      <c r="V126" s="184"/>
      <c r="W126" s="184"/>
      <c r="X126" s="184"/>
    </row>
    <row r="127" spans="1:24" ht="30.75" customHeight="1" x14ac:dyDescent="0.2">
      <c r="A127" s="632"/>
      <c r="B127" s="611"/>
      <c r="C127" s="185" t="s">
        <v>352</v>
      </c>
      <c r="D127" s="611"/>
      <c r="E127" s="611"/>
      <c r="F127" s="611"/>
      <c r="G127" s="611"/>
      <c r="H127" s="611"/>
      <c r="I127" s="183"/>
      <c r="J127" s="184"/>
      <c r="K127" s="184"/>
      <c r="L127" s="184"/>
      <c r="M127" s="184"/>
      <c r="N127" s="184"/>
      <c r="O127" s="184"/>
      <c r="P127" s="184"/>
      <c r="Q127" s="184"/>
      <c r="R127" s="184"/>
      <c r="S127" s="184"/>
      <c r="T127" s="184"/>
      <c r="U127" s="184"/>
      <c r="V127" s="184"/>
      <c r="W127" s="184"/>
      <c r="X127" s="184"/>
    </row>
    <row r="128" spans="1:24" ht="16.5" customHeight="1" x14ac:dyDescent="0.2">
      <c r="A128" s="632"/>
      <c r="B128" s="611"/>
      <c r="C128" s="185" t="s">
        <v>353</v>
      </c>
      <c r="D128" s="611"/>
      <c r="E128" s="611"/>
      <c r="F128" s="611"/>
      <c r="G128" s="611"/>
      <c r="H128" s="611"/>
      <c r="I128" s="183"/>
      <c r="J128" s="184"/>
      <c r="K128" s="184"/>
      <c r="L128" s="184"/>
      <c r="M128" s="184"/>
      <c r="N128" s="184"/>
      <c r="O128" s="184"/>
      <c r="P128" s="184"/>
      <c r="Q128" s="184"/>
      <c r="R128" s="184"/>
      <c r="S128" s="184"/>
      <c r="T128" s="184"/>
      <c r="U128" s="184"/>
      <c r="V128" s="184"/>
      <c r="W128" s="184"/>
      <c r="X128" s="184"/>
    </row>
    <row r="129" spans="1:24" ht="28.5" customHeight="1" x14ac:dyDescent="0.2">
      <c r="A129" s="632"/>
      <c r="B129" s="611"/>
      <c r="C129" s="185" t="s">
        <v>354</v>
      </c>
      <c r="D129" s="611"/>
      <c r="E129" s="611"/>
      <c r="F129" s="611"/>
      <c r="G129" s="611"/>
      <c r="H129" s="611"/>
      <c r="I129" s="183"/>
      <c r="J129" s="184"/>
      <c r="K129" s="184"/>
      <c r="L129" s="184"/>
      <c r="M129" s="184"/>
      <c r="N129" s="184"/>
      <c r="O129" s="184"/>
      <c r="P129" s="184"/>
      <c r="Q129" s="184"/>
      <c r="R129" s="184"/>
      <c r="S129" s="184"/>
      <c r="T129" s="184"/>
      <c r="U129" s="184"/>
      <c r="V129" s="184"/>
      <c r="W129" s="184"/>
      <c r="X129" s="184"/>
    </row>
    <row r="130" spans="1:24" ht="12" customHeight="1" thickBot="1" x14ac:dyDescent="0.25">
      <c r="A130" s="632"/>
      <c r="B130" s="612"/>
      <c r="C130" s="186"/>
      <c r="D130" s="653"/>
      <c r="E130" s="612"/>
      <c r="F130" s="612"/>
      <c r="G130" s="612"/>
      <c r="H130" s="612"/>
      <c r="I130" s="157"/>
      <c r="J130" s="150"/>
      <c r="K130" s="150"/>
      <c r="L130" s="150"/>
      <c r="M130" s="150"/>
      <c r="N130" s="150"/>
      <c r="O130" s="150"/>
      <c r="P130" s="150"/>
      <c r="Q130" s="150"/>
      <c r="R130" s="150"/>
      <c r="S130" s="150"/>
      <c r="T130" s="150"/>
      <c r="U130" s="150"/>
      <c r="V130" s="150"/>
      <c r="W130" s="150"/>
      <c r="X130" s="150"/>
    </row>
    <row r="131" spans="1:24" ht="25.5" customHeight="1" x14ac:dyDescent="0.2">
      <c r="A131" s="632"/>
      <c r="B131" s="742" t="s">
        <v>355</v>
      </c>
      <c r="C131" s="187" t="s">
        <v>356</v>
      </c>
      <c r="D131" s="731">
        <v>5</v>
      </c>
      <c r="E131" s="722"/>
      <c r="F131" s="722"/>
      <c r="G131" s="792"/>
      <c r="H131" s="734"/>
      <c r="I131" s="733"/>
      <c r="J131" s="150"/>
      <c r="K131" s="150"/>
      <c r="L131" s="150"/>
      <c r="M131" s="150"/>
      <c r="N131" s="150"/>
      <c r="O131" s="150"/>
      <c r="P131" s="150"/>
      <c r="Q131" s="150"/>
      <c r="R131" s="150"/>
      <c r="S131" s="150"/>
      <c r="T131" s="150"/>
      <c r="U131" s="150"/>
      <c r="V131" s="150"/>
      <c r="W131" s="150"/>
      <c r="X131" s="150"/>
    </row>
    <row r="132" spans="1:24" ht="16.5" customHeight="1" x14ac:dyDescent="0.2">
      <c r="A132" s="632"/>
      <c r="B132" s="611"/>
      <c r="C132" s="2" t="s">
        <v>357</v>
      </c>
      <c r="D132" s="611"/>
      <c r="E132" s="611"/>
      <c r="F132" s="611"/>
      <c r="G132" s="611"/>
      <c r="H132" s="611"/>
      <c r="I132" s="484"/>
      <c r="J132" s="150"/>
      <c r="K132" s="150"/>
      <c r="L132" s="150"/>
      <c r="M132" s="150"/>
      <c r="N132" s="150"/>
      <c r="O132" s="150"/>
      <c r="P132" s="150"/>
      <c r="Q132" s="150"/>
      <c r="R132" s="150"/>
      <c r="S132" s="150"/>
      <c r="T132" s="150"/>
      <c r="U132" s="150"/>
      <c r="V132" s="150"/>
      <c r="W132" s="150"/>
      <c r="X132" s="150"/>
    </row>
    <row r="133" spans="1:24" ht="30" customHeight="1" x14ac:dyDescent="0.2">
      <c r="A133" s="632"/>
      <c r="B133" s="611"/>
      <c r="C133" s="2" t="s">
        <v>358</v>
      </c>
      <c r="D133" s="611"/>
      <c r="E133" s="611"/>
      <c r="F133" s="611"/>
      <c r="G133" s="611"/>
      <c r="H133" s="611"/>
      <c r="I133" s="484"/>
      <c r="J133" s="150"/>
      <c r="K133" s="150"/>
      <c r="L133" s="150"/>
      <c r="M133" s="150"/>
      <c r="N133" s="150"/>
      <c r="O133" s="150"/>
      <c r="P133" s="150"/>
      <c r="Q133" s="150"/>
      <c r="R133" s="150"/>
      <c r="S133" s="150"/>
      <c r="T133" s="150"/>
      <c r="U133" s="150"/>
      <c r="V133" s="150"/>
      <c r="W133" s="150"/>
      <c r="X133" s="150"/>
    </row>
    <row r="134" spans="1:24" ht="27" customHeight="1" x14ac:dyDescent="0.2">
      <c r="A134" s="632"/>
      <c r="B134" s="611"/>
      <c r="C134" s="2" t="s">
        <v>359</v>
      </c>
      <c r="D134" s="611"/>
      <c r="E134" s="611"/>
      <c r="F134" s="611"/>
      <c r="G134" s="611"/>
      <c r="H134" s="611"/>
      <c r="I134" s="484"/>
      <c r="J134" s="150"/>
      <c r="K134" s="150"/>
      <c r="L134" s="150"/>
      <c r="M134" s="150"/>
      <c r="N134" s="150"/>
      <c r="O134" s="150"/>
      <c r="P134" s="150"/>
      <c r="Q134" s="150"/>
      <c r="R134" s="150"/>
      <c r="S134" s="150"/>
      <c r="T134" s="150"/>
      <c r="U134" s="150"/>
      <c r="V134" s="150"/>
      <c r="W134" s="150"/>
      <c r="X134" s="150"/>
    </row>
    <row r="135" spans="1:24" ht="21" customHeight="1" x14ac:dyDescent="0.2">
      <c r="A135" s="632"/>
      <c r="B135" s="611"/>
      <c r="C135" s="2" t="s">
        <v>360</v>
      </c>
      <c r="D135" s="611"/>
      <c r="E135" s="611"/>
      <c r="F135" s="611"/>
      <c r="G135" s="611"/>
      <c r="H135" s="611"/>
      <c r="I135" s="484"/>
      <c r="J135" s="150"/>
      <c r="K135" s="150"/>
      <c r="L135" s="150"/>
      <c r="M135" s="150"/>
      <c r="N135" s="150"/>
      <c r="O135" s="150"/>
      <c r="P135" s="150"/>
      <c r="Q135" s="150"/>
      <c r="R135" s="150"/>
      <c r="S135" s="150"/>
      <c r="T135" s="150"/>
      <c r="U135" s="150"/>
      <c r="V135" s="150"/>
      <c r="W135" s="150"/>
      <c r="X135" s="150"/>
    </row>
    <row r="136" spans="1:24" ht="39" customHeight="1" x14ac:dyDescent="0.2">
      <c r="A136" s="632"/>
      <c r="B136" s="611"/>
      <c r="C136" s="2" t="s">
        <v>361</v>
      </c>
      <c r="D136" s="611"/>
      <c r="E136" s="611"/>
      <c r="F136" s="611"/>
      <c r="G136" s="611"/>
      <c r="H136" s="611"/>
      <c r="I136" s="484"/>
      <c r="J136" s="150"/>
      <c r="K136" s="150"/>
      <c r="L136" s="150"/>
      <c r="M136" s="150"/>
      <c r="N136" s="150"/>
      <c r="O136" s="150"/>
      <c r="P136" s="150"/>
      <c r="Q136" s="150"/>
      <c r="R136" s="150"/>
      <c r="S136" s="150"/>
      <c r="T136" s="150"/>
      <c r="U136" s="150"/>
      <c r="V136" s="150"/>
      <c r="W136" s="150"/>
      <c r="X136" s="150"/>
    </row>
    <row r="137" spans="1:24" ht="15.75" customHeight="1" thickBot="1" x14ac:dyDescent="0.25">
      <c r="A137" s="632"/>
      <c r="B137" s="612"/>
      <c r="C137" s="179"/>
      <c r="D137" s="612"/>
      <c r="E137" s="612"/>
      <c r="F137" s="612"/>
      <c r="G137" s="612"/>
      <c r="H137" s="612"/>
      <c r="I137" s="484"/>
      <c r="J137" s="150"/>
      <c r="K137" s="150"/>
      <c r="L137" s="150"/>
      <c r="M137" s="150"/>
      <c r="N137" s="150"/>
      <c r="O137" s="150"/>
      <c r="P137" s="150"/>
      <c r="Q137" s="150"/>
      <c r="R137" s="150"/>
      <c r="S137" s="150"/>
      <c r="T137" s="150"/>
      <c r="U137" s="150"/>
      <c r="V137" s="150"/>
      <c r="W137" s="150"/>
      <c r="X137" s="150"/>
    </row>
    <row r="138" spans="1:24" ht="14.25" customHeight="1" thickBot="1" x14ac:dyDescent="0.25">
      <c r="A138" s="188"/>
      <c r="B138" s="189"/>
      <c r="C138" s="190" t="s">
        <v>362</v>
      </c>
      <c r="D138" s="191">
        <f>SUM(D11:D137)</f>
        <v>75</v>
      </c>
      <c r="E138" s="191">
        <f>SUM(E11:E137)</f>
        <v>0</v>
      </c>
      <c r="F138" s="191">
        <f>SUM(F11:F137)</f>
        <v>0</v>
      </c>
      <c r="G138" s="739"/>
      <c r="H138" s="741"/>
      <c r="I138" s="157"/>
      <c r="J138" s="150"/>
      <c r="K138" s="150"/>
      <c r="L138" s="150"/>
      <c r="M138" s="150"/>
      <c r="N138" s="150"/>
      <c r="O138" s="150"/>
      <c r="P138" s="150"/>
      <c r="Q138" s="150"/>
      <c r="R138" s="150"/>
      <c r="S138" s="150"/>
      <c r="T138" s="150"/>
      <c r="U138" s="150"/>
      <c r="V138" s="150"/>
      <c r="W138" s="150"/>
      <c r="X138" s="150"/>
    </row>
    <row r="139" spans="1:24" ht="12.75" customHeight="1" thickBot="1" x14ac:dyDescent="0.25">
      <c r="A139" s="188"/>
      <c r="B139" s="189"/>
      <c r="C139" s="193" t="s">
        <v>363</v>
      </c>
      <c r="D139" s="194"/>
      <c r="E139" s="194">
        <f>E138/D138*100</f>
        <v>0</v>
      </c>
      <c r="F139" s="194">
        <f>F138/D138*100</f>
        <v>0</v>
      </c>
      <c r="G139" s="632"/>
      <c r="H139" s="611"/>
      <c r="I139" s="157"/>
      <c r="J139" s="150"/>
      <c r="K139" s="150"/>
      <c r="L139" s="150"/>
      <c r="M139" s="150"/>
      <c r="N139" s="150"/>
      <c r="O139" s="150"/>
      <c r="P139" s="150"/>
      <c r="Q139" s="150"/>
      <c r="R139" s="150"/>
      <c r="S139" s="150"/>
      <c r="T139" s="150"/>
      <c r="U139" s="150"/>
      <c r="V139" s="150"/>
      <c r="W139" s="150"/>
      <c r="X139" s="150"/>
    </row>
    <row r="140" spans="1:24" ht="12.75" customHeight="1" thickBot="1" x14ac:dyDescent="0.25">
      <c r="A140" s="195"/>
      <c r="B140" s="192"/>
      <c r="C140" s="193" t="s">
        <v>364</v>
      </c>
      <c r="D140" s="194"/>
      <c r="E140" s="194">
        <f>E138/D138*20</f>
        <v>0</v>
      </c>
      <c r="F140" s="194">
        <f>F138/D138*20</f>
        <v>0</v>
      </c>
      <c r="G140" s="740"/>
      <c r="H140" s="612"/>
      <c r="I140" s="157"/>
      <c r="J140" s="150"/>
      <c r="K140" s="150"/>
      <c r="L140" s="150"/>
      <c r="M140" s="150"/>
      <c r="N140" s="150"/>
      <c r="O140" s="150"/>
      <c r="P140" s="150"/>
      <c r="Q140" s="150"/>
      <c r="R140" s="150"/>
      <c r="S140" s="150"/>
      <c r="T140" s="150"/>
      <c r="U140" s="150"/>
      <c r="V140" s="150"/>
      <c r="W140" s="150"/>
      <c r="X140" s="150"/>
    </row>
    <row r="141" spans="1:24" ht="15.75" customHeight="1" thickBot="1" x14ac:dyDescent="0.25">
      <c r="A141" s="767" t="s">
        <v>149</v>
      </c>
      <c r="B141" s="166" t="s">
        <v>365</v>
      </c>
      <c r="C141" s="791" t="s">
        <v>150</v>
      </c>
      <c r="D141" s="687"/>
      <c r="E141" s="687"/>
      <c r="F141" s="687"/>
      <c r="G141" s="687"/>
      <c r="H141" s="714"/>
      <c r="I141" s="196"/>
      <c r="J141" s="150"/>
      <c r="K141" s="150"/>
      <c r="L141" s="150"/>
      <c r="M141" s="150"/>
      <c r="N141" s="150"/>
      <c r="O141" s="150"/>
      <c r="P141" s="150"/>
      <c r="Q141" s="150"/>
      <c r="R141" s="150"/>
      <c r="S141" s="150"/>
      <c r="T141" s="150"/>
      <c r="U141" s="150"/>
      <c r="V141" s="150"/>
      <c r="W141" s="150"/>
      <c r="X141" s="150"/>
    </row>
    <row r="142" spans="1:24" ht="53.25" customHeight="1" x14ac:dyDescent="0.2">
      <c r="A142" s="611"/>
      <c r="B142" s="742" t="s">
        <v>366</v>
      </c>
      <c r="C142" s="131" t="s">
        <v>367</v>
      </c>
      <c r="D142" s="794">
        <v>5</v>
      </c>
      <c r="E142" s="790"/>
      <c r="F142" s="790"/>
      <c r="G142" s="735"/>
      <c r="H142" s="735"/>
      <c r="I142" s="157"/>
      <c r="J142" s="150"/>
      <c r="K142" s="150"/>
      <c r="L142" s="150"/>
      <c r="M142" s="150"/>
      <c r="N142" s="150"/>
      <c r="O142" s="150"/>
      <c r="P142" s="150"/>
      <c r="Q142" s="150"/>
      <c r="R142" s="150"/>
      <c r="S142" s="150"/>
      <c r="T142" s="150"/>
      <c r="U142" s="150"/>
      <c r="V142" s="150"/>
      <c r="W142" s="150"/>
      <c r="X142" s="150"/>
    </row>
    <row r="143" spans="1:24" ht="12.75" customHeight="1" x14ac:dyDescent="0.2">
      <c r="A143" s="611"/>
      <c r="B143" s="611"/>
      <c r="C143" s="173"/>
      <c r="D143" s="611"/>
      <c r="E143" s="611"/>
      <c r="F143" s="611"/>
      <c r="G143" s="611"/>
      <c r="H143" s="611"/>
      <c r="I143" s="157"/>
      <c r="J143" s="150"/>
      <c r="K143" s="150"/>
      <c r="L143" s="150"/>
      <c r="M143" s="150"/>
      <c r="N143" s="150"/>
      <c r="O143" s="150"/>
      <c r="P143" s="150"/>
      <c r="Q143" s="150"/>
      <c r="R143" s="150"/>
      <c r="S143" s="150"/>
      <c r="T143" s="150"/>
      <c r="U143" s="150"/>
      <c r="V143" s="150"/>
      <c r="W143" s="150"/>
      <c r="X143" s="150"/>
    </row>
    <row r="144" spans="1:24" ht="30.75" customHeight="1" x14ac:dyDescent="0.2">
      <c r="A144" s="611"/>
      <c r="B144" s="611"/>
      <c r="C144" s="173" t="s">
        <v>368</v>
      </c>
      <c r="D144" s="611"/>
      <c r="E144" s="611"/>
      <c r="F144" s="611"/>
      <c r="G144" s="611"/>
      <c r="H144" s="611"/>
      <c r="I144" s="157"/>
      <c r="J144" s="150"/>
      <c r="K144" s="150"/>
      <c r="L144" s="150"/>
      <c r="M144" s="150"/>
      <c r="N144" s="150"/>
      <c r="O144" s="150"/>
      <c r="P144" s="150"/>
      <c r="Q144" s="150"/>
      <c r="R144" s="150"/>
      <c r="S144" s="150"/>
      <c r="T144" s="150"/>
      <c r="U144" s="150"/>
      <c r="V144" s="150"/>
      <c r="W144" s="150"/>
      <c r="X144" s="150"/>
    </row>
    <row r="145" spans="1:24" ht="32.25" customHeight="1" x14ac:dyDescent="0.2">
      <c r="A145" s="611"/>
      <c r="B145" s="611"/>
      <c r="C145" s="3" t="s">
        <v>369</v>
      </c>
      <c r="D145" s="611"/>
      <c r="E145" s="611"/>
      <c r="F145" s="611"/>
      <c r="G145" s="611"/>
      <c r="H145" s="611"/>
      <c r="I145" s="157"/>
      <c r="J145" s="150"/>
      <c r="K145" s="150"/>
      <c r="L145" s="150"/>
      <c r="M145" s="150"/>
      <c r="N145" s="150"/>
      <c r="O145" s="150"/>
      <c r="P145" s="150"/>
      <c r="Q145" s="150"/>
      <c r="R145" s="150"/>
      <c r="S145" s="150"/>
      <c r="T145" s="150"/>
      <c r="U145" s="150"/>
      <c r="V145" s="150"/>
      <c r="W145" s="150"/>
      <c r="X145" s="150"/>
    </row>
    <row r="146" spans="1:24" ht="34.5" customHeight="1" x14ac:dyDescent="0.2">
      <c r="A146" s="611"/>
      <c r="B146" s="611"/>
      <c r="C146" s="173" t="s">
        <v>370</v>
      </c>
      <c r="D146" s="611"/>
      <c r="E146" s="611"/>
      <c r="F146" s="611"/>
      <c r="G146" s="611"/>
      <c r="H146" s="611"/>
      <c r="I146" s="157"/>
      <c r="J146" s="150"/>
      <c r="K146" s="150"/>
      <c r="L146" s="150"/>
      <c r="M146" s="150"/>
      <c r="N146" s="150"/>
      <c r="O146" s="150"/>
      <c r="P146" s="150"/>
      <c r="Q146" s="150"/>
      <c r="R146" s="150"/>
      <c r="S146" s="150"/>
      <c r="T146" s="150"/>
      <c r="U146" s="150"/>
      <c r="V146" s="150"/>
      <c r="W146" s="150"/>
      <c r="X146" s="150"/>
    </row>
    <row r="147" spans="1:24" ht="33" customHeight="1" x14ac:dyDescent="0.2">
      <c r="A147" s="611"/>
      <c r="B147" s="611"/>
      <c r="C147" s="173" t="s">
        <v>371</v>
      </c>
      <c r="D147" s="611"/>
      <c r="E147" s="611"/>
      <c r="F147" s="611"/>
      <c r="G147" s="611"/>
      <c r="H147" s="611"/>
      <c r="I147" s="157"/>
      <c r="J147" s="150"/>
      <c r="K147" s="150"/>
      <c r="L147" s="150"/>
      <c r="M147" s="150"/>
      <c r="N147" s="150"/>
      <c r="O147" s="150"/>
      <c r="P147" s="150"/>
      <c r="Q147" s="150"/>
      <c r="R147" s="150"/>
      <c r="S147" s="150"/>
      <c r="T147" s="150"/>
      <c r="U147" s="150"/>
      <c r="V147" s="150"/>
      <c r="W147" s="150"/>
      <c r="X147" s="150"/>
    </row>
    <row r="148" spans="1:24" ht="48.75" customHeight="1" x14ac:dyDescent="0.2">
      <c r="A148" s="611"/>
      <c r="B148" s="611"/>
      <c r="C148" s="173" t="s">
        <v>372</v>
      </c>
      <c r="D148" s="611"/>
      <c r="E148" s="611"/>
      <c r="F148" s="611"/>
      <c r="G148" s="611"/>
      <c r="H148" s="611"/>
      <c r="I148" s="157"/>
      <c r="J148" s="150"/>
      <c r="K148" s="150"/>
      <c r="L148" s="150"/>
      <c r="M148" s="150"/>
      <c r="N148" s="150"/>
      <c r="O148" s="150"/>
      <c r="P148" s="150"/>
      <c r="Q148" s="150"/>
      <c r="R148" s="150"/>
      <c r="S148" s="150"/>
      <c r="T148" s="150"/>
      <c r="U148" s="150"/>
      <c r="V148" s="150"/>
      <c r="W148" s="150"/>
      <c r="X148" s="150"/>
    </row>
    <row r="149" spans="1:24" ht="12" customHeight="1" thickBot="1" x14ac:dyDescent="0.25">
      <c r="A149" s="611"/>
      <c r="B149" s="612"/>
      <c r="C149" s="175"/>
      <c r="D149" s="612"/>
      <c r="E149" s="612"/>
      <c r="F149" s="612"/>
      <c r="G149" s="612"/>
      <c r="H149" s="612"/>
      <c r="I149" s="157"/>
      <c r="J149" s="150"/>
      <c r="K149" s="150"/>
      <c r="L149" s="150"/>
      <c r="M149" s="150"/>
      <c r="N149" s="150"/>
      <c r="O149" s="150"/>
      <c r="P149" s="150"/>
      <c r="Q149" s="150"/>
      <c r="R149" s="150"/>
      <c r="S149" s="150"/>
      <c r="T149" s="150"/>
      <c r="U149" s="150"/>
      <c r="V149" s="150"/>
      <c r="W149" s="150"/>
      <c r="X149" s="150"/>
    </row>
    <row r="150" spans="1:24" ht="30" customHeight="1" x14ac:dyDescent="0.2">
      <c r="A150" s="611"/>
      <c r="B150" s="742" t="s">
        <v>373</v>
      </c>
      <c r="C150" s="197" t="s">
        <v>374</v>
      </c>
      <c r="D150" s="794">
        <v>5</v>
      </c>
      <c r="E150" s="722"/>
      <c r="F150" s="722"/>
      <c r="G150" s="741"/>
      <c r="H150" s="741"/>
      <c r="I150" s="157"/>
      <c r="J150" s="150"/>
      <c r="K150" s="150"/>
      <c r="L150" s="150"/>
      <c r="M150" s="150"/>
      <c r="N150" s="150"/>
      <c r="O150" s="150"/>
      <c r="P150" s="150"/>
      <c r="Q150" s="150"/>
      <c r="R150" s="150"/>
      <c r="S150" s="150"/>
      <c r="T150" s="150"/>
      <c r="U150" s="150"/>
      <c r="V150" s="150"/>
      <c r="W150" s="150"/>
      <c r="X150" s="150"/>
    </row>
    <row r="151" spans="1:24" ht="12.75" customHeight="1" x14ac:dyDescent="0.2">
      <c r="A151" s="611"/>
      <c r="B151" s="611"/>
      <c r="C151" s="198"/>
      <c r="D151" s="611"/>
      <c r="E151" s="611"/>
      <c r="F151" s="611"/>
      <c r="G151" s="611"/>
      <c r="H151" s="611"/>
      <c r="I151" s="157"/>
      <c r="J151" s="150"/>
      <c r="K151" s="150"/>
      <c r="L151" s="150"/>
      <c r="M151" s="150"/>
      <c r="N151" s="150"/>
      <c r="O151" s="150"/>
      <c r="P151" s="150"/>
      <c r="Q151" s="150"/>
      <c r="R151" s="150"/>
      <c r="S151" s="150"/>
      <c r="T151" s="150"/>
      <c r="U151" s="150"/>
      <c r="V151" s="150"/>
      <c r="W151" s="150"/>
      <c r="X151" s="150"/>
    </row>
    <row r="152" spans="1:24" ht="30" customHeight="1" x14ac:dyDescent="0.2">
      <c r="A152" s="611"/>
      <c r="B152" s="611"/>
      <c r="C152" s="2" t="s">
        <v>375</v>
      </c>
      <c r="D152" s="611"/>
      <c r="E152" s="611"/>
      <c r="F152" s="611"/>
      <c r="G152" s="611"/>
      <c r="H152" s="611"/>
      <c r="I152" s="199"/>
      <c r="J152" s="150"/>
      <c r="K152" s="150"/>
      <c r="L152" s="150"/>
      <c r="M152" s="150"/>
      <c r="N152" s="150"/>
      <c r="O152" s="150"/>
      <c r="P152" s="150"/>
      <c r="Q152" s="150"/>
      <c r="R152" s="150"/>
      <c r="S152" s="150"/>
      <c r="T152" s="150"/>
      <c r="U152" s="150"/>
      <c r="V152" s="150"/>
      <c r="W152" s="150"/>
      <c r="X152" s="150"/>
    </row>
    <row r="153" spans="1:24" ht="44.25" customHeight="1" x14ac:dyDescent="0.2">
      <c r="A153" s="611"/>
      <c r="B153" s="611"/>
      <c r="C153" s="2" t="s">
        <v>376</v>
      </c>
      <c r="D153" s="611"/>
      <c r="E153" s="611"/>
      <c r="F153" s="611"/>
      <c r="G153" s="611"/>
      <c r="H153" s="611"/>
      <c r="I153" s="199"/>
      <c r="J153" s="150"/>
      <c r="K153" s="150"/>
      <c r="L153" s="150"/>
      <c r="M153" s="150"/>
      <c r="N153" s="150"/>
      <c r="O153" s="150"/>
      <c r="P153" s="150"/>
      <c r="Q153" s="150"/>
      <c r="R153" s="150"/>
      <c r="S153" s="150"/>
      <c r="T153" s="150"/>
      <c r="U153" s="150"/>
      <c r="V153" s="150"/>
      <c r="W153" s="150"/>
      <c r="X153" s="150"/>
    </row>
    <row r="154" spans="1:24" ht="33.75" customHeight="1" x14ac:dyDescent="0.2">
      <c r="A154" s="611"/>
      <c r="B154" s="611"/>
      <c r="C154" s="2" t="s">
        <v>377</v>
      </c>
      <c r="D154" s="611"/>
      <c r="E154" s="611"/>
      <c r="F154" s="611"/>
      <c r="G154" s="611"/>
      <c r="H154" s="611"/>
      <c r="I154" s="199"/>
      <c r="J154" s="150"/>
      <c r="K154" s="150"/>
      <c r="L154" s="150"/>
      <c r="M154" s="150"/>
      <c r="N154" s="150"/>
      <c r="O154" s="150"/>
      <c r="P154" s="150"/>
      <c r="Q154" s="150"/>
      <c r="R154" s="150"/>
      <c r="S154" s="150"/>
      <c r="T154" s="150"/>
      <c r="U154" s="150"/>
      <c r="V154" s="150"/>
      <c r="W154" s="150"/>
      <c r="X154" s="150"/>
    </row>
    <row r="155" spans="1:24" ht="33.75" customHeight="1" x14ac:dyDescent="0.2">
      <c r="A155" s="611"/>
      <c r="B155" s="611"/>
      <c r="C155" s="162" t="s">
        <v>378</v>
      </c>
      <c r="D155" s="611"/>
      <c r="E155" s="611"/>
      <c r="F155" s="611"/>
      <c r="G155" s="611"/>
      <c r="H155" s="611"/>
      <c r="J155" s="150"/>
      <c r="K155" s="150"/>
      <c r="L155" s="150"/>
      <c r="M155" s="150"/>
      <c r="N155" s="150"/>
      <c r="O155" s="150"/>
      <c r="P155" s="150"/>
      <c r="Q155" s="150"/>
      <c r="R155" s="150"/>
      <c r="S155" s="150"/>
      <c r="T155" s="150"/>
      <c r="U155" s="150"/>
      <c r="V155" s="150"/>
      <c r="W155" s="150"/>
      <c r="X155" s="150"/>
    </row>
    <row r="156" spans="1:24" ht="40.5" customHeight="1" x14ac:dyDescent="0.2">
      <c r="A156" s="611"/>
      <c r="B156" s="611"/>
      <c r="C156" s="162" t="s">
        <v>379</v>
      </c>
      <c r="D156" s="611"/>
      <c r="E156" s="611"/>
      <c r="F156" s="611"/>
      <c r="G156" s="611"/>
      <c r="H156" s="611"/>
      <c r="J156" s="150"/>
      <c r="K156" s="150"/>
      <c r="L156" s="150"/>
      <c r="M156" s="150"/>
      <c r="N156" s="150"/>
      <c r="O156" s="150"/>
      <c r="P156" s="150"/>
      <c r="Q156" s="150"/>
      <c r="R156" s="150"/>
      <c r="S156" s="150"/>
      <c r="T156" s="150"/>
      <c r="U156" s="150"/>
      <c r="V156" s="150"/>
      <c r="W156" s="150"/>
      <c r="X156" s="150"/>
    </row>
    <row r="157" spans="1:24" ht="25.5" customHeight="1" thickBot="1" x14ac:dyDescent="0.25">
      <c r="A157" s="611"/>
      <c r="B157" s="612"/>
      <c r="C157" s="200"/>
      <c r="D157" s="612"/>
      <c r="E157" s="612"/>
      <c r="F157" s="612"/>
      <c r="G157" s="611"/>
      <c r="H157" s="612"/>
      <c r="I157" s="157"/>
      <c r="J157" s="150"/>
      <c r="K157" s="150"/>
      <c r="L157" s="150"/>
      <c r="M157" s="150"/>
      <c r="N157" s="150"/>
      <c r="O157" s="150"/>
      <c r="P157" s="150"/>
      <c r="Q157" s="150"/>
      <c r="R157" s="150"/>
      <c r="S157" s="150"/>
      <c r="T157" s="150"/>
      <c r="U157" s="150"/>
      <c r="V157" s="150"/>
      <c r="W157" s="150"/>
      <c r="X157" s="150"/>
    </row>
    <row r="158" spans="1:24" ht="31.5" customHeight="1" x14ac:dyDescent="0.2">
      <c r="A158" s="611"/>
      <c r="B158" s="834" t="s">
        <v>879</v>
      </c>
      <c r="C158" s="187" t="s">
        <v>880</v>
      </c>
      <c r="D158" s="794">
        <v>5</v>
      </c>
      <c r="E158" s="722"/>
      <c r="F158" s="722"/>
      <c r="G158" s="735"/>
      <c r="H158" s="735"/>
      <c r="I158" s="157"/>
      <c r="J158" s="150"/>
      <c r="K158" s="150"/>
      <c r="L158" s="150"/>
      <c r="M158" s="150"/>
      <c r="N158" s="150"/>
      <c r="O158" s="150"/>
      <c r="P158" s="150"/>
      <c r="Q158" s="150"/>
      <c r="R158" s="150"/>
      <c r="S158" s="150"/>
      <c r="T158" s="150"/>
      <c r="U158" s="150"/>
      <c r="V158" s="150"/>
      <c r="W158" s="150"/>
      <c r="X158" s="150"/>
    </row>
    <row r="159" spans="1:24" ht="31.5" customHeight="1" x14ac:dyDescent="0.2">
      <c r="A159" s="611"/>
      <c r="B159" s="643"/>
      <c r="C159" s="3" t="s">
        <v>881</v>
      </c>
      <c r="D159" s="611"/>
      <c r="E159" s="611"/>
      <c r="F159" s="611"/>
      <c r="G159" s="611"/>
      <c r="H159" s="611"/>
      <c r="I159" s="157"/>
      <c r="J159" s="150"/>
      <c r="K159" s="150"/>
      <c r="L159" s="150"/>
      <c r="M159" s="150"/>
      <c r="N159" s="150"/>
      <c r="O159" s="150"/>
      <c r="P159" s="150"/>
      <c r="Q159" s="150"/>
      <c r="R159" s="150"/>
      <c r="S159" s="150"/>
      <c r="T159" s="150"/>
      <c r="U159" s="150"/>
      <c r="V159" s="150"/>
      <c r="W159" s="150"/>
      <c r="X159" s="150"/>
    </row>
    <row r="160" spans="1:24" ht="46.5" customHeight="1" x14ac:dyDescent="0.2">
      <c r="A160" s="611"/>
      <c r="B160" s="643"/>
      <c r="C160" s="3" t="s">
        <v>882</v>
      </c>
      <c r="D160" s="611"/>
      <c r="E160" s="611"/>
      <c r="F160" s="611"/>
      <c r="G160" s="611"/>
      <c r="H160" s="611"/>
      <c r="I160" s="157"/>
      <c r="J160" s="150"/>
      <c r="K160" s="150"/>
      <c r="L160" s="150"/>
      <c r="M160" s="150"/>
      <c r="N160" s="150"/>
      <c r="O160" s="150"/>
      <c r="P160" s="150"/>
      <c r="Q160" s="150"/>
      <c r="R160" s="150"/>
      <c r="S160" s="150"/>
      <c r="T160" s="150"/>
      <c r="U160" s="150"/>
      <c r="V160" s="150"/>
      <c r="W160" s="150"/>
      <c r="X160" s="150"/>
    </row>
    <row r="161" spans="1:24" ht="60" customHeight="1" x14ac:dyDescent="0.2">
      <c r="A161" s="611"/>
      <c r="B161" s="643"/>
      <c r="C161" s="3" t="s">
        <v>883</v>
      </c>
      <c r="D161" s="611"/>
      <c r="E161" s="611"/>
      <c r="F161" s="611"/>
      <c r="G161" s="611"/>
      <c r="H161" s="611"/>
      <c r="I161" s="157"/>
      <c r="J161" s="150"/>
      <c r="K161" s="150"/>
      <c r="L161" s="150"/>
      <c r="M161" s="150"/>
      <c r="N161" s="150"/>
      <c r="O161" s="150"/>
      <c r="P161" s="150"/>
      <c r="Q161" s="150"/>
      <c r="R161" s="150"/>
      <c r="S161" s="150"/>
      <c r="T161" s="150"/>
      <c r="U161" s="150"/>
      <c r="V161" s="150"/>
      <c r="W161" s="150"/>
      <c r="X161" s="150"/>
    </row>
    <row r="162" spans="1:24" ht="31.5" customHeight="1" x14ac:dyDescent="0.2">
      <c r="A162" s="611"/>
      <c r="B162" s="643"/>
      <c r="C162" s="3" t="s">
        <v>884</v>
      </c>
      <c r="D162" s="611"/>
      <c r="E162" s="611"/>
      <c r="F162" s="611"/>
      <c r="G162" s="611"/>
      <c r="H162" s="611"/>
      <c r="I162" s="157"/>
      <c r="J162" s="150"/>
      <c r="K162" s="150"/>
      <c r="L162" s="150"/>
      <c r="M162" s="150"/>
      <c r="N162" s="150"/>
      <c r="O162" s="150"/>
      <c r="P162" s="150"/>
      <c r="Q162" s="150"/>
      <c r="R162" s="150"/>
      <c r="S162" s="150"/>
      <c r="T162" s="150"/>
      <c r="U162" s="150"/>
      <c r="V162" s="150"/>
      <c r="W162" s="150"/>
      <c r="X162" s="150"/>
    </row>
    <row r="163" spans="1:24" ht="54.75" customHeight="1" x14ac:dyDescent="0.2">
      <c r="A163" s="611"/>
      <c r="B163" s="643"/>
      <c r="C163" s="3" t="s">
        <v>885</v>
      </c>
      <c r="D163" s="611"/>
      <c r="E163" s="611"/>
      <c r="F163" s="611"/>
      <c r="G163" s="611"/>
      <c r="H163" s="611"/>
      <c r="I163" s="157"/>
      <c r="J163" s="150"/>
      <c r="K163" s="150"/>
      <c r="L163" s="150"/>
      <c r="M163" s="150"/>
      <c r="N163" s="150"/>
      <c r="O163" s="150"/>
      <c r="P163" s="150"/>
      <c r="Q163" s="150"/>
      <c r="R163" s="150"/>
      <c r="S163" s="150"/>
      <c r="T163" s="150"/>
      <c r="U163" s="150"/>
      <c r="V163" s="150"/>
      <c r="W163" s="150"/>
      <c r="X163" s="150"/>
    </row>
    <row r="164" spans="1:24" ht="12.75" customHeight="1" thickBot="1" x14ac:dyDescent="0.25">
      <c r="A164" s="611"/>
      <c r="B164" s="699"/>
      <c r="C164" s="177"/>
      <c r="D164" s="612"/>
      <c r="E164" s="612"/>
      <c r="F164" s="612"/>
      <c r="G164" s="611"/>
      <c r="H164" s="612"/>
      <c r="I164" s="157"/>
      <c r="J164" s="150"/>
      <c r="K164" s="150"/>
      <c r="L164" s="150"/>
      <c r="M164" s="150"/>
      <c r="N164" s="150"/>
      <c r="O164" s="150"/>
      <c r="P164" s="150"/>
      <c r="Q164" s="150"/>
      <c r="R164" s="150"/>
      <c r="S164" s="150"/>
      <c r="T164" s="150"/>
      <c r="U164" s="150"/>
      <c r="V164" s="150"/>
      <c r="W164" s="150"/>
      <c r="X164" s="150"/>
    </row>
    <row r="165" spans="1:24" ht="33" customHeight="1" x14ac:dyDescent="0.2">
      <c r="A165" s="611"/>
      <c r="B165" s="743" t="s">
        <v>380</v>
      </c>
      <c r="C165" s="18" t="s">
        <v>381</v>
      </c>
      <c r="D165" s="794">
        <v>5</v>
      </c>
      <c r="E165" s="790"/>
      <c r="F165" s="790"/>
      <c r="G165" s="735"/>
      <c r="H165" s="735"/>
      <c r="I165" s="157"/>
      <c r="J165" s="150"/>
      <c r="K165" s="150"/>
      <c r="L165" s="150"/>
      <c r="M165" s="150"/>
      <c r="N165" s="150"/>
      <c r="O165" s="150"/>
      <c r="P165" s="150"/>
      <c r="Q165" s="150"/>
      <c r="R165" s="150"/>
      <c r="S165" s="150"/>
      <c r="T165" s="150"/>
      <c r="U165" s="150"/>
      <c r="V165" s="150"/>
      <c r="W165" s="150"/>
      <c r="X165" s="150"/>
    </row>
    <row r="166" spans="1:24" ht="16.5" customHeight="1" x14ac:dyDescent="0.2">
      <c r="A166" s="611"/>
      <c r="B166" s="632"/>
      <c r="C166" s="179"/>
      <c r="D166" s="611"/>
      <c r="E166" s="611"/>
      <c r="F166" s="611"/>
      <c r="G166" s="611"/>
      <c r="H166" s="611"/>
      <c r="I166" s="157"/>
      <c r="J166" s="150"/>
      <c r="K166" s="150"/>
      <c r="L166" s="150"/>
      <c r="M166" s="150"/>
      <c r="N166" s="150"/>
      <c r="O166" s="150"/>
      <c r="P166" s="150"/>
      <c r="Q166" s="150"/>
      <c r="R166" s="150"/>
      <c r="S166" s="150"/>
      <c r="T166" s="150"/>
      <c r="U166" s="150"/>
      <c r="V166" s="150"/>
      <c r="W166" s="150"/>
      <c r="X166" s="150"/>
    </row>
    <row r="167" spans="1:24" ht="42.75" customHeight="1" x14ac:dyDescent="0.2">
      <c r="A167" s="611"/>
      <c r="B167" s="632"/>
      <c r="C167" s="201" t="s">
        <v>382</v>
      </c>
      <c r="D167" s="611"/>
      <c r="E167" s="611"/>
      <c r="F167" s="611"/>
      <c r="G167" s="611"/>
      <c r="H167" s="611"/>
      <c r="I167" s="157"/>
      <c r="J167" s="150"/>
      <c r="K167" s="150"/>
      <c r="L167" s="150"/>
      <c r="M167" s="150"/>
      <c r="N167" s="150"/>
      <c r="O167" s="150"/>
      <c r="P167" s="150"/>
      <c r="Q167" s="150"/>
      <c r="R167" s="150"/>
      <c r="S167" s="150"/>
      <c r="T167" s="150"/>
      <c r="U167" s="150"/>
      <c r="V167" s="150"/>
      <c r="W167" s="150"/>
      <c r="X167" s="150"/>
    </row>
    <row r="168" spans="1:24" ht="38.25" customHeight="1" x14ac:dyDescent="0.2">
      <c r="A168" s="611"/>
      <c r="B168" s="632"/>
      <c r="C168" s="3" t="s">
        <v>383</v>
      </c>
      <c r="D168" s="611"/>
      <c r="E168" s="611"/>
      <c r="F168" s="611"/>
      <c r="G168" s="611"/>
      <c r="H168" s="611"/>
      <c r="I168" s="157"/>
      <c r="J168" s="150"/>
      <c r="K168" s="150"/>
      <c r="L168" s="150"/>
      <c r="M168" s="150"/>
      <c r="N168" s="150"/>
      <c r="O168" s="150"/>
      <c r="P168" s="150"/>
      <c r="Q168" s="150"/>
      <c r="R168" s="150"/>
      <c r="S168" s="150"/>
      <c r="T168" s="150"/>
      <c r="U168" s="150"/>
      <c r="V168" s="150"/>
      <c r="W168" s="150"/>
      <c r="X168" s="150"/>
    </row>
    <row r="169" spans="1:24" ht="42" customHeight="1" x14ac:dyDescent="0.2">
      <c r="A169" s="611"/>
      <c r="B169" s="632"/>
      <c r="C169" s="3" t="s">
        <v>384</v>
      </c>
      <c r="D169" s="611"/>
      <c r="E169" s="611"/>
      <c r="F169" s="611"/>
      <c r="G169" s="611"/>
      <c r="H169" s="611"/>
      <c r="I169" s="157"/>
      <c r="J169" s="150"/>
      <c r="K169" s="150"/>
      <c r="L169" s="150"/>
      <c r="M169" s="150"/>
      <c r="N169" s="150"/>
      <c r="O169" s="150"/>
      <c r="P169" s="150"/>
      <c r="Q169" s="150"/>
      <c r="R169" s="150"/>
      <c r="S169" s="150"/>
      <c r="T169" s="150"/>
      <c r="U169" s="150"/>
      <c r="V169" s="150"/>
      <c r="W169" s="150"/>
      <c r="X169" s="150"/>
    </row>
    <row r="170" spans="1:24" ht="32.25" customHeight="1" x14ac:dyDescent="0.2">
      <c r="A170" s="611"/>
      <c r="B170" s="632"/>
      <c r="C170" s="3" t="s">
        <v>385</v>
      </c>
      <c r="D170" s="611"/>
      <c r="E170" s="611"/>
      <c r="F170" s="611"/>
      <c r="G170" s="611"/>
      <c r="H170" s="611"/>
      <c r="I170" s="157"/>
      <c r="J170" s="150"/>
      <c r="K170" s="150"/>
      <c r="L170" s="150"/>
      <c r="M170" s="150"/>
      <c r="N170" s="150"/>
      <c r="O170" s="150"/>
      <c r="P170" s="150"/>
      <c r="Q170" s="150"/>
      <c r="R170" s="150"/>
      <c r="S170" s="150"/>
      <c r="T170" s="150"/>
      <c r="U170" s="150"/>
      <c r="V170" s="150"/>
      <c r="W170" s="150"/>
      <c r="X170" s="150"/>
    </row>
    <row r="171" spans="1:24" ht="42.75" customHeight="1" x14ac:dyDescent="0.2">
      <c r="A171" s="611"/>
      <c r="B171" s="632"/>
      <c r="C171" s="3" t="s">
        <v>386</v>
      </c>
      <c r="D171" s="611"/>
      <c r="E171" s="611"/>
      <c r="F171" s="611"/>
      <c r="G171" s="611"/>
      <c r="H171" s="611"/>
      <c r="I171" s="157"/>
      <c r="J171" s="150"/>
      <c r="K171" s="150"/>
      <c r="L171" s="150"/>
      <c r="M171" s="150"/>
      <c r="N171" s="150"/>
      <c r="O171" s="150"/>
      <c r="P171" s="150"/>
      <c r="Q171" s="150"/>
      <c r="R171" s="150"/>
      <c r="S171" s="150"/>
      <c r="T171" s="150"/>
      <c r="U171" s="150"/>
      <c r="V171" s="150"/>
      <c r="W171" s="150"/>
      <c r="X171" s="150"/>
    </row>
    <row r="172" spans="1:24" ht="11.25" customHeight="1" x14ac:dyDescent="0.2">
      <c r="A172" s="611"/>
      <c r="B172" s="632"/>
      <c r="C172" s="3"/>
      <c r="D172" s="611"/>
      <c r="E172" s="611"/>
      <c r="F172" s="611"/>
      <c r="G172" s="611"/>
      <c r="H172" s="611"/>
      <c r="I172" s="157"/>
      <c r="J172" s="150"/>
      <c r="K172" s="150"/>
      <c r="L172" s="150"/>
      <c r="M172" s="150"/>
      <c r="N172" s="150"/>
      <c r="O172" s="150"/>
      <c r="P172" s="150"/>
      <c r="Q172" s="150"/>
      <c r="R172" s="150"/>
      <c r="S172" s="150"/>
      <c r="T172" s="150"/>
      <c r="U172" s="150"/>
      <c r="V172" s="150"/>
      <c r="W172" s="150"/>
      <c r="X172" s="150"/>
    </row>
    <row r="173" spans="1:24" ht="20.25" customHeight="1" thickBot="1" x14ac:dyDescent="0.25">
      <c r="A173" s="611"/>
      <c r="B173" s="637"/>
      <c r="C173" s="177"/>
      <c r="D173" s="612"/>
      <c r="E173" s="612"/>
      <c r="F173" s="612"/>
      <c r="G173" s="611"/>
      <c r="H173" s="612"/>
      <c r="I173" s="157"/>
      <c r="J173" s="150"/>
      <c r="K173" s="150"/>
      <c r="L173" s="150"/>
      <c r="M173" s="150"/>
      <c r="N173" s="150"/>
      <c r="O173" s="150"/>
      <c r="P173" s="150"/>
      <c r="Q173" s="150"/>
      <c r="R173" s="150"/>
      <c r="S173" s="150"/>
      <c r="T173" s="150"/>
      <c r="U173" s="150"/>
      <c r="V173" s="150"/>
      <c r="W173" s="150"/>
      <c r="X173" s="150"/>
    </row>
    <row r="174" spans="1:24" ht="22.5" customHeight="1" thickBot="1" x14ac:dyDescent="0.25">
      <c r="A174" s="768" t="s">
        <v>149</v>
      </c>
      <c r="B174" s="166">
        <v>2.2000000000000002</v>
      </c>
      <c r="C174" s="791" t="s">
        <v>387</v>
      </c>
      <c r="D174" s="687"/>
      <c r="E174" s="687"/>
      <c r="F174" s="687"/>
      <c r="G174" s="687"/>
      <c r="H174" s="688"/>
      <c r="I174" s="157"/>
      <c r="J174" s="150"/>
      <c r="K174" s="150"/>
      <c r="L174" s="150"/>
      <c r="M174" s="150"/>
      <c r="N174" s="150"/>
      <c r="O174" s="150"/>
      <c r="P174" s="150"/>
      <c r="Q174" s="150"/>
      <c r="R174" s="150"/>
      <c r="S174" s="150"/>
      <c r="T174" s="150"/>
      <c r="U174" s="150"/>
      <c r="V174" s="150"/>
      <c r="W174" s="150"/>
      <c r="X174" s="150"/>
    </row>
    <row r="175" spans="1:24" ht="43.5" customHeight="1" x14ac:dyDescent="0.2">
      <c r="A175" s="611"/>
      <c r="B175" s="743" t="s">
        <v>388</v>
      </c>
      <c r="C175" s="171" t="s">
        <v>1039</v>
      </c>
      <c r="D175" s="794">
        <v>5</v>
      </c>
      <c r="E175" s="790"/>
      <c r="F175" s="790"/>
      <c r="G175" s="735"/>
      <c r="H175" s="735"/>
      <c r="I175" s="157"/>
      <c r="J175" s="150"/>
      <c r="K175" s="150"/>
      <c r="L175" s="150"/>
      <c r="M175" s="150"/>
      <c r="N175" s="150"/>
      <c r="O175" s="150"/>
      <c r="P175" s="150"/>
      <c r="Q175" s="150"/>
      <c r="R175" s="150"/>
      <c r="S175" s="150"/>
      <c r="T175" s="150"/>
      <c r="U175" s="150"/>
      <c r="V175" s="150"/>
      <c r="W175" s="150"/>
      <c r="X175" s="150"/>
    </row>
    <row r="176" spans="1:24" ht="12.75" customHeight="1" x14ac:dyDescent="0.2">
      <c r="A176" s="611"/>
      <c r="B176" s="632"/>
      <c r="C176" s="173"/>
      <c r="D176" s="611"/>
      <c r="E176" s="611"/>
      <c r="F176" s="611"/>
      <c r="G176" s="611"/>
      <c r="H176" s="611"/>
      <c r="I176" s="157"/>
      <c r="J176" s="150"/>
      <c r="K176" s="150"/>
      <c r="L176" s="150"/>
      <c r="M176" s="150"/>
      <c r="N176" s="150"/>
      <c r="O176" s="150"/>
      <c r="P176" s="150"/>
      <c r="Q176" s="150"/>
      <c r="R176" s="150"/>
      <c r="S176" s="150"/>
      <c r="T176" s="150"/>
      <c r="U176" s="150"/>
      <c r="V176" s="150"/>
      <c r="W176" s="150"/>
      <c r="X176" s="150"/>
    </row>
    <row r="177" spans="1:24" ht="45.75" customHeight="1" x14ac:dyDescent="0.2">
      <c r="A177" s="611"/>
      <c r="B177" s="632"/>
      <c r="C177" s="162" t="s">
        <v>390</v>
      </c>
      <c r="D177" s="611"/>
      <c r="E177" s="611"/>
      <c r="F177" s="611"/>
      <c r="G177" s="611"/>
      <c r="H177" s="611"/>
      <c r="I177" s="157"/>
      <c r="J177" s="150"/>
      <c r="K177" s="150"/>
      <c r="L177" s="150"/>
      <c r="M177" s="150"/>
      <c r="N177" s="150"/>
      <c r="O177" s="150"/>
      <c r="P177" s="150"/>
      <c r="Q177" s="150"/>
      <c r="R177" s="150"/>
      <c r="S177" s="150"/>
      <c r="T177" s="150"/>
      <c r="U177" s="150"/>
      <c r="V177" s="150"/>
      <c r="W177" s="150"/>
      <c r="X177" s="150"/>
    </row>
    <row r="178" spans="1:24" ht="42.75" customHeight="1" x14ac:dyDescent="0.2">
      <c r="A178" s="611"/>
      <c r="B178" s="632"/>
      <c r="C178" s="162" t="s">
        <v>391</v>
      </c>
      <c r="D178" s="611"/>
      <c r="E178" s="611"/>
      <c r="F178" s="611"/>
      <c r="G178" s="611"/>
      <c r="H178" s="611"/>
      <c r="I178" s="157"/>
      <c r="J178" s="150"/>
      <c r="K178" s="150"/>
      <c r="L178" s="150"/>
      <c r="M178" s="150"/>
      <c r="N178" s="150"/>
      <c r="O178" s="150"/>
      <c r="P178" s="150"/>
      <c r="Q178" s="150"/>
      <c r="R178" s="150"/>
      <c r="S178" s="150"/>
      <c r="T178" s="150"/>
      <c r="U178" s="150"/>
      <c r="V178" s="150"/>
      <c r="W178" s="150"/>
      <c r="X178" s="150"/>
    </row>
    <row r="179" spans="1:24" ht="45.75" customHeight="1" x14ac:dyDescent="0.2">
      <c r="A179" s="611"/>
      <c r="B179" s="632"/>
      <c r="C179" s="162" t="s">
        <v>392</v>
      </c>
      <c r="D179" s="611"/>
      <c r="E179" s="611"/>
      <c r="F179" s="611"/>
      <c r="G179" s="611"/>
      <c r="H179" s="611"/>
      <c r="I179" s="157"/>
      <c r="J179" s="150"/>
      <c r="K179" s="150"/>
      <c r="L179" s="150"/>
      <c r="M179" s="150"/>
      <c r="N179" s="150"/>
      <c r="O179" s="150"/>
      <c r="P179" s="150"/>
      <c r="Q179" s="150"/>
      <c r="R179" s="150"/>
      <c r="S179" s="150"/>
      <c r="T179" s="150"/>
      <c r="U179" s="150"/>
      <c r="V179" s="150"/>
      <c r="W179" s="150"/>
      <c r="X179" s="150"/>
    </row>
    <row r="180" spans="1:24" ht="43.5" customHeight="1" x14ac:dyDescent="0.2">
      <c r="A180" s="611"/>
      <c r="B180" s="632"/>
      <c r="C180" s="162" t="s">
        <v>393</v>
      </c>
      <c r="D180" s="611"/>
      <c r="E180" s="611"/>
      <c r="F180" s="611"/>
      <c r="G180" s="611"/>
      <c r="H180" s="611"/>
      <c r="I180" s="157"/>
      <c r="J180" s="150"/>
      <c r="K180" s="150"/>
      <c r="L180" s="150"/>
      <c r="M180" s="150"/>
      <c r="N180" s="150"/>
      <c r="O180" s="150"/>
      <c r="P180" s="150"/>
      <c r="Q180" s="150"/>
      <c r="R180" s="150"/>
      <c r="S180" s="150"/>
      <c r="T180" s="150"/>
      <c r="U180" s="150"/>
      <c r="V180" s="150"/>
      <c r="W180" s="150"/>
      <c r="X180" s="150"/>
    </row>
    <row r="181" spans="1:24" ht="60" customHeight="1" x14ac:dyDescent="0.2">
      <c r="A181" s="611"/>
      <c r="B181" s="632"/>
      <c r="C181" s="202" t="s">
        <v>394</v>
      </c>
      <c r="D181" s="611"/>
      <c r="E181" s="611"/>
      <c r="F181" s="611"/>
      <c r="G181" s="611"/>
      <c r="H181" s="611"/>
      <c r="I181" s="157"/>
      <c r="J181" s="150"/>
      <c r="K181" s="150"/>
      <c r="L181" s="150"/>
      <c r="M181" s="150"/>
      <c r="N181" s="150"/>
      <c r="O181" s="150"/>
      <c r="P181" s="150"/>
      <c r="Q181" s="150"/>
      <c r="R181" s="150"/>
      <c r="S181" s="150"/>
      <c r="T181" s="150"/>
      <c r="U181" s="150"/>
      <c r="V181" s="150"/>
      <c r="W181" s="150"/>
      <c r="X181" s="150"/>
    </row>
    <row r="182" spans="1:24" ht="12.75" customHeight="1" x14ac:dyDescent="0.2">
      <c r="A182" s="611"/>
      <c r="B182" s="632"/>
      <c r="C182" s="203" t="s">
        <v>395</v>
      </c>
      <c r="D182" s="611"/>
      <c r="E182" s="611"/>
      <c r="F182" s="611"/>
      <c r="G182" s="611"/>
      <c r="H182" s="611"/>
      <c r="I182" s="157"/>
      <c r="J182" s="150"/>
      <c r="K182" s="150"/>
      <c r="L182" s="150"/>
      <c r="M182" s="150"/>
      <c r="N182" s="150"/>
      <c r="O182" s="150"/>
      <c r="P182" s="150"/>
      <c r="Q182" s="150"/>
      <c r="R182" s="150"/>
      <c r="S182" s="150"/>
      <c r="T182" s="150"/>
      <c r="U182" s="150"/>
      <c r="V182" s="150"/>
      <c r="W182" s="150"/>
      <c r="X182" s="150"/>
    </row>
    <row r="183" spans="1:24" ht="12.75" customHeight="1" thickBot="1" x14ac:dyDescent="0.25">
      <c r="A183" s="611"/>
      <c r="B183" s="632"/>
      <c r="C183" s="175"/>
      <c r="D183" s="612"/>
      <c r="E183" s="612"/>
      <c r="F183" s="612"/>
      <c r="G183" s="611"/>
      <c r="H183" s="612"/>
      <c r="I183" s="157"/>
      <c r="J183" s="150"/>
      <c r="K183" s="150"/>
      <c r="L183" s="150"/>
      <c r="M183" s="150"/>
      <c r="N183" s="150"/>
      <c r="O183" s="150"/>
      <c r="P183" s="150"/>
      <c r="Q183" s="150"/>
      <c r="R183" s="150"/>
      <c r="S183" s="150"/>
      <c r="T183" s="150"/>
      <c r="U183" s="150"/>
      <c r="V183" s="150"/>
      <c r="W183" s="150"/>
      <c r="X183" s="150"/>
    </row>
    <row r="184" spans="1:24" ht="36" customHeight="1" x14ac:dyDescent="0.2">
      <c r="A184" s="611"/>
      <c r="B184" s="743" t="s">
        <v>396</v>
      </c>
      <c r="C184" s="187" t="s">
        <v>397</v>
      </c>
      <c r="D184" s="794">
        <v>5</v>
      </c>
      <c r="E184" s="790"/>
      <c r="F184" s="790"/>
      <c r="G184" s="735"/>
      <c r="H184" s="735"/>
      <c r="I184" s="157"/>
      <c r="J184" s="150"/>
      <c r="K184" s="150"/>
      <c r="L184" s="150"/>
      <c r="M184" s="150"/>
      <c r="N184" s="150"/>
      <c r="O184" s="150"/>
      <c r="P184" s="150"/>
      <c r="Q184" s="150"/>
      <c r="R184" s="150"/>
      <c r="S184" s="150"/>
      <c r="T184" s="150"/>
      <c r="U184" s="150"/>
      <c r="V184" s="150"/>
      <c r="W184" s="150"/>
      <c r="X184" s="150"/>
    </row>
    <row r="185" spans="1:24" ht="15.75" customHeight="1" x14ac:dyDescent="0.2">
      <c r="A185" s="611"/>
      <c r="B185" s="632"/>
      <c r="C185" s="2"/>
      <c r="D185" s="611"/>
      <c r="E185" s="611"/>
      <c r="F185" s="611"/>
      <c r="G185" s="611"/>
      <c r="H185" s="611"/>
      <c r="I185" s="157"/>
      <c r="J185" s="150"/>
      <c r="K185" s="150"/>
      <c r="L185" s="150"/>
      <c r="M185" s="150"/>
      <c r="N185" s="150"/>
      <c r="O185" s="150"/>
      <c r="P185" s="150"/>
      <c r="Q185" s="150"/>
      <c r="R185" s="150"/>
      <c r="S185" s="150"/>
      <c r="T185" s="150"/>
      <c r="U185" s="150"/>
      <c r="V185" s="150"/>
      <c r="W185" s="150"/>
      <c r="X185" s="150"/>
    </row>
    <row r="186" spans="1:24" ht="31.5" customHeight="1" x14ac:dyDescent="0.2">
      <c r="A186" s="611"/>
      <c r="B186" s="632"/>
      <c r="C186" s="162" t="s">
        <v>398</v>
      </c>
      <c r="D186" s="611"/>
      <c r="E186" s="611"/>
      <c r="F186" s="611"/>
      <c r="G186" s="611"/>
      <c r="H186" s="611"/>
      <c r="I186" s="157"/>
      <c r="J186" s="150"/>
      <c r="K186" s="150"/>
      <c r="L186" s="150"/>
      <c r="M186" s="150"/>
      <c r="N186" s="150"/>
      <c r="O186" s="150"/>
      <c r="P186" s="150"/>
      <c r="Q186" s="150"/>
      <c r="R186" s="150"/>
      <c r="S186" s="150"/>
      <c r="T186" s="150"/>
      <c r="U186" s="150"/>
      <c r="V186" s="150"/>
      <c r="W186" s="150"/>
      <c r="X186" s="150"/>
    </row>
    <row r="187" spans="1:24" ht="33" customHeight="1" x14ac:dyDescent="0.2">
      <c r="A187" s="611"/>
      <c r="B187" s="632"/>
      <c r="C187" s="162" t="s">
        <v>399</v>
      </c>
      <c r="D187" s="611"/>
      <c r="E187" s="611"/>
      <c r="F187" s="611"/>
      <c r="G187" s="611"/>
      <c r="H187" s="611"/>
      <c r="I187" s="157"/>
      <c r="J187" s="150"/>
      <c r="K187" s="150"/>
      <c r="L187" s="150"/>
      <c r="M187" s="150"/>
      <c r="N187" s="150"/>
      <c r="O187" s="150"/>
      <c r="P187" s="150"/>
      <c r="Q187" s="150"/>
      <c r="R187" s="150"/>
      <c r="S187" s="150"/>
      <c r="T187" s="150"/>
      <c r="U187" s="150"/>
      <c r="V187" s="150"/>
      <c r="W187" s="150"/>
      <c r="X187" s="150"/>
    </row>
    <row r="188" spans="1:24" ht="34.5" customHeight="1" x14ac:dyDescent="0.2">
      <c r="A188" s="611"/>
      <c r="B188" s="632"/>
      <c r="C188" s="162" t="s">
        <v>400</v>
      </c>
      <c r="D188" s="611"/>
      <c r="E188" s="611"/>
      <c r="F188" s="611"/>
      <c r="G188" s="611"/>
      <c r="H188" s="611"/>
      <c r="I188" s="157"/>
      <c r="J188" s="150"/>
      <c r="K188" s="150"/>
      <c r="L188" s="150"/>
      <c r="M188" s="150"/>
      <c r="N188" s="150"/>
      <c r="O188" s="150"/>
      <c r="P188" s="150"/>
      <c r="Q188" s="150"/>
      <c r="R188" s="150"/>
      <c r="S188" s="150"/>
      <c r="T188" s="150"/>
      <c r="U188" s="150"/>
      <c r="V188" s="150"/>
      <c r="W188" s="150"/>
      <c r="X188" s="150"/>
    </row>
    <row r="189" spans="1:24" ht="27.75" customHeight="1" x14ac:dyDescent="0.2">
      <c r="A189" s="611"/>
      <c r="B189" s="632"/>
      <c r="C189" s="162" t="s">
        <v>401</v>
      </c>
      <c r="D189" s="611"/>
      <c r="E189" s="611"/>
      <c r="F189" s="611"/>
      <c r="G189" s="611"/>
      <c r="H189" s="611"/>
      <c r="I189" s="157"/>
      <c r="J189" s="150"/>
      <c r="K189" s="150"/>
      <c r="L189" s="150"/>
      <c r="M189" s="150"/>
      <c r="N189" s="150"/>
      <c r="O189" s="150"/>
      <c r="P189" s="150"/>
      <c r="Q189" s="150"/>
      <c r="R189" s="150"/>
      <c r="S189" s="150"/>
      <c r="T189" s="150"/>
      <c r="U189" s="150"/>
      <c r="V189" s="150"/>
      <c r="W189" s="150"/>
      <c r="X189" s="150"/>
    </row>
    <row r="190" spans="1:24" ht="36.75" customHeight="1" x14ac:dyDescent="0.2">
      <c r="A190" s="611"/>
      <c r="B190" s="632"/>
      <c r="C190" s="162" t="s">
        <v>402</v>
      </c>
      <c r="D190" s="611"/>
      <c r="E190" s="611"/>
      <c r="F190" s="611"/>
      <c r="G190" s="611"/>
      <c r="H190" s="611"/>
      <c r="I190" s="157"/>
      <c r="J190" s="150"/>
      <c r="K190" s="150"/>
      <c r="L190" s="150"/>
      <c r="M190" s="150"/>
      <c r="N190" s="150"/>
      <c r="O190" s="150"/>
      <c r="P190" s="150"/>
      <c r="Q190" s="150"/>
      <c r="R190" s="150"/>
      <c r="S190" s="150"/>
      <c r="T190" s="150"/>
      <c r="U190" s="150"/>
      <c r="V190" s="150"/>
      <c r="W190" s="150"/>
      <c r="X190" s="150"/>
    </row>
    <row r="191" spans="1:24" ht="12.75" customHeight="1" x14ac:dyDescent="0.2">
      <c r="A191" s="611"/>
      <c r="B191" s="632"/>
      <c r="C191" s="172"/>
      <c r="D191" s="611"/>
      <c r="E191" s="611"/>
      <c r="F191" s="611"/>
      <c r="G191" s="611"/>
      <c r="H191" s="611"/>
      <c r="I191" s="157"/>
      <c r="J191" s="150"/>
      <c r="K191" s="150"/>
      <c r="L191" s="150"/>
      <c r="M191" s="150"/>
      <c r="N191" s="150"/>
      <c r="O191" s="150"/>
      <c r="P191" s="150"/>
      <c r="Q191" s="150"/>
      <c r="R191" s="150"/>
      <c r="S191" s="150"/>
      <c r="T191" s="150"/>
      <c r="U191" s="150"/>
      <c r="V191" s="150"/>
      <c r="W191" s="150"/>
      <c r="X191" s="150"/>
    </row>
    <row r="192" spans="1:24" ht="12.75" customHeight="1" thickBot="1" x14ac:dyDescent="0.25">
      <c r="A192" s="612"/>
      <c r="B192" s="637"/>
      <c r="C192" s="2"/>
      <c r="D192" s="612"/>
      <c r="E192" s="612"/>
      <c r="F192" s="612"/>
      <c r="G192" s="611"/>
      <c r="H192" s="612"/>
      <c r="I192" s="157"/>
      <c r="J192" s="150"/>
      <c r="K192" s="150"/>
      <c r="L192" s="150"/>
      <c r="M192" s="150"/>
      <c r="N192" s="150"/>
      <c r="O192" s="150"/>
      <c r="P192" s="150"/>
      <c r="Q192" s="150"/>
      <c r="R192" s="150"/>
      <c r="S192" s="150"/>
      <c r="T192" s="150"/>
      <c r="U192" s="150"/>
      <c r="V192" s="150"/>
      <c r="W192" s="150"/>
      <c r="X192" s="150"/>
    </row>
    <row r="193" spans="1:24" ht="20.25" customHeight="1" thickBot="1" x14ac:dyDescent="0.25">
      <c r="A193" s="767" t="s">
        <v>149</v>
      </c>
      <c r="B193" s="204">
        <v>2.2999999999999998</v>
      </c>
      <c r="C193" s="791" t="s">
        <v>403</v>
      </c>
      <c r="D193" s="687"/>
      <c r="E193" s="687"/>
      <c r="F193" s="687"/>
      <c r="G193" s="687"/>
      <c r="H193" s="714"/>
      <c r="I193" s="157"/>
      <c r="J193" s="150"/>
      <c r="K193" s="150"/>
      <c r="L193" s="150"/>
      <c r="M193" s="150"/>
      <c r="N193" s="150"/>
      <c r="O193" s="150"/>
      <c r="P193" s="150"/>
      <c r="Q193" s="150"/>
      <c r="R193" s="150"/>
      <c r="S193" s="150"/>
      <c r="T193" s="150"/>
      <c r="U193" s="150"/>
      <c r="V193" s="150"/>
      <c r="W193" s="150"/>
      <c r="X193" s="150"/>
    </row>
    <row r="194" spans="1:24" ht="36.75" customHeight="1" x14ac:dyDescent="0.2">
      <c r="A194" s="611"/>
      <c r="B194" s="755" t="s">
        <v>404</v>
      </c>
      <c r="C194" s="182" t="s">
        <v>405</v>
      </c>
      <c r="D194" s="795">
        <v>5</v>
      </c>
      <c r="E194" s="790"/>
      <c r="F194" s="790"/>
      <c r="G194" s="735"/>
      <c r="H194" s="735"/>
      <c r="I194" s="157"/>
      <c r="J194" s="150"/>
      <c r="K194" s="150"/>
      <c r="L194" s="150"/>
      <c r="M194" s="150"/>
      <c r="N194" s="150"/>
      <c r="O194" s="150"/>
      <c r="P194" s="150"/>
      <c r="Q194" s="150"/>
      <c r="R194" s="150"/>
      <c r="S194" s="150"/>
      <c r="T194" s="150"/>
      <c r="U194" s="150"/>
      <c r="V194" s="150"/>
      <c r="W194" s="150"/>
      <c r="X194" s="150"/>
    </row>
    <row r="195" spans="1:24" ht="9.75" customHeight="1" x14ac:dyDescent="0.2">
      <c r="A195" s="611"/>
      <c r="B195" s="632"/>
      <c r="C195" s="185"/>
      <c r="D195" s="611"/>
      <c r="E195" s="611"/>
      <c r="F195" s="611"/>
      <c r="G195" s="611"/>
      <c r="H195" s="611"/>
      <c r="I195" s="157"/>
      <c r="J195" s="150"/>
      <c r="K195" s="150"/>
      <c r="L195" s="150"/>
      <c r="M195" s="150"/>
      <c r="N195" s="150"/>
      <c r="O195" s="150"/>
      <c r="P195" s="150"/>
      <c r="Q195" s="150"/>
      <c r="R195" s="150"/>
      <c r="S195" s="150"/>
      <c r="T195" s="150"/>
      <c r="U195" s="150"/>
      <c r="V195" s="150"/>
      <c r="W195" s="150"/>
      <c r="X195" s="150"/>
    </row>
    <row r="196" spans="1:24" ht="30.75" customHeight="1" x14ac:dyDescent="0.2">
      <c r="A196" s="611"/>
      <c r="B196" s="632"/>
      <c r="C196" s="162" t="s">
        <v>406</v>
      </c>
      <c r="D196" s="611"/>
      <c r="E196" s="611"/>
      <c r="F196" s="611"/>
      <c r="G196" s="611"/>
      <c r="H196" s="611"/>
      <c r="I196" s="157"/>
      <c r="J196" s="150"/>
      <c r="K196" s="150"/>
      <c r="L196" s="150"/>
      <c r="M196" s="150"/>
      <c r="N196" s="150"/>
      <c r="O196" s="150"/>
      <c r="P196" s="150"/>
      <c r="Q196" s="150"/>
      <c r="R196" s="150"/>
      <c r="S196" s="150"/>
      <c r="T196" s="150"/>
      <c r="U196" s="150"/>
      <c r="V196" s="150"/>
      <c r="W196" s="150"/>
      <c r="X196" s="150"/>
    </row>
    <row r="197" spans="1:24" ht="25.5" customHeight="1" x14ac:dyDescent="0.2">
      <c r="A197" s="611"/>
      <c r="B197" s="632"/>
      <c r="C197" s="162" t="s">
        <v>407</v>
      </c>
      <c r="D197" s="611"/>
      <c r="E197" s="611"/>
      <c r="F197" s="611"/>
      <c r="G197" s="611"/>
      <c r="H197" s="611"/>
      <c r="I197" s="157"/>
      <c r="J197" s="150"/>
      <c r="K197" s="150"/>
      <c r="L197" s="150"/>
      <c r="M197" s="150"/>
      <c r="N197" s="150"/>
      <c r="O197" s="150"/>
      <c r="P197" s="150"/>
      <c r="Q197" s="150"/>
      <c r="R197" s="150"/>
      <c r="S197" s="150"/>
      <c r="T197" s="150"/>
      <c r="U197" s="150"/>
      <c r="V197" s="150"/>
      <c r="W197" s="150"/>
      <c r="X197" s="150"/>
    </row>
    <row r="198" spans="1:24" ht="31.5" customHeight="1" x14ac:dyDescent="0.2">
      <c r="A198" s="611"/>
      <c r="B198" s="632"/>
      <c r="C198" s="162" t="s">
        <v>408</v>
      </c>
      <c r="D198" s="611"/>
      <c r="E198" s="611"/>
      <c r="F198" s="611"/>
      <c r="G198" s="611"/>
      <c r="H198" s="611"/>
      <c r="I198" s="157"/>
      <c r="J198" s="150"/>
      <c r="K198" s="150"/>
      <c r="L198" s="150"/>
      <c r="M198" s="150"/>
      <c r="N198" s="150"/>
      <c r="O198" s="150"/>
      <c r="P198" s="150"/>
      <c r="Q198" s="150"/>
      <c r="R198" s="150"/>
      <c r="S198" s="150"/>
      <c r="T198" s="150"/>
      <c r="U198" s="150"/>
      <c r="V198" s="150"/>
      <c r="W198" s="150"/>
      <c r="X198" s="150"/>
    </row>
    <row r="199" spans="1:24" ht="30" customHeight="1" x14ac:dyDescent="0.2">
      <c r="A199" s="611"/>
      <c r="B199" s="632"/>
      <c r="C199" s="162" t="s">
        <v>409</v>
      </c>
      <c r="D199" s="611"/>
      <c r="E199" s="611"/>
      <c r="F199" s="611"/>
      <c r="G199" s="611"/>
      <c r="H199" s="611"/>
      <c r="I199" s="157"/>
      <c r="J199" s="150"/>
      <c r="K199" s="150"/>
      <c r="L199" s="150"/>
      <c r="M199" s="150"/>
      <c r="N199" s="150"/>
      <c r="O199" s="150"/>
      <c r="P199" s="150"/>
      <c r="Q199" s="150"/>
      <c r="R199" s="150"/>
      <c r="S199" s="150"/>
      <c r="T199" s="150"/>
      <c r="U199" s="150"/>
      <c r="V199" s="150"/>
      <c r="W199" s="150"/>
      <c r="X199" s="150"/>
    </row>
    <row r="200" spans="1:24" ht="32.25" customHeight="1" x14ac:dyDescent="0.2">
      <c r="A200" s="611"/>
      <c r="B200" s="632"/>
      <c r="C200" s="162" t="s">
        <v>410</v>
      </c>
      <c r="D200" s="611"/>
      <c r="E200" s="611"/>
      <c r="F200" s="611"/>
      <c r="G200" s="611"/>
      <c r="H200" s="611"/>
      <c r="I200" s="157"/>
      <c r="J200" s="150"/>
      <c r="K200" s="150"/>
      <c r="L200" s="150"/>
      <c r="M200" s="150"/>
      <c r="N200" s="150"/>
      <c r="O200" s="150"/>
      <c r="P200" s="150"/>
      <c r="Q200" s="150"/>
      <c r="R200" s="150"/>
      <c r="S200" s="150"/>
      <c r="T200" s="150"/>
      <c r="U200" s="150"/>
      <c r="V200" s="150"/>
      <c r="W200" s="150"/>
      <c r="X200" s="150"/>
    </row>
    <row r="201" spans="1:24" ht="12.75" customHeight="1" thickBot="1" x14ac:dyDescent="0.25">
      <c r="A201" s="611"/>
      <c r="B201" s="632"/>
      <c r="C201" s="186"/>
      <c r="D201" s="612"/>
      <c r="E201" s="612"/>
      <c r="F201" s="612"/>
      <c r="G201" s="611"/>
      <c r="H201" s="612"/>
      <c r="I201" s="157"/>
      <c r="J201" s="150"/>
      <c r="K201" s="150"/>
      <c r="L201" s="150"/>
      <c r="M201" s="150"/>
      <c r="N201" s="150"/>
      <c r="O201" s="150"/>
      <c r="P201" s="150"/>
      <c r="Q201" s="150"/>
      <c r="R201" s="150"/>
      <c r="S201" s="150"/>
      <c r="T201" s="150"/>
      <c r="U201" s="150"/>
      <c r="V201" s="150"/>
      <c r="W201" s="150"/>
      <c r="X201" s="150"/>
    </row>
    <row r="202" spans="1:24" ht="34.5" customHeight="1" x14ac:dyDescent="0.2">
      <c r="A202" s="611"/>
      <c r="B202" s="743" t="s">
        <v>411</v>
      </c>
      <c r="C202" s="182" t="s">
        <v>412</v>
      </c>
      <c r="D202" s="794">
        <v>5</v>
      </c>
      <c r="E202" s="790"/>
      <c r="F202" s="790"/>
      <c r="G202" s="735"/>
      <c r="H202" s="735"/>
      <c r="I202" s="157"/>
      <c r="J202" s="150"/>
      <c r="K202" s="150"/>
      <c r="L202" s="150"/>
      <c r="M202" s="150"/>
      <c r="N202" s="150"/>
      <c r="O202" s="150"/>
      <c r="P202" s="150"/>
      <c r="Q202" s="150"/>
      <c r="R202" s="150"/>
      <c r="S202" s="150"/>
      <c r="T202" s="150"/>
      <c r="U202" s="150"/>
      <c r="V202" s="150"/>
      <c r="W202" s="150"/>
      <c r="X202" s="150"/>
    </row>
    <row r="203" spans="1:24" ht="12.75" customHeight="1" x14ac:dyDescent="0.2">
      <c r="A203" s="611"/>
      <c r="B203" s="632"/>
      <c r="C203" s="185"/>
      <c r="D203" s="611"/>
      <c r="E203" s="611"/>
      <c r="F203" s="611"/>
      <c r="G203" s="611"/>
      <c r="H203" s="611"/>
      <c r="I203" s="157"/>
      <c r="J203" s="150"/>
      <c r="K203" s="150"/>
      <c r="L203" s="150"/>
      <c r="M203" s="150"/>
      <c r="N203" s="150"/>
      <c r="O203" s="150"/>
      <c r="P203" s="150"/>
      <c r="Q203" s="150"/>
      <c r="R203" s="150"/>
      <c r="S203" s="150"/>
      <c r="T203" s="150"/>
      <c r="U203" s="150"/>
      <c r="V203" s="150"/>
      <c r="W203" s="150"/>
      <c r="X203" s="150"/>
    </row>
    <row r="204" spans="1:24" ht="27.75" customHeight="1" x14ac:dyDescent="0.2">
      <c r="A204" s="611"/>
      <c r="B204" s="632"/>
      <c r="C204" s="185" t="s">
        <v>413</v>
      </c>
      <c r="D204" s="611"/>
      <c r="E204" s="611"/>
      <c r="F204" s="611"/>
      <c r="G204" s="611"/>
      <c r="H204" s="611"/>
      <c r="I204" s="157"/>
      <c r="J204" s="150"/>
      <c r="K204" s="150"/>
      <c r="L204" s="150"/>
      <c r="M204" s="150"/>
      <c r="N204" s="150"/>
      <c r="O204" s="150"/>
      <c r="P204" s="150"/>
      <c r="Q204" s="150"/>
      <c r="R204" s="150"/>
      <c r="S204" s="150"/>
      <c r="T204" s="150"/>
      <c r="U204" s="150"/>
      <c r="V204" s="150"/>
      <c r="W204" s="150"/>
      <c r="X204" s="150"/>
    </row>
    <row r="205" spans="1:24" ht="29.25" customHeight="1" x14ac:dyDescent="0.2">
      <c r="A205" s="611"/>
      <c r="B205" s="632"/>
      <c r="C205" s="185" t="s">
        <v>414</v>
      </c>
      <c r="D205" s="611"/>
      <c r="E205" s="611"/>
      <c r="F205" s="611"/>
      <c r="G205" s="611"/>
      <c r="H205" s="611"/>
      <c r="I205" s="157"/>
      <c r="J205" s="150"/>
      <c r="K205" s="150"/>
      <c r="L205" s="150"/>
      <c r="M205" s="150"/>
      <c r="N205" s="150"/>
      <c r="O205" s="150"/>
      <c r="P205" s="150"/>
      <c r="Q205" s="150"/>
      <c r="R205" s="150"/>
      <c r="S205" s="150"/>
      <c r="T205" s="150"/>
      <c r="U205" s="150"/>
      <c r="V205" s="150"/>
      <c r="W205" s="150"/>
      <c r="X205" s="150"/>
    </row>
    <row r="206" spans="1:24" ht="31.5" customHeight="1" x14ac:dyDescent="0.2">
      <c r="A206" s="611"/>
      <c r="B206" s="632"/>
      <c r="C206" s="185" t="s">
        <v>415</v>
      </c>
      <c r="D206" s="611"/>
      <c r="E206" s="611"/>
      <c r="F206" s="611"/>
      <c r="G206" s="611"/>
      <c r="H206" s="611"/>
      <c r="I206" s="157"/>
      <c r="J206" s="150"/>
      <c r="K206" s="150"/>
      <c r="L206" s="150"/>
      <c r="M206" s="150"/>
      <c r="N206" s="150"/>
      <c r="O206" s="150"/>
      <c r="P206" s="150"/>
      <c r="Q206" s="150"/>
      <c r="R206" s="150"/>
      <c r="S206" s="150"/>
      <c r="T206" s="150"/>
      <c r="U206" s="150"/>
      <c r="V206" s="150"/>
      <c r="W206" s="150"/>
      <c r="X206" s="150"/>
    </row>
    <row r="207" spans="1:24" ht="35.25" customHeight="1" x14ac:dyDescent="0.2">
      <c r="A207" s="611"/>
      <c r="B207" s="632"/>
      <c r="C207" s="185" t="s">
        <v>416</v>
      </c>
      <c r="D207" s="611"/>
      <c r="E207" s="611"/>
      <c r="F207" s="611"/>
      <c r="G207" s="611"/>
      <c r="H207" s="611"/>
      <c r="I207" s="157"/>
      <c r="J207" s="150"/>
      <c r="K207" s="150"/>
      <c r="L207" s="150"/>
      <c r="M207" s="150"/>
      <c r="N207" s="150"/>
      <c r="O207" s="150"/>
      <c r="P207" s="150"/>
      <c r="Q207" s="150"/>
      <c r="R207" s="150"/>
      <c r="S207" s="150"/>
      <c r="T207" s="150"/>
      <c r="U207" s="150"/>
      <c r="V207" s="150"/>
      <c r="W207" s="150"/>
      <c r="X207" s="150"/>
    </row>
    <row r="208" spans="1:24" ht="44.25" customHeight="1" x14ac:dyDescent="0.2">
      <c r="A208" s="611"/>
      <c r="B208" s="632"/>
      <c r="C208" s="185" t="s">
        <v>417</v>
      </c>
      <c r="D208" s="611"/>
      <c r="E208" s="611"/>
      <c r="F208" s="611"/>
      <c r="G208" s="611"/>
      <c r="H208" s="611"/>
      <c r="I208" s="157"/>
      <c r="J208" s="150"/>
      <c r="K208" s="150"/>
      <c r="L208" s="150"/>
      <c r="M208" s="150"/>
      <c r="N208" s="150"/>
      <c r="O208" s="150"/>
      <c r="P208" s="150"/>
      <c r="Q208" s="150"/>
      <c r="R208" s="150"/>
      <c r="S208" s="150"/>
      <c r="T208" s="150"/>
      <c r="U208" s="150"/>
      <c r="V208" s="150"/>
      <c r="W208" s="150"/>
      <c r="X208" s="150"/>
    </row>
    <row r="209" spans="1:24" ht="29.25" customHeight="1" thickBot="1" x14ac:dyDescent="0.25">
      <c r="A209" s="611"/>
      <c r="B209" s="637"/>
      <c r="C209" s="205" t="s">
        <v>418</v>
      </c>
      <c r="D209" s="612"/>
      <c r="E209" s="612"/>
      <c r="F209" s="612"/>
      <c r="G209" s="611"/>
      <c r="H209" s="612"/>
      <c r="I209" s="157"/>
      <c r="J209" s="150"/>
      <c r="K209" s="150"/>
      <c r="L209" s="150"/>
      <c r="M209" s="150"/>
      <c r="N209" s="150"/>
      <c r="O209" s="150"/>
      <c r="P209" s="150"/>
      <c r="Q209" s="150"/>
      <c r="R209" s="150"/>
      <c r="S209" s="150"/>
      <c r="T209" s="150"/>
      <c r="U209" s="150"/>
      <c r="V209" s="150"/>
      <c r="W209" s="150"/>
      <c r="X209" s="150"/>
    </row>
    <row r="210" spans="1:24" ht="36" customHeight="1" x14ac:dyDescent="0.2">
      <c r="A210" s="611"/>
      <c r="B210" s="755" t="s">
        <v>419</v>
      </c>
      <c r="C210" s="131" t="s">
        <v>420</v>
      </c>
      <c r="D210" s="794">
        <v>5</v>
      </c>
      <c r="E210" s="790"/>
      <c r="F210" s="790"/>
      <c r="G210" s="735"/>
      <c r="H210" s="735"/>
      <c r="I210" s="157"/>
      <c r="J210" s="150"/>
      <c r="K210" s="150"/>
      <c r="L210" s="150"/>
      <c r="M210" s="150"/>
      <c r="N210" s="150"/>
      <c r="O210" s="150"/>
      <c r="P210" s="150"/>
      <c r="Q210" s="150"/>
      <c r="R210" s="150"/>
      <c r="S210" s="150"/>
      <c r="T210" s="150"/>
      <c r="U210" s="150"/>
      <c r="V210" s="150"/>
      <c r="W210" s="150"/>
      <c r="X210" s="150"/>
    </row>
    <row r="211" spans="1:24" ht="12.75" customHeight="1" x14ac:dyDescent="0.2">
      <c r="A211" s="611"/>
      <c r="B211" s="632"/>
      <c r="C211" s="173"/>
      <c r="D211" s="611"/>
      <c r="E211" s="611"/>
      <c r="F211" s="611"/>
      <c r="G211" s="611"/>
      <c r="H211" s="611"/>
      <c r="I211" s="157"/>
      <c r="J211" s="150"/>
      <c r="K211" s="150"/>
      <c r="L211" s="150"/>
      <c r="M211" s="150"/>
      <c r="N211" s="150"/>
      <c r="O211" s="150"/>
      <c r="P211" s="150"/>
      <c r="Q211" s="150"/>
      <c r="R211" s="150"/>
      <c r="S211" s="150"/>
      <c r="T211" s="150"/>
      <c r="U211" s="150"/>
      <c r="V211" s="150"/>
      <c r="W211" s="150"/>
      <c r="X211" s="150"/>
    </row>
    <row r="212" spans="1:24" ht="34.5" customHeight="1" x14ac:dyDescent="0.2">
      <c r="A212" s="611"/>
      <c r="B212" s="632"/>
      <c r="C212" s="206" t="s">
        <v>421</v>
      </c>
      <c r="D212" s="611"/>
      <c r="E212" s="611"/>
      <c r="F212" s="611"/>
      <c r="G212" s="611"/>
      <c r="H212" s="611"/>
      <c r="I212" s="157"/>
      <c r="J212" s="150"/>
      <c r="K212" s="150"/>
      <c r="L212" s="150"/>
      <c r="M212" s="150"/>
      <c r="N212" s="150"/>
      <c r="O212" s="150"/>
      <c r="P212" s="150"/>
      <c r="Q212" s="150"/>
      <c r="R212" s="150"/>
      <c r="S212" s="150"/>
      <c r="T212" s="150"/>
      <c r="U212" s="150"/>
      <c r="V212" s="150"/>
      <c r="W212" s="150"/>
      <c r="X212" s="150"/>
    </row>
    <row r="213" spans="1:24" ht="33" customHeight="1" x14ac:dyDescent="0.2">
      <c r="A213" s="611"/>
      <c r="B213" s="632"/>
      <c r="C213" s="206" t="s">
        <v>422</v>
      </c>
      <c r="D213" s="611"/>
      <c r="E213" s="611"/>
      <c r="F213" s="611"/>
      <c r="G213" s="611"/>
      <c r="H213" s="611"/>
      <c r="I213" s="157"/>
      <c r="J213" s="150"/>
      <c r="K213" s="150"/>
      <c r="L213" s="150"/>
      <c r="M213" s="150"/>
      <c r="N213" s="150"/>
      <c r="O213" s="150"/>
      <c r="P213" s="150"/>
      <c r="Q213" s="150"/>
      <c r="R213" s="150"/>
      <c r="S213" s="150"/>
      <c r="T213" s="150"/>
      <c r="U213" s="150"/>
      <c r="V213" s="150"/>
      <c r="W213" s="150"/>
      <c r="X213" s="150"/>
    </row>
    <row r="214" spans="1:24" ht="34.5" customHeight="1" x14ac:dyDescent="0.2">
      <c r="A214" s="611"/>
      <c r="B214" s="632"/>
      <c r="C214" s="173" t="s">
        <v>423</v>
      </c>
      <c r="D214" s="611"/>
      <c r="E214" s="611"/>
      <c r="F214" s="611"/>
      <c r="G214" s="611"/>
      <c r="H214" s="611"/>
      <c r="I214" s="157"/>
      <c r="J214" s="150"/>
      <c r="K214" s="150"/>
      <c r="L214" s="150"/>
      <c r="M214" s="150"/>
      <c r="N214" s="150"/>
      <c r="O214" s="150"/>
      <c r="P214" s="150"/>
      <c r="Q214" s="150"/>
      <c r="R214" s="150"/>
      <c r="S214" s="150"/>
      <c r="T214" s="150"/>
      <c r="U214" s="150"/>
      <c r="V214" s="150"/>
      <c r="W214" s="150"/>
      <c r="X214" s="150"/>
    </row>
    <row r="215" spans="1:24" ht="32.25" customHeight="1" x14ac:dyDescent="0.2">
      <c r="A215" s="611"/>
      <c r="B215" s="632"/>
      <c r="C215" s="173" t="s">
        <v>424</v>
      </c>
      <c r="D215" s="611"/>
      <c r="E215" s="611"/>
      <c r="F215" s="611"/>
      <c r="G215" s="611"/>
      <c r="H215" s="611"/>
      <c r="I215" s="157"/>
      <c r="J215" s="150"/>
      <c r="K215" s="150"/>
      <c r="L215" s="150"/>
      <c r="M215" s="150"/>
      <c r="N215" s="150"/>
      <c r="O215" s="150"/>
      <c r="P215" s="150"/>
      <c r="Q215" s="150"/>
      <c r="R215" s="150"/>
      <c r="S215" s="150"/>
      <c r="T215" s="150"/>
      <c r="U215" s="150"/>
      <c r="V215" s="150"/>
      <c r="W215" s="150"/>
      <c r="X215" s="150"/>
    </row>
    <row r="216" spans="1:24" ht="33" customHeight="1" x14ac:dyDescent="0.2">
      <c r="A216" s="611"/>
      <c r="B216" s="632"/>
      <c r="C216" s="173" t="s">
        <v>425</v>
      </c>
      <c r="D216" s="611"/>
      <c r="E216" s="611"/>
      <c r="F216" s="611"/>
      <c r="G216" s="611"/>
      <c r="H216" s="611"/>
      <c r="I216" s="157"/>
      <c r="J216" s="150"/>
      <c r="K216" s="150"/>
      <c r="L216" s="150"/>
      <c r="M216" s="150"/>
      <c r="N216" s="150"/>
      <c r="O216" s="150"/>
      <c r="P216" s="150"/>
      <c r="Q216" s="150"/>
      <c r="R216" s="150"/>
      <c r="S216" s="150"/>
      <c r="T216" s="150"/>
      <c r="U216" s="150"/>
      <c r="V216" s="150"/>
      <c r="W216" s="150"/>
      <c r="X216" s="150"/>
    </row>
    <row r="217" spans="1:24" ht="12.75" customHeight="1" thickBot="1" x14ac:dyDescent="0.25">
      <c r="A217" s="611"/>
      <c r="B217" s="632"/>
      <c r="C217" s="175"/>
      <c r="D217" s="612"/>
      <c r="E217" s="612"/>
      <c r="F217" s="612"/>
      <c r="G217" s="611"/>
      <c r="H217" s="612"/>
      <c r="I217" s="157"/>
      <c r="J217" s="150"/>
      <c r="K217" s="150"/>
      <c r="L217" s="150"/>
      <c r="M217" s="150"/>
      <c r="N217" s="150"/>
      <c r="O217" s="150"/>
      <c r="P217" s="150"/>
      <c r="Q217" s="150"/>
      <c r="R217" s="150"/>
      <c r="S217" s="150"/>
      <c r="T217" s="150"/>
      <c r="U217" s="150"/>
      <c r="V217" s="150"/>
      <c r="W217" s="150"/>
      <c r="X217" s="150"/>
    </row>
    <row r="218" spans="1:24" ht="32.25" customHeight="1" x14ac:dyDescent="0.2">
      <c r="A218" s="611"/>
      <c r="B218" s="743" t="s">
        <v>426</v>
      </c>
      <c r="C218" s="70" t="s">
        <v>427</v>
      </c>
      <c r="D218" s="794">
        <v>5</v>
      </c>
      <c r="E218" s="790"/>
      <c r="F218" s="790"/>
      <c r="G218" s="735"/>
      <c r="H218" s="735"/>
      <c r="I218" s="157"/>
      <c r="J218" s="150"/>
      <c r="K218" s="150"/>
      <c r="L218" s="150"/>
      <c r="M218" s="150"/>
      <c r="N218" s="150"/>
      <c r="O218" s="150"/>
      <c r="P218" s="150"/>
      <c r="Q218" s="150"/>
      <c r="R218" s="150"/>
      <c r="S218" s="150"/>
      <c r="T218" s="150"/>
      <c r="U218" s="150"/>
      <c r="V218" s="150"/>
      <c r="W218" s="150"/>
      <c r="X218" s="150"/>
    </row>
    <row r="219" spans="1:24" ht="12.75" customHeight="1" x14ac:dyDescent="0.2">
      <c r="A219" s="611"/>
      <c r="B219" s="632"/>
      <c r="C219" s="162"/>
      <c r="D219" s="611"/>
      <c r="E219" s="611"/>
      <c r="F219" s="611"/>
      <c r="G219" s="611"/>
      <c r="H219" s="611"/>
      <c r="I219" s="157"/>
      <c r="J219" s="150"/>
      <c r="K219" s="150"/>
      <c r="L219" s="150"/>
      <c r="M219" s="150"/>
      <c r="N219" s="150"/>
      <c r="O219" s="150"/>
      <c r="P219" s="150"/>
      <c r="Q219" s="150"/>
      <c r="R219" s="150"/>
      <c r="S219" s="150"/>
      <c r="T219" s="150"/>
      <c r="U219" s="150"/>
      <c r="V219" s="150"/>
      <c r="W219" s="150"/>
      <c r="X219" s="150"/>
    </row>
    <row r="220" spans="1:24" ht="24" customHeight="1" x14ac:dyDescent="0.2">
      <c r="A220" s="611"/>
      <c r="B220" s="632"/>
      <c r="C220" s="173" t="s">
        <v>428</v>
      </c>
      <c r="D220" s="611"/>
      <c r="E220" s="611"/>
      <c r="F220" s="611"/>
      <c r="G220" s="611"/>
      <c r="H220" s="611"/>
      <c r="I220" s="157"/>
      <c r="J220" s="150"/>
      <c r="K220" s="150"/>
      <c r="L220" s="150"/>
      <c r="M220" s="150"/>
      <c r="N220" s="150"/>
      <c r="O220" s="150"/>
      <c r="P220" s="150"/>
      <c r="Q220" s="150"/>
      <c r="R220" s="150"/>
      <c r="S220" s="150"/>
      <c r="T220" s="150"/>
      <c r="U220" s="150"/>
      <c r="V220" s="150"/>
      <c r="W220" s="150"/>
      <c r="X220" s="150"/>
    </row>
    <row r="221" spans="1:24" ht="28.5" customHeight="1" x14ac:dyDescent="0.2">
      <c r="A221" s="611"/>
      <c r="B221" s="632"/>
      <c r="C221" s="173" t="s">
        <v>429</v>
      </c>
      <c r="D221" s="611"/>
      <c r="E221" s="611"/>
      <c r="F221" s="611"/>
      <c r="G221" s="611"/>
      <c r="H221" s="611"/>
      <c r="I221" s="157"/>
      <c r="J221" s="150"/>
      <c r="K221" s="150"/>
      <c r="L221" s="150"/>
      <c r="M221" s="150"/>
      <c r="N221" s="150"/>
      <c r="O221" s="150"/>
      <c r="P221" s="150"/>
      <c r="Q221" s="150"/>
      <c r="R221" s="150"/>
      <c r="S221" s="150"/>
      <c r="T221" s="150"/>
      <c r="U221" s="150"/>
      <c r="V221" s="150"/>
      <c r="W221" s="150"/>
      <c r="X221" s="150"/>
    </row>
    <row r="222" spans="1:24" ht="27" customHeight="1" x14ac:dyDescent="0.2">
      <c r="A222" s="611"/>
      <c r="B222" s="632"/>
      <c r="C222" s="173" t="s">
        <v>430</v>
      </c>
      <c r="D222" s="611"/>
      <c r="E222" s="611"/>
      <c r="F222" s="611"/>
      <c r="G222" s="611"/>
      <c r="H222" s="611"/>
      <c r="I222" s="157"/>
      <c r="J222" s="150"/>
      <c r="K222" s="150"/>
      <c r="L222" s="150"/>
      <c r="M222" s="150"/>
      <c r="N222" s="150"/>
      <c r="O222" s="150"/>
      <c r="P222" s="150"/>
      <c r="Q222" s="150"/>
      <c r="R222" s="150"/>
      <c r="S222" s="150"/>
      <c r="T222" s="150"/>
      <c r="U222" s="150"/>
      <c r="V222" s="150"/>
      <c r="W222" s="150"/>
      <c r="X222" s="150"/>
    </row>
    <row r="223" spans="1:24" ht="19.5" customHeight="1" x14ac:dyDescent="0.2">
      <c r="A223" s="611"/>
      <c r="B223" s="632"/>
      <c r="C223" s="173" t="s">
        <v>431</v>
      </c>
      <c r="D223" s="611"/>
      <c r="E223" s="611"/>
      <c r="F223" s="611"/>
      <c r="G223" s="611"/>
      <c r="H223" s="611"/>
      <c r="I223" s="157"/>
      <c r="J223" s="150"/>
      <c r="K223" s="150"/>
      <c r="L223" s="150"/>
      <c r="M223" s="150"/>
      <c r="N223" s="150"/>
      <c r="O223" s="150"/>
      <c r="P223" s="150"/>
      <c r="Q223" s="150"/>
      <c r="R223" s="150"/>
      <c r="S223" s="150"/>
      <c r="T223" s="150"/>
      <c r="U223" s="150"/>
      <c r="V223" s="150"/>
      <c r="W223" s="150"/>
      <c r="X223" s="150"/>
    </row>
    <row r="224" spans="1:24" ht="27.75" customHeight="1" x14ac:dyDescent="0.2">
      <c r="A224" s="611"/>
      <c r="B224" s="632"/>
      <c r="C224" s="173" t="s">
        <v>432</v>
      </c>
      <c r="D224" s="611"/>
      <c r="E224" s="611"/>
      <c r="F224" s="611"/>
      <c r="G224" s="611"/>
      <c r="H224" s="611"/>
      <c r="I224" s="157"/>
      <c r="J224" s="150"/>
      <c r="K224" s="150"/>
      <c r="L224" s="150"/>
      <c r="M224" s="150"/>
      <c r="N224" s="150"/>
      <c r="O224" s="150"/>
      <c r="P224" s="150"/>
      <c r="Q224" s="150"/>
      <c r="R224" s="150"/>
      <c r="S224" s="150"/>
      <c r="T224" s="150"/>
      <c r="U224" s="150"/>
      <c r="V224" s="150"/>
      <c r="W224" s="150"/>
      <c r="X224" s="150"/>
    </row>
    <row r="225" spans="1:24" ht="12.75" customHeight="1" thickBot="1" x14ac:dyDescent="0.25">
      <c r="A225" s="611"/>
      <c r="B225" s="637"/>
      <c r="C225" s="72"/>
      <c r="D225" s="612"/>
      <c r="E225" s="612"/>
      <c r="F225" s="612"/>
      <c r="G225" s="611"/>
      <c r="H225" s="612"/>
      <c r="I225" s="157"/>
      <c r="J225" s="150"/>
      <c r="K225" s="150"/>
      <c r="L225" s="150"/>
      <c r="M225" s="150"/>
      <c r="N225" s="150"/>
      <c r="O225" s="150"/>
      <c r="P225" s="150"/>
      <c r="Q225" s="150"/>
      <c r="R225" s="150"/>
      <c r="S225" s="150"/>
      <c r="T225" s="150"/>
      <c r="U225" s="150"/>
      <c r="V225" s="150"/>
      <c r="W225" s="150"/>
      <c r="X225" s="150"/>
    </row>
    <row r="226" spans="1:24" ht="36" customHeight="1" x14ac:dyDescent="0.2">
      <c r="A226" s="611"/>
      <c r="B226" s="742" t="s">
        <v>433</v>
      </c>
      <c r="C226" s="207" t="s">
        <v>434</v>
      </c>
      <c r="D226" s="794">
        <v>5</v>
      </c>
      <c r="E226" s="790"/>
      <c r="F226" s="790"/>
      <c r="G226" s="735"/>
      <c r="H226" s="735"/>
      <c r="I226" s="157"/>
      <c r="J226" s="150"/>
      <c r="K226" s="150"/>
      <c r="L226" s="150"/>
      <c r="M226" s="150"/>
      <c r="N226" s="150"/>
      <c r="O226" s="150"/>
      <c r="P226" s="150"/>
      <c r="Q226" s="150"/>
      <c r="R226" s="150"/>
      <c r="S226" s="150"/>
      <c r="T226" s="150"/>
      <c r="U226" s="150"/>
      <c r="V226" s="150"/>
      <c r="W226" s="150"/>
      <c r="X226" s="150"/>
    </row>
    <row r="227" spans="1:24" ht="12.75" customHeight="1" x14ac:dyDescent="0.2">
      <c r="A227" s="611"/>
      <c r="B227" s="611"/>
      <c r="C227" s="162"/>
      <c r="D227" s="611"/>
      <c r="E227" s="611"/>
      <c r="F227" s="611"/>
      <c r="G227" s="611"/>
      <c r="H227" s="611"/>
      <c r="I227" s="157"/>
      <c r="J227" s="150"/>
      <c r="K227" s="150"/>
      <c r="L227" s="150"/>
      <c r="M227" s="150"/>
      <c r="N227" s="150"/>
      <c r="O227" s="150"/>
      <c r="P227" s="150"/>
      <c r="Q227" s="150"/>
      <c r="R227" s="150"/>
      <c r="S227" s="150"/>
      <c r="T227" s="150"/>
      <c r="U227" s="150"/>
      <c r="V227" s="150"/>
      <c r="W227" s="150"/>
      <c r="X227" s="150"/>
    </row>
    <row r="228" spans="1:24" ht="29.25" customHeight="1" x14ac:dyDescent="0.2">
      <c r="A228" s="611"/>
      <c r="B228" s="611"/>
      <c r="C228" s="162" t="s">
        <v>435</v>
      </c>
      <c r="D228" s="611"/>
      <c r="E228" s="611"/>
      <c r="F228" s="611"/>
      <c r="G228" s="611"/>
      <c r="H228" s="611"/>
      <c r="I228" s="157"/>
      <c r="J228" s="150"/>
      <c r="K228" s="150"/>
      <c r="L228" s="150"/>
      <c r="M228" s="150"/>
      <c r="N228" s="150"/>
      <c r="O228" s="150"/>
      <c r="P228" s="150"/>
      <c r="Q228" s="150"/>
      <c r="R228" s="150"/>
      <c r="S228" s="150"/>
      <c r="T228" s="150"/>
      <c r="U228" s="150"/>
      <c r="V228" s="150"/>
      <c r="W228" s="150"/>
      <c r="X228" s="150"/>
    </row>
    <row r="229" spans="1:24" ht="36" customHeight="1" x14ac:dyDescent="0.2">
      <c r="A229" s="611"/>
      <c r="B229" s="611"/>
      <c r="C229" s="162" t="s">
        <v>436</v>
      </c>
      <c r="D229" s="611"/>
      <c r="E229" s="611"/>
      <c r="F229" s="611"/>
      <c r="G229" s="611"/>
      <c r="H229" s="611"/>
      <c r="I229" s="157"/>
      <c r="J229" s="150"/>
      <c r="K229" s="150"/>
      <c r="L229" s="150"/>
      <c r="M229" s="150"/>
      <c r="N229" s="150"/>
      <c r="O229" s="150"/>
      <c r="P229" s="150"/>
      <c r="Q229" s="150"/>
      <c r="R229" s="150"/>
      <c r="S229" s="150"/>
      <c r="T229" s="150"/>
      <c r="U229" s="150"/>
      <c r="V229" s="150"/>
      <c r="W229" s="150"/>
      <c r="X229" s="150"/>
    </row>
    <row r="230" spans="1:24" ht="35.25" customHeight="1" x14ac:dyDescent="0.2">
      <c r="A230" s="611"/>
      <c r="B230" s="611"/>
      <c r="C230" s="162" t="s">
        <v>437</v>
      </c>
      <c r="D230" s="611"/>
      <c r="E230" s="611"/>
      <c r="F230" s="611"/>
      <c r="G230" s="611"/>
      <c r="H230" s="611"/>
      <c r="I230" s="157"/>
      <c r="J230" s="150"/>
      <c r="K230" s="150"/>
      <c r="L230" s="150"/>
      <c r="M230" s="150"/>
      <c r="N230" s="150"/>
      <c r="O230" s="150"/>
      <c r="P230" s="150"/>
      <c r="Q230" s="150"/>
      <c r="R230" s="150"/>
      <c r="S230" s="150"/>
      <c r="T230" s="150"/>
      <c r="U230" s="150"/>
      <c r="V230" s="150"/>
      <c r="W230" s="150"/>
      <c r="X230" s="150"/>
    </row>
    <row r="231" spans="1:24" ht="34.5" customHeight="1" x14ac:dyDescent="0.2">
      <c r="A231" s="611"/>
      <c r="B231" s="611"/>
      <c r="C231" s="162" t="s">
        <v>438</v>
      </c>
      <c r="D231" s="611"/>
      <c r="E231" s="611"/>
      <c r="F231" s="611"/>
      <c r="G231" s="611"/>
      <c r="H231" s="611"/>
      <c r="I231" s="157"/>
      <c r="J231" s="150"/>
      <c r="K231" s="150"/>
      <c r="L231" s="150"/>
      <c r="M231" s="150"/>
      <c r="N231" s="150"/>
      <c r="O231" s="150"/>
      <c r="P231" s="150"/>
      <c r="Q231" s="150"/>
      <c r="R231" s="150"/>
      <c r="S231" s="150"/>
      <c r="T231" s="150"/>
      <c r="U231" s="150"/>
      <c r="V231" s="150"/>
      <c r="W231" s="150"/>
      <c r="X231" s="150"/>
    </row>
    <row r="232" spans="1:24" ht="34.5" customHeight="1" x14ac:dyDescent="0.2">
      <c r="A232" s="611"/>
      <c r="B232" s="611"/>
      <c r="C232" s="162" t="s">
        <v>439</v>
      </c>
      <c r="D232" s="611"/>
      <c r="E232" s="611"/>
      <c r="F232" s="611"/>
      <c r="G232" s="611"/>
      <c r="H232" s="611"/>
      <c r="I232" s="157"/>
      <c r="J232" s="150"/>
      <c r="K232" s="150"/>
      <c r="L232" s="150"/>
      <c r="M232" s="150"/>
      <c r="N232" s="150"/>
      <c r="O232" s="150"/>
      <c r="P232" s="150"/>
      <c r="Q232" s="150"/>
      <c r="R232" s="150"/>
      <c r="S232" s="150"/>
      <c r="T232" s="150"/>
      <c r="U232" s="150"/>
      <c r="V232" s="150"/>
      <c r="W232" s="150"/>
      <c r="X232" s="150"/>
    </row>
    <row r="233" spans="1:24" ht="12.75" customHeight="1" thickBot="1" x14ac:dyDescent="0.25">
      <c r="A233" s="611"/>
      <c r="B233" s="612"/>
      <c r="C233" s="162"/>
      <c r="D233" s="612"/>
      <c r="E233" s="612"/>
      <c r="F233" s="612"/>
      <c r="G233" s="611"/>
      <c r="H233" s="612"/>
      <c r="I233" s="157"/>
      <c r="J233" s="150"/>
      <c r="K233" s="150"/>
      <c r="L233" s="150"/>
      <c r="M233" s="150"/>
      <c r="N233" s="150"/>
      <c r="O233" s="150"/>
      <c r="P233" s="150"/>
      <c r="Q233" s="150"/>
      <c r="R233" s="150"/>
      <c r="S233" s="150"/>
      <c r="T233" s="150"/>
      <c r="U233" s="150"/>
      <c r="V233" s="150"/>
      <c r="W233" s="150"/>
      <c r="X233" s="150"/>
    </row>
    <row r="234" spans="1:24" ht="12.75" customHeight="1" thickBot="1" x14ac:dyDescent="0.25">
      <c r="A234" s="188"/>
      <c r="B234" s="208"/>
      <c r="C234" s="190" t="s">
        <v>440</v>
      </c>
      <c r="D234" s="191">
        <f t="shared" ref="D234:F234" si="0">SUM(D142:D233)</f>
        <v>55</v>
      </c>
      <c r="E234" s="191">
        <f t="shared" si="0"/>
        <v>0</v>
      </c>
      <c r="F234" s="191">
        <f t="shared" si="0"/>
        <v>0</v>
      </c>
      <c r="G234" s="796"/>
      <c r="H234" s="741"/>
      <c r="I234" s="157"/>
      <c r="J234" s="150"/>
      <c r="K234" s="150"/>
      <c r="L234" s="150"/>
      <c r="M234" s="150"/>
      <c r="N234" s="150"/>
      <c r="O234" s="150"/>
      <c r="P234" s="150"/>
      <c r="Q234" s="150"/>
      <c r="R234" s="150"/>
      <c r="S234" s="150"/>
      <c r="T234" s="150"/>
      <c r="U234" s="150"/>
      <c r="V234" s="150"/>
      <c r="W234" s="150"/>
      <c r="X234" s="150"/>
    </row>
    <row r="235" spans="1:24" ht="12.75" customHeight="1" thickBot="1" x14ac:dyDescent="0.25">
      <c r="A235" s="188"/>
      <c r="B235" s="209"/>
      <c r="C235" s="193" t="s">
        <v>441</v>
      </c>
      <c r="D235" s="191"/>
      <c r="E235" s="210">
        <f>E234/D234*100</f>
        <v>0</v>
      </c>
      <c r="F235" s="210">
        <f>F234/D234*100</f>
        <v>0</v>
      </c>
      <c r="G235" s="751"/>
      <c r="H235" s="611"/>
      <c r="I235" s="157"/>
      <c r="J235" s="150"/>
      <c r="K235" s="150"/>
      <c r="L235" s="150"/>
      <c r="M235" s="150"/>
      <c r="N235" s="150"/>
      <c r="O235" s="150"/>
      <c r="P235" s="150"/>
      <c r="Q235" s="150"/>
      <c r="R235" s="150"/>
      <c r="S235" s="150"/>
      <c r="T235" s="150"/>
      <c r="U235" s="150"/>
      <c r="V235" s="150"/>
      <c r="W235" s="150"/>
      <c r="X235" s="150"/>
    </row>
    <row r="236" spans="1:24" ht="12.75" customHeight="1" thickBot="1" x14ac:dyDescent="0.25">
      <c r="A236" s="188"/>
      <c r="B236" s="209"/>
      <c r="C236" s="193" t="s">
        <v>442</v>
      </c>
      <c r="D236" s="191"/>
      <c r="E236" s="210">
        <f>E234/D234*15</f>
        <v>0</v>
      </c>
      <c r="F236" s="210">
        <f>F234/D234*15</f>
        <v>0</v>
      </c>
      <c r="G236" s="751"/>
      <c r="H236" s="611"/>
      <c r="I236" s="157"/>
      <c r="J236" s="150"/>
      <c r="K236" s="150"/>
      <c r="L236" s="150"/>
      <c r="M236" s="150"/>
      <c r="N236" s="150"/>
      <c r="O236" s="150"/>
      <c r="P236" s="150"/>
      <c r="Q236" s="150"/>
      <c r="R236" s="150"/>
      <c r="S236" s="150"/>
      <c r="T236" s="150"/>
      <c r="U236" s="150"/>
      <c r="V236" s="150"/>
      <c r="W236" s="150"/>
      <c r="X236" s="150"/>
    </row>
    <row r="237" spans="1:24" ht="12.75" customHeight="1" thickBot="1" x14ac:dyDescent="0.25">
      <c r="A237" s="211"/>
      <c r="B237" s="212"/>
      <c r="C237" s="213"/>
      <c r="D237" s="214"/>
      <c r="E237" s="214"/>
      <c r="F237" s="215"/>
      <c r="G237" s="789"/>
      <c r="H237" s="612"/>
      <c r="I237" s="149"/>
      <c r="J237" s="150"/>
      <c r="K237" s="150"/>
      <c r="L237" s="150"/>
      <c r="M237" s="150"/>
      <c r="N237" s="150"/>
      <c r="O237" s="150"/>
      <c r="P237" s="150"/>
      <c r="Q237" s="150"/>
      <c r="R237" s="150"/>
      <c r="S237" s="150"/>
      <c r="T237" s="150"/>
      <c r="U237" s="150"/>
      <c r="V237" s="150"/>
      <c r="W237" s="150"/>
      <c r="X237" s="150"/>
    </row>
    <row r="238" spans="1:24" ht="15.75" customHeight="1" thickBot="1" x14ac:dyDescent="0.25">
      <c r="A238" s="664" t="s">
        <v>153</v>
      </c>
      <c r="B238" s="79">
        <v>3.1</v>
      </c>
      <c r="C238" s="686" t="s">
        <v>154</v>
      </c>
      <c r="D238" s="687"/>
      <c r="E238" s="687"/>
      <c r="F238" s="687"/>
      <c r="G238" s="687"/>
      <c r="H238" s="714"/>
      <c r="I238" s="149"/>
      <c r="J238" s="150"/>
      <c r="K238" s="150"/>
      <c r="L238" s="150"/>
      <c r="M238" s="150"/>
      <c r="N238" s="150"/>
      <c r="O238" s="150"/>
      <c r="P238" s="150"/>
      <c r="Q238" s="150"/>
      <c r="R238" s="150"/>
      <c r="S238" s="150"/>
      <c r="T238" s="150"/>
      <c r="U238" s="150"/>
      <c r="V238" s="150"/>
      <c r="W238" s="150"/>
      <c r="X238" s="150"/>
    </row>
    <row r="239" spans="1:24" ht="26.25" customHeight="1" x14ac:dyDescent="0.2">
      <c r="A239" s="611"/>
      <c r="B239" s="760" t="s">
        <v>443</v>
      </c>
      <c r="C239" s="216" t="s">
        <v>444</v>
      </c>
      <c r="D239" s="797">
        <v>5</v>
      </c>
      <c r="E239" s="689"/>
      <c r="F239" s="689"/>
      <c r="G239" s="820"/>
      <c r="H239" s="821"/>
      <c r="I239" s="149"/>
      <c r="J239" s="150"/>
      <c r="K239" s="150"/>
      <c r="L239" s="150"/>
      <c r="M239" s="150"/>
      <c r="N239" s="150"/>
      <c r="O239" s="150"/>
      <c r="P239" s="150"/>
      <c r="Q239" s="150"/>
      <c r="R239" s="150"/>
      <c r="S239" s="150"/>
      <c r="T239" s="150"/>
      <c r="U239" s="150"/>
      <c r="V239" s="150"/>
      <c r="W239" s="150"/>
      <c r="X239" s="150"/>
    </row>
    <row r="240" spans="1:24" ht="12.75" customHeight="1" x14ac:dyDescent="0.2">
      <c r="A240" s="611"/>
      <c r="B240" s="632"/>
      <c r="C240" s="165"/>
      <c r="D240" s="643"/>
      <c r="E240" s="643"/>
      <c r="F240" s="643"/>
      <c r="G240" s="632"/>
      <c r="H240" s="611"/>
      <c r="I240" s="149"/>
      <c r="J240" s="150"/>
      <c r="K240" s="150"/>
      <c r="L240" s="150"/>
      <c r="M240" s="150"/>
      <c r="N240" s="150"/>
      <c r="O240" s="150"/>
      <c r="P240" s="150"/>
      <c r="Q240" s="150"/>
      <c r="R240" s="150"/>
      <c r="S240" s="150"/>
      <c r="T240" s="150"/>
      <c r="U240" s="150"/>
      <c r="V240" s="150"/>
      <c r="W240" s="150"/>
      <c r="X240" s="150"/>
    </row>
    <row r="241" spans="1:24" ht="15.75" customHeight="1" x14ac:dyDescent="0.2">
      <c r="A241" s="611"/>
      <c r="B241" s="632"/>
      <c r="C241" s="165" t="s">
        <v>445</v>
      </c>
      <c r="D241" s="643"/>
      <c r="E241" s="643"/>
      <c r="F241" s="643"/>
      <c r="G241" s="632"/>
      <c r="H241" s="611"/>
      <c r="I241" s="149"/>
      <c r="J241" s="150"/>
      <c r="K241" s="150"/>
      <c r="L241" s="150"/>
      <c r="M241" s="150"/>
      <c r="N241" s="150"/>
      <c r="O241" s="150"/>
      <c r="P241" s="150"/>
      <c r="Q241" s="150"/>
      <c r="R241" s="150"/>
      <c r="S241" s="150"/>
      <c r="T241" s="150"/>
      <c r="U241" s="150"/>
      <c r="V241" s="150"/>
      <c r="W241" s="150"/>
      <c r="X241" s="150"/>
    </row>
    <row r="242" spans="1:24" ht="26.25" customHeight="1" x14ac:dyDescent="0.2">
      <c r="A242" s="611"/>
      <c r="B242" s="632"/>
      <c r="C242" s="165" t="s">
        <v>446</v>
      </c>
      <c r="D242" s="643"/>
      <c r="E242" s="643"/>
      <c r="F242" s="643"/>
      <c r="G242" s="632"/>
      <c r="H242" s="611"/>
      <c r="I242" s="149"/>
      <c r="J242" s="150"/>
      <c r="K242" s="150"/>
      <c r="L242" s="150"/>
      <c r="M242" s="150"/>
      <c r="N242" s="150"/>
      <c r="O242" s="150"/>
      <c r="P242" s="150"/>
      <c r="Q242" s="150"/>
      <c r="R242" s="150"/>
      <c r="S242" s="150"/>
      <c r="T242" s="150"/>
      <c r="U242" s="150"/>
      <c r="V242" s="150"/>
      <c r="W242" s="150"/>
      <c r="X242" s="150"/>
    </row>
    <row r="243" spans="1:24" ht="30" customHeight="1" x14ac:dyDescent="0.2">
      <c r="A243" s="611"/>
      <c r="B243" s="632"/>
      <c r="C243" s="165" t="s">
        <v>447</v>
      </c>
      <c r="D243" s="643"/>
      <c r="E243" s="643"/>
      <c r="F243" s="643"/>
      <c r="G243" s="632"/>
      <c r="H243" s="611"/>
      <c r="I243" s="149"/>
      <c r="J243" s="150"/>
      <c r="K243" s="150"/>
      <c r="L243" s="150"/>
      <c r="M243" s="150"/>
      <c r="N243" s="150"/>
      <c r="O243" s="150"/>
      <c r="P243" s="150"/>
      <c r="Q243" s="150"/>
      <c r="R243" s="150"/>
      <c r="S243" s="150"/>
      <c r="T243" s="150"/>
      <c r="U243" s="150"/>
      <c r="V243" s="150"/>
      <c r="W243" s="150"/>
      <c r="X243" s="150"/>
    </row>
    <row r="244" spans="1:24" ht="27" customHeight="1" x14ac:dyDescent="0.2">
      <c r="A244" s="611"/>
      <c r="B244" s="632"/>
      <c r="C244" s="165" t="s">
        <v>448</v>
      </c>
      <c r="D244" s="643"/>
      <c r="E244" s="643"/>
      <c r="F244" s="643"/>
      <c r="G244" s="632"/>
      <c r="H244" s="611"/>
      <c r="I244" s="149"/>
      <c r="J244" s="150"/>
      <c r="K244" s="150"/>
      <c r="L244" s="150"/>
      <c r="M244" s="150"/>
      <c r="N244" s="150"/>
      <c r="O244" s="150"/>
      <c r="P244" s="150"/>
      <c r="Q244" s="150"/>
      <c r="R244" s="150"/>
      <c r="S244" s="150"/>
      <c r="T244" s="150"/>
      <c r="U244" s="150"/>
      <c r="V244" s="150"/>
      <c r="W244" s="150"/>
      <c r="X244" s="150"/>
    </row>
    <row r="245" spans="1:24" ht="28.5" customHeight="1" x14ac:dyDescent="0.2">
      <c r="A245" s="611"/>
      <c r="B245" s="632"/>
      <c r="C245" s="165" t="s">
        <v>449</v>
      </c>
      <c r="D245" s="643"/>
      <c r="E245" s="643"/>
      <c r="F245" s="643"/>
      <c r="G245" s="632"/>
      <c r="H245" s="611"/>
      <c r="I245" s="149"/>
      <c r="J245" s="150"/>
      <c r="K245" s="150"/>
      <c r="L245" s="150"/>
      <c r="M245" s="150"/>
      <c r="N245" s="150"/>
      <c r="O245" s="150"/>
      <c r="P245" s="150"/>
      <c r="Q245" s="150"/>
      <c r="R245" s="150"/>
      <c r="S245" s="150"/>
      <c r="T245" s="150"/>
      <c r="U245" s="150"/>
      <c r="V245" s="150"/>
      <c r="W245" s="150"/>
      <c r="X245" s="150"/>
    </row>
    <row r="246" spans="1:24" ht="12.75" customHeight="1" thickBot="1" x14ac:dyDescent="0.25">
      <c r="A246" s="611"/>
      <c r="B246" s="637"/>
      <c r="C246" s="306"/>
      <c r="D246" s="644"/>
      <c r="E246" s="644"/>
      <c r="F246" s="644"/>
      <c r="G246" s="637"/>
      <c r="H246" s="612"/>
      <c r="I246" s="149"/>
      <c r="J246" s="150"/>
      <c r="K246" s="150"/>
      <c r="L246" s="150"/>
      <c r="M246" s="150"/>
      <c r="N246" s="150"/>
      <c r="O246" s="150"/>
      <c r="P246" s="150"/>
      <c r="Q246" s="150"/>
      <c r="R246" s="150"/>
      <c r="S246" s="150"/>
      <c r="T246" s="150"/>
      <c r="U246" s="150"/>
      <c r="V246" s="150"/>
      <c r="W246" s="150"/>
      <c r="X246" s="150"/>
    </row>
    <row r="247" spans="1:24" ht="18.75" customHeight="1" x14ac:dyDescent="0.2">
      <c r="A247" s="611"/>
      <c r="B247" s="762" t="s">
        <v>450</v>
      </c>
      <c r="C247" s="219" t="s">
        <v>451</v>
      </c>
      <c r="D247" s="797">
        <v>5</v>
      </c>
      <c r="E247" s="689"/>
      <c r="F247" s="689"/>
      <c r="G247" s="820"/>
      <c r="H247" s="821"/>
      <c r="I247" s="149"/>
      <c r="J247" s="150"/>
      <c r="K247" s="150"/>
      <c r="L247" s="150"/>
      <c r="M247" s="150"/>
      <c r="N247" s="150"/>
      <c r="O247" s="150"/>
      <c r="P247" s="150"/>
      <c r="Q247" s="150"/>
      <c r="R247" s="150"/>
      <c r="S247" s="150"/>
      <c r="T247" s="150"/>
      <c r="U247" s="150"/>
      <c r="V247" s="150"/>
      <c r="W247" s="150"/>
      <c r="X247" s="150"/>
    </row>
    <row r="248" spans="1:24" ht="12.75" customHeight="1" x14ac:dyDescent="0.2">
      <c r="A248" s="611"/>
      <c r="B248" s="632"/>
      <c r="C248" s="165"/>
      <c r="D248" s="643"/>
      <c r="E248" s="643"/>
      <c r="F248" s="643"/>
      <c r="G248" s="632"/>
      <c r="H248" s="611"/>
      <c r="I248" s="149"/>
      <c r="J248" s="150"/>
      <c r="K248" s="150"/>
      <c r="L248" s="150"/>
      <c r="M248" s="150"/>
      <c r="N248" s="150"/>
      <c r="O248" s="150"/>
      <c r="P248" s="150"/>
      <c r="Q248" s="150"/>
      <c r="R248" s="150"/>
      <c r="S248" s="150"/>
      <c r="T248" s="150"/>
      <c r="U248" s="150"/>
      <c r="V248" s="150"/>
      <c r="W248" s="150"/>
      <c r="X248" s="150"/>
    </row>
    <row r="249" spans="1:24" ht="16.5" customHeight="1" x14ac:dyDescent="0.2">
      <c r="A249" s="611"/>
      <c r="B249" s="632"/>
      <c r="C249" s="165" t="s">
        <v>452</v>
      </c>
      <c r="D249" s="643"/>
      <c r="E249" s="643"/>
      <c r="F249" s="643"/>
      <c r="G249" s="632"/>
      <c r="H249" s="611"/>
      <c r="I249" s="149"/>
      <c r="J249" s="150"/>
      <c r="K249" s="150"/>
      <c r="L249" s="150"/>
      <c r="M249" s="150"/>
      <c r="N249" s="150"/>
      <c r="O249" s="150"/>
      <c r="P249" s="150"/>
      <c r="Q249" s="150"/>
      <c r="R249" s="150"/>
      <c r="S249" s="150"/>
      <c r="T249" s="150"/>
      <c r="U249" s="150"/>
      <c r="V249" s="150"/>
      <c r="W249" s="150"/>
      <c r="X249" s="150"/>
    </row>
    <row r="250" spans="1:24" ht="16.5" customHeight="1" x14ac:dyDescent="0.2">
      <c r="A250" s="611"/>
      <c r="B250" s="632"/>
      <c r="C250" s="165" t="s">
        <v>453</v>
      </c>
      <c r="D250" s="643"/>
      <c r="E250" s="643"/>
      <c r="F250" s="643"/>
      <c r="G250" s="632"/>
      <c r="H250" s="611"/>
      <c r="I250" s="149"/>
      <c r="J250" s="150"/>
      <c r="K250" s="150"/>
      <c r="L250" s="150"/>
      <c r="M250" s="150"/>
      <c r="N250" s="150"/>
      <c r="O250" s="150"/>
      <c r="P250" s="150"/>
      <c r="Q250" s="150"/>
      <c r="R250" s="150"/>
      <c r="S250" s="150"/>
      <c r="T250" s="150"/>
      <c r="U250" s="150"/>
      <c r="V250" s="150"/>
      <c r="W250" s="150"/>
      <c r="X250" s="150"/>
    </row>
    <row r="251" spans="1:24" ht="29.25" customHeight="1" x14ac:dyDescent="0.2">
      <c r="A251" s="611"/>
      <c r="B251" s="632"/>
      <c r="C251" s="165" t="s">
        <v>454</v>
      </c>
      <c r="D251" s="643"/>
      <c r="E251" s="643"/>
      <c r="F251" s="643"/>
      <c r="G251" s="632"/>
      <c r="H251" s="611"/>
      <c r="I251" s="149"/>
      <c r="J251" s="150"/>
      <c r="K251" s="150"/>
      <c r="L251" s="150"/>
      <c r="M251" s="150"/>
      <c r="N251" s="150"/>
      <c r="O251" s="150"/>
      <c r="P251" s="150"/>
      <c r="Q251" s="150"/>
      <c r="R251" s="150"/>
      <c r="S251" s="150"/>
      <c r="T251" s="150"/>
      <c r="U251" s="150"/>
      <c r="V251" s="150"/>
      <c r="W251" s="150"/>
      <c r="X251" s="150"/>
    </row>
    <row r="252" spans="1:24" ht="18.75" customHeight="1" x14ac:dyDescent="0.2">
      <c r="A252" s="611"/>
      <c r="B252" s="632"/>
      <c r="C252" s="165" t="s">
        <v>455</v>
      </c>
      <c r="D252" s="643"/>
      <c r="E252" s="643"/>
      <c r="F252" s="643"/>
      <c r="G252" s="632"/>
      <c r="H252" s="611"/>
      <c r="I252" s="149"/>
      <c r="J252" s="150"/>
      <c r="K252" s="150"/>
      <c r="L252" s="150"/>
      <c r="M252" s="150"/>
      <c r="N252" s="150"/>
      <c r="O252" s="150"/>
      <c r="P252" s="150"/>
      <c r="Q252" s="150"/>
      <c r="R252" s="150"/>
      <c r="S252" s="150"/>
      <c r="T252" s="150"/>
      <c r="U252" s="150"/>
      <c r="V252" s="150"/>
      <c r="W252" s="150"/>
      <c r="X252" s="150"/>
    </row>
    <row r="253" spans="1:24" ht="25.5" customHeight="1" x14ac:dyDescent="0.2">
      <c r="A253" s="611"/>
      <c r="B253" s="632"/>
      <c r="C253" s="165" t="s">
        <v>456</v>
      </c>
      <c r="D253" s="643"/>
      <c r="E253" s="643"/>
      <c r="F253" s="643"/>
      <c r="G253" s="632"/>
      <c r="H253" s="611"/>
      <c r="I253" s="149"/>
      <c r="J253" s="150"/>
      <c r="K253" s="150"/>
      <c r="L253" s="150"/>
      <c r="M253" s="150"/>
      <c r="N253" s="150"/>
      <c r="O253" s="150"/>
      <c r="P253" s="150"/>
      <c r="Q253" s="150"/>
      <c r="R253" s="150"/>
      <c r="S253" s="150"/>
      <c r="T253" s="150"/>
      <c r="U253" s="150"/>
      <c r="V253" s="150"/>
      <c r="W253" s="150"/>
      <c r="X253" s="150"/>
    </row>
    <row r="254" spans="1:24" ht="12.75" customHeight="1" thickBot="1" x14ac:dyDescent="0.25">
      <c r="A254" s="611"/>
      <c r="B254" s="637"/>
      <c r="C254" s="306"/>
      <c r="D254" s="644"/>
      <c r="E254" s="644"/>
      <c r="F254" s="644"/>
      <c r="G254" s="637"/>
      <c r="H254" s="612"/>
      <c r="I254" s="149"/>
      <c r="J254" s="150"/>
      <c r="K254" s="150"/>
      <c r="L254" s="150"/>
      <c r="M254" s="150"/>
      <c r="N254" s="150"/>
      <c r="O254" s="150"/>
      <c r="P254" s="150"/>
      <c r="Q254" s="150"/>
      <c r="R254" s="150"/>
      <c r="S254" s="150"/>
      <c r="T254" s="150"/>
      <c r="U254" s="150"/>
      <c r="V254" s="150"/>
      <c r="W254" s="150"/>
      <c r="X254" s="150"/>
    </row>
    <row r="255" spans="1:24" ht="19.5" customHeight="1" thickBot="1" x14ac:dyDescent="0.25">
      <c r="A255" s="664" t="s">
        <v>153</v>
      </c>
      <c r="B255" s="79">
        <v>3.2</v>
      </c>
      <c r="C255" s="686">
        <v>3</v>
      </c>
      <c r="D255" s="687"/>
      <c r="E255" s="687"/>
      <c r="F255" s="687"/>
      <c r="G255" s="687"/>
      <c r="H255" s="714"/>
      <c r="I255" s="149"/>
      <c r="J255" s="150"/>
      <c r="K255" s="150"/>
      <c r="L255" s="150"/>
      <c r="M255" s="150"/>
      <c r="N255" s="150"/>
      <c r="O255" s="150"/>
      <c r="P255" s="150"/>
      <c r="Q255" s="150"/>
      <c r="R255" s="150"/>
      <c r="S255" s="150"/>
      <c r="T255" s="150"/>
      <c r="U255" s="150"/>
      <c r="V255" s="150"/>
      <c r="W255" s="150"/>
      <c r="X255" s="150"/>
    </row>
    <row r="256" spans="1:24" ht="25.5" customHeight="1" x14ac:dyDescent="0.2">
      <c r="A256" s="611"/>
      <c r="B256" s="762" t="s">
        <v>458</v>
      </c>
      <c r="C256" s="216" t="s">
        <v>459</v>
      </c>
      <c r="D256" s="777">
        <v>5</v>
      </c>
      <c r="E256" s="689"/>
      <c r="F256" s="689"/>
      <c r="G256" s="820"/>
      <c r="H256" s="821"/>
      <c r="I256" s="149"/>
      <c r="J256" s="150"/>
      <c r="K256" s="150"/>
      <c r="L256" s="150"/>
      <c r="M256" s="150"/>
      <c r="N256" s="150"/>
      <c r="O256" s="150"/>
      <c r="P256" s="150"/>
      <c r="Q256" s="150"/>
      <c r="R256" s="150"/>
      <c r="S256" s="150"/>
      <c r="T256" s="150"/>
      <c r="U256" s="150"/>
      <c r="V256" s="150"/>
      <c r="W256" s="150"/>
      <c r="X256" s="150"/>
    </row>
    <row r="257" spans="1:24" ht="17.25" customHeight="1" x14ac:dyDescent="0.2">
      <c r="A257" s="611"/>
      <c r="B257" s="632"/>
      <c r="C257" s="165" t="s">
        <v>460</v>
      </c>
      <c r="D257" s="611"/>
      <c r="E257" s="643"/>
      <c r="F257" s="643"/>
      <c r="G257" s="632"/>
      <c r="H257" s="611"/>
      <c r="I257" s="149"/>
      <c r="J257" s="150"/>
      <c r="K257" s="150"/>
      <c r="L257" s="150"/>
      <c r="M257" s="150"/>
      <c r="N257" s="150"/>
      <c r="O257" s="150"/>
      <c r="P257" s="150"/>
      <c r="Q257" s="150"/>
      <c r="R257" s="150"/>
      <c r="S257" s="150"/>
      <c r="T257" s="150"/>
      <c r="U257" s="150"/>
      <c r="V257" s="150"/>
      <c r="W257" s="150"/>
      <c r="X257" s="150"/>
    </row>
    <row r="258" spans="1:24" ht="16.5" customHeight="1" x14ac:dyDescent="0.2">
      <c r="A258" s="611"/>
      <c r="B258" s="632"/>
      <c r="C258" s="165" t="s">
        <v>461</v>
      </c>
      <c r="D258" s="611"/>
      <c r="E258" s="643"/>
      <c r="F258" s="643"/>
      <c r="G258" s="632"/>
      <c r="H258" s="611"/>
      <c r="I258" s="149"/>
      <c r="J258" s="150"/>
      <c r="K258" s="150"/>
      <c r="L258" s="150"/>
      <c r="M258" s="150"/>
      <c r="N258" s="150"/>
      <c r="O258" s="150"/>
      <c r="P258" s="150"/>
      <c r="Q258" s="150"/>
      <c r="R258" s="150"/>
      <c r="S258" s="150"/>
      <c r="T258" s="150"/>
      <c r="U258" s="150"/>
      <c r="V258" s="150"/>
      <c r="W258" s="150"/>
      <c r="X258" s="150"/>
    </row>
    <row r="259" spans="1:24" ht="19.5" customHeight="1" x14ac:dyDescent="0.2">
      <c r="A259" s="611"/>
      <c r="B259" s="632"/>
      <c r="C259" s="165" t="s">
        <v>462</v>
      </c>
      <c r="D259" s="611"/>
      <c r="E259" s="643"/>
      <c r="F259" s="643"/>
      <c r="G259" s="632"/>
      <c r="H259" s="611"/>
      <c r="I259" s="149"/>
      <c r="J259" s="150"/>
      <c r="K259" s="150"/>
      <c r="L259" s="150"/>
      <c r="M259" s="150"/>
      <c r="N259" s="150"/>
      <c r="O259" s="150"/>
      <c r="P259" s="150"/>
      <c r="Q259" s="150"/>
      <c r="R259" s="150"/>
      <c r="S259" s="150"/>
      <c r="T259" s="150"/>
      <c r="U259" s="150"/>
      <c r="V259" s="150"/>
      <c r="W259" s="150"/>
      <c r="X259" s="150"/>
    </row>
    <row r="260" spans="1:24" ht="19.5" customHeight="1" x14ac:dyDescent="0.2">
      <c r="A260" s="611"/>
      <c r="B260" s="632"/>
      <c r="C260" s="165" t="s">
        <v>463</v>
      </c>
      <c r="D260" s="611"/>
      <c r="E260" s="643"/>
      <c r="F260" s="643"/>
      <c r="G260" s="632"/>
      <c r="H260" s="611"/>
      <c r="I260" s="149"/>
      <c r="J260" s="150"/>
      <c r="K260" s="150"/>
      <c r="L260" s="150"/>
      <c r="M260" s="150"/>
      <c r="N260" s="150"/>
      <c r="O260" s="150"/>
      <c r="P260" s="150"/>
      <c r="Q260" s="150"/>
      <c r="R260" s="150"/>
      <c r="S260" s="150"/>
      <c r="T260" s="150"/>
      <c r="U260" s="150"/>
      <c r="V260" s="150"/>
      <c r="W260" s="150"/>
      <c r="X260" s="150"/>
    </row>
    <row r="261" spans="1:24" ht="18.75" customHeight="1" x14ac:dyDescent="0.2">
      <c r="A261" s="611"/>
      <c r="B261" s="632"/>
      <c r="C261" s="165" t="s">
        <v>464</v>
      </c>
      <c r="D261" s="611"/>
      <c r="E261" s="643"/>
      <c r="F261" s="643"/>
      <c r="G261" s="632"/>
      <c r="H261" s="611"/>
      <c r="I261" s="149"/>
      <c r="J261" s="150"/>
      <c r="K261" s="150"/>
      <c r="L261" s="150"/>
      <c r="M261" s="150"/>
      <c r="N261" s="150"/>
      <c r="O261" s="150"/>
      <c r="P261" s="150"/>
      <c r="Q261" s="150"/>
      <c r="R261" s="150"/>
      <c r="S261" s="150"/>
      <c r="T261" s="150"/>
      <c r="U261" s="150"/>
      <c r="V261" s="150"/>
      <c r="W261" s="150"/>
      <c r="X261" s="150"/>
    </row>
    <row r="262" spans="1:24" ht="12.75" customHeight="1" x14ac:dyDescent="0.2">
      <c r="A262" s="611"/>
      <c r="B262" s="632"/>
      <c r="C262" s="305"/>
      <c r="D262" s="611"/>
      <c r="E262" s="643"/>
      <c r="F262" s="643"/>
      <c r="G262" s="632"/>
      <c r="H262" s="611"/>
      <c r="I262" s="149"/>
      <c r="J262" s="150"/>
      <c r="K262" s="150"/>
      <c r="L262" s="150"/>
      <c r="M262" s="150"/>
      <c r="N262" s="150"/>
      <c r="O262" s="150"/>
      <c r="P262" s="150"/>
      <c r="Q262" s="150"/>
      <c r="R262" s="150"/>
      <c r="S262" s="150"/>
      <c r="T262" s="150"/>
      <c r="U262" s="150"/>
      <c r="V262" s="150"/>
      <c r="W262" s="150"/>
      <c r="X262" s="150"/>
    </row>
    <row r="263" spans="1:24" ht="34.5" customHeight="1" thickBot="1" x14ac:dyDescent="0.25">
      <c r="A263" s="611"/>
      <c r="B263" s="637"/>
      <c r="C263" s="220" t="s">
        <v>919</v>
      </c>
      <c r="D263" s="612"/>
      <c r="E263" s="644"/>
      <c r="F263" s="644"/>
      <c r="G263" s="637"/>
      <c r="H263" s="612"/>
      <c r="I263" s="149"/>
      <c r="J263" s="150"/>
      <c r="K263" s="150"/>
      <c r="L263" s="150"/>
      <c r="M263" s="150"/>
      <c r="N263" s="150"/>
      <c r="O263" s="150"/>
      <c r="P263" s="150"/>
      <c r="Q263" s="150"/>
      <c r="R263" s="150"/>
      <c r="S263" s="150"/>
      <c r="T263" s="150"/>
      <c r="U263" s="150"/>
      <c r="V263" s="150"/>
      <c r="W263" s="150"/>
      <c r="X263" s="150"/>
    </row>
    <row r="264" spans="1:24" ht="33" customHeight="1" x14ac:dyDescent="0.2">
      <c r="A264" s="611"/>
      <c r="B264" s="762" t="s">
        <v>466</v>
      </c>
      <c r="C264" s="216" t="s">
        <v>467</v>
      </c>
      <c r="D264" s="756">
        <v>5</v>
      </c>
      <c r="E264" s="689"/>
      <c r="F264" s="689"/>
      <c r="G264" s="820"/>
      <c r="H264" s="821"/>
      <c r="I264" s="149"/>
      <c r="J264" s="150"/>
      <c r="K264" s="150"/>
      <c r="L264" s="150"/>
      <c r="M264" s="150"/>
      <c r="N264" s="150"/>
      <c r="O264" s="150"/>
      <c r="P264" s="150"/>
      <c r="Q264" s="150"/>
      <c r="R264" s="150"/>
      <c r="S264" s="150"/>
      <c r="T264" s="150"/>
      <c r="U264" s="150"/>
      <c r="V264" s="150"/>
      <c r="W264" s="150"/>
      <c r="X264" s="150"/>
    </row>
    <row r="265" spans="1:24" ht="12.75" customHeight="1" x14ac:dyDescent="0.2">
      <c r="A265" s="611"/>
      <c r="B265" s="632"/>
      <c r="C265" s="305"/>
      <c r="D265" s="632"/>
      <c r="E265" s="643"/>
      <c r="F265" s="643"/>
      <c r="G265" s="632"/>
      <c r="H265" s="611"/>
      <c r="I265" s="149"/>
      <c r="J265" s="150"/>
      <c r="K265" s="150"/>
      <c r="L265" s="150"/>
      <c r="M265" s="150"/>
      <c r="N265" s="150"/>
      <c r="O265" s="150"/>
      <c r="P265" s="150"/>
      <c r="Q265" s="150"/>
      <c r="R265" s="150"/>
      <c r="S265" s="150"/>
      <c r="T265" s="150"/>
      <c r="U265" s="150"/>
      <c r="V265" s="150"/>
      <c r="W265" s="150"/>
      <c r="X265" s="150"/>
    </row>
    <row r="266" spans="1:24" ht="27.75" customHeight="1" x14ac:dyDescent="0.2">
      <c r="A266" s="611"/>
      <c r="B266" s="632"/>
      <c r="C266" s="165" t="s">
        <v>468</v>
      </c>
      <c r="D266" s="632"/>
      <c r="E266" s="643"/>
      <c r="F266" s="643"/>
      <c r="G266" s="632"/>
      <c r="H266" s="611"/>
      <c r="I266" s="149"/>
      <c r="J266" s="150"/>
      <c r="K266" s="150"/>
      <c r="L266" s="150"/>
      <c r="M266" s="150"/>
      <c r="N266" s="150"/>
      <c r="O266" s="150"/>
      <c r="P266" s="150"/>
      <c r="Q266" s="150"/>
      <c r="R266" s="150"/>
      <c r="S266" s="150"/>
      <c r="T266" s="150"/>
      <c r="U266" s="150"/>
      <c r="V266" s="150"/>
      <c r="W266" s="150"/>
      <c r="X266" s="150"/>
    </row>
    <row r="267" spans="1:24" ht="33" customHeight="1" x14ac:dyDescent="0.2">
      <c r="A267" s="611"/>
      <c r="B267" s="632"/>
      <c r="C267" s="165" t="s">
        <v>469</v>
      </c>
      <c r="D267" s="632"/>
      <c r="E267" s="643"/>
      <c r="F267" s="643"/>
      <c r="G267" s="632"/>
      <c r="H267" s="611"/>
      <c r="I267" s="149"/>
      <c r="J267" s="150"/>
      <c r="K267" s="150"/>
      <c r="L267" s="150"/>
      <c r="M267" s="150"/>
      <c r="N267" s="150"/>
      <c r="O267" s="150"/>
      <c r="P267" s="150"/>
      <c r="Q267" s="150"/>
      <c r="R267" s="150"/>
      <c r="S267" s="150"/>
      <c r="T267" s="150"/>
      <c r="U267" s="150"/>
      <c r="V267" s="150"/>
      <c r="W267" s="150"/>
      <c r="X267" s="150"/>
    </row>
    <row r="268" spans="1:24" ht="30.75" customHeight="1" x14ac:dyDescent="0.2">
      <c r="A268" s="611"/>
      <c r="B268" s="632"/>
      <c r="C268" s="165" t="s">
        <v>470</v>
      </c>
      <c r="D268" s="632"/>
      <c r="E268" s="643"/>
      <c r="F268" s="643"/>
      <c r="G268" s="632"/>
      <c r="H268" s="611"/>
      <c r="I268" s="157"/>
      <c r="J268" s="150"/>
      <c r="K268" s="150"/>
      <c r="L268" s="150"/>
      <c r="M268" s="150"/>
      <c r="N268" s="150"/>
      <c r="O268" s="150"/>
      <c r="P268" s="150"/>
      <c r="Q268" s="150"/>
      <c r="R268" s="150"/>
      <c r="S268" s="150"/>
      <c r="T268" s="150"/>
      <c r="U268" s="150"/>
      <c r="V268" s="150"/>
      <c r="W268" s="150"/>
      <c r="X268" s="150"/>
    </row>
    <row r="269" spans="1:24" ht="27.75" customHeight="1" x14ac:dyDescent="0.2">
      <c r="A269" s="611"/>
      <c r="B269" s="632"/>
      <c r="C269" s="165" t="s">
        <v>471</v>
      </c>
      <c r="D269" s="632"/>
      <c r="E269" s="643"/>
      <c r="F269" s="643"/>
      <c r="G269" s="632"/>
      <c r="H269" s="611"/>
      <c r="I269" s="149"/>
      <c r="J269" s="150"/>
      <c r="K269" s="150"/>
      <c r="L269" s="150"/>
      <c r="M269" s="150"/>
      <c r="N269" s="150"/>
      <c r="O269" s="150"/>
      <c r="P269" s="150"/>
      <c r="Q269" s="150"/>
      <c r="R269" s="150"/>
      <c r="S269" s="150"/>
      <c r="T269" s="150"/>
      <c r="U269" s="150"/>
      <c r="V269" s="150"/>
      <c r="W269" s="150"/>
      <c r="X269" s="150"/>
    </row>
    <row r="270" spans="1:24" ht="34.5" customHeight="1" x14ac:dyDescent="0.2">
      <c r="A270" s="611"/>
      <c r="B270" s="632"/>
      <c r="C270" s="165" t="s">
        <v>472</v>
      </c>
      <c r="D270" s="632"/>
      <c r="E270" s="643"/>
      <c r="F270" s="643"/>
      <c r="G270" s="632"/>
      <c r="H270" s="611"/>
      <c r="I270" s="149"/>
      <c r="J270" s="150"/>
      <c r="K270" s="150"/>
      <c r="L270" s="150"/>
      <c r="M270" s="150"/>
      <c r="N270" s="150"/>
      <c r="O270" s="150"/>
      <c r="P270" s="150"/>
      <c r="Q270" s="150"/>
      <c r="R270" s="150"/>
      <c r="S270" s="150"/>
      <c r="T270" s="150"/>
      <c r="U270" s="150"/>
      <c r="V270" s="150"/>
      <c r="W270" s="150"/>
      <c r="X270" s="150"/>
    </row>
    <row r="271" spans="1:24" ht="12.75" customHeight="1" thickBot="1" x14ac:dyDescent="0.25">
      <c r="A271" s="611"/>
      <c r="B271" s="637"/>
      <c r="C271" s="306"/>
      <c r="D271" s="637"/>
      <c r="E271" s="644"/>
      <c r="F271" s="644"/>
      <c r="G271" s="637"/>
      <c r="H271" s="612"/>
      <c r="I271" s="149"/>
      <c r="J271" s="150"/>
      <c r="K271" s="150"/>
      <c r="L271" s="150"/>
      <c r="M271" s="150"/>
      <c r="N271" s="150"/>
      <c r="O271" s="150"/>
      <c r="P271" s="150"/>
      <c r="Q271" s="150"/>
      <c r="R271" s="150"/>
      <c r="S271" s="150"/>
      <c r="T271" s="150"/>
      <c r="U271" s="150"/>
      <c r="V271" s="150"/>
      <c r="W271" s="150"/>
      <c r="X271" s="150"/>
    </row>
    <row r="272" spans="1:24" ht="21" customHeight="1" x14ac:dyDescent="0.2">
      <c r="A272" s="611"/>
      <c r="B272" s="762" t="s">
        <v>473</v>
      </c>
      <c r="C272" s="216" t="s">
        <v>474</v>
      </c>
      <c r="D272" s="756">
        <v>5</v>
      </c>
      <c r="E272" s="689"/>
      <c r="F272" s="689"/>
      <c r="G272" s="820"/>
      <c r="H272" s="821"/>
      <c r="I272" s="149"/>
      <c r="J272" s="150"/>
      <c r="K272" s="150"/>
      <c r="L272" s="150"/>
      <c r="M272" s="150"/>
      <c r="N272" s="150"/>
      <c r="O272" s="150"/>
      <c r="P272" s="150"/>
      <c r="Q272" s="150"/>
      <c r="R272" s="150"/>
      <c r="S272" s="150"/>
      <c r="T272" s="150"/>
      <c r="U272" s="150"/>
      <c r="V272" s="150"/>
      <c r="W272" s="150"/>
      <c r="X272" s="150"/>
    </row>
    <row r="273" spans="1:24" ht="12.75" customHeight="1" x14ac:dyDescent="0.2">
      <c r="A273" s="611"/>
      <c r="B273" s="632"/>
      <c r="C273" s="165"/>
      <c r="D273" s="632"/>
      <c r="E273" s="643"/>
      <c r="F273" s="643"/>
      <c r="G273" s="632"/>
      <c r="H273" s="611"/>
      <c r="I273" s="149"/>
      <c r="J273" s="150"/>
      <c r="K273" s="150"/>
      <c r="L273" s="150"/>
      <c r="M273" s="150"/>
      <c r="N273" s="150"/>
      <c r="O273" s="150"/>
      <c r="P273" s="150"/>
      <c r="Q273" s="150"/>
      <c r="R273" s="150"/>
      <c r="S273" s="150"/>
      <c r="T273" s="150"/>
      <c r="U273" s="150"/>
      <c r="V273" s="150"/>
      <c r="W273" s="150"/>
      <c r="X273" s="150"/>
    </row>
    <row r="274" spans="1:24" ht="20.25" customHeight="1" x14ac:dyDescent="0.2">
      <c r="A274" s="611"/>
      <c r="B274" s="632"/>
      <c r="C274" s="165" t="s">
        <v>475</v>
      </c>
      <c r="D274" s="632"/>
      <c r="E274" s="643"/>
      <c r="F274" s="643"/>
      <c r="G274" s="632"/>
      <c r="H274" s="611"/>
      <c r="I274" s="149"/>
      <c r="J274" s="150"/>
      <c r="K274" s="150"/>
      <c r="L274" s="150"/>
      <c r="M274" s="150"/>
      <c r="N274" s="150"/>
      <c r="O274" s="150"/>
      <c r="P274" s="150"/>
      <c r="Q274" s="150"/>
      <c r="R274" s="150"/>
      <c r="S274" s="150"/>
      <c r="T274" s="150"/>
      <c r="U274" s="150"/>
      <c r="V274" s="150"/>
      <c r="W274" s="150"/>
      <c r="X274" s="150"/>
    </row>
    <row r="275" spans="1:24" ht="28.5" customHeight="1" x14ac:dyDescent="0.2">
      <c r="A275" s="611"/>
      <c r="B275" s="632"/>
      <c r="C275" s="165" t="s">
        <v>476</v>
      </c>
      <c r="D275" s="632"/>
      <c r="E275" s="643"/>
      <c r="F275" s="643"/>
      <c r="G275" s="632"/>
      <c r="H275" s="611"/>
      <c r="I275" s="149"/>
      <c r="J275" s="150"/>
      <c r="K275" s="150"/>
      <c r="L275" s="150"/>
      <c r="M275" s="150"/>
      <c r="N275" s="150"/>
      <c r="O275" s="150"/>
      <c r="P275" s="150"/>
      <c r="Q275" s="150"/>
      <c r="R275" s="150"/>
      <c r="S275" s="150"/>
      <c r="T275" s="150"/>
      <c r="U275" s="150"/>
      <c r="V275" s="150"/>
      <c r="W275" s="150"/>
      <c r="X275" s="150"/>
    </row>
    <row r="276" spans="1:24" ht="20.25" customHeight="1" x14ac:dyDescent="0.2">
      <c r="A276" s="611"/>
      <c r="B276" s="632"/>
      <c r="C276" s="165" t="s">
        <v>477</v>
      </c>
      <c r="D276" s="632"/>
      <c r="E276" s="643"/>
      <c r="F276" s="643"/>
      <c r="G276" s="632"/>
      <c r="H276" s="611"/>
      <c r="I276" s="149"/>
      <c r="J276" s="150"/>
      <c r="K276" s="150"/>
      <c r="L276" s="150"/>
      <c r="M276" s="150"/>
      <c r="N276" s="150"/>
      <c r="O276" s="150"/>
      <c r="P276" s="150"/>
      <c r="Q276" s="150"/>
      <c r="R276" s="150"/>
      <c r="S276" s="150"/>
      <c r="T276" s="150"/>
      <c r="U276" s="150"/>
      <c r="V276" s="150"/>
      <c r="W276" s="150"/>
      <c r="X276" s="150"/>
    </row>
    <row r="277" spans="1:24" ht="21.75" customHeight="1" x14ac:dyDescent="0.2">
      <c r="A277" s="611"/>
      <c r="B277" s="632"/>
      <c r="C277" s="165" t="s">
        <v>478</v>
      </c>
      <c r="D277" s="632"/>
      <c r="E277" s="643"/>
      <c r="F277" s="643"/>
      <c r="G277" s="632"/>
      <c r="H277" s="611"/>
      <c r="I277" s="149"/>
      <c r="J277" s="150"/>
      <c r="K277" s="150"/>
      <c r="L277" s="150"/>
      <c r="M277" s="150"/>
      <c r="N277" s="150"/>
      <c r="O277" s="150"/>
      <c r="P277" s="150"/>
      <c r="Q277" s="150"/>
      <c r="R277" s="150"/>
      <c r="S277" s="150"/>
      <c r="T277" s="150"/>
      <c r="U277" s="150"/>
      <c r="V277" s="150"/>
      <c r="W277" s="150"/>
      <c r="X277" s="150"/>
    </row>
    <row r="278" spans="1:24" ht="30" customHeight="1" x14ac:dyDescent="0.2">
      <c r="A278" s="611"/>
      <c r="B278" s="632"/>
      <c r="C278" s="165" t="s">
        <v>479</v>
      </c>
      <c r="D278" s="632"/>
      <c r="E278" s="643"/>
      <c r="F278" s="643"/>
      <c r="G278" s="632"/>
      <c r="H278" s="611"/>
      <c r="I278" s="149"/>
      <c r="J278" s="150"/>
      <c r="K278" s="150"/>
      <c r="L278" s="150"/>
      <c r="M278" s="150"/>
      <c r="N278" s="150"/>
      <c r="O278" s="150"/>
      <c r="P278" s="150"/>
      <c r="Q278" s="150"/>
      <c r="R278" s="150"/>
      <c r="S278" s="150"/>
      <c r="T278" s="150"/>
      <c r="U278" s="150"/>
      <c r="V278" s="150"/>
      <c r="W278" s="150"/>
      <c r="X278" s="150"/>
    </row>
    <row r="279" spans="1:24" ht="9.75" customHeight="1" thickBot="1" x14ac:dyDescent="0.25">
      <c r="A279" s="611"/>
      <c r="B279" s="637"/>
      <c r="C279" s="306"/>
      <c r="D279" s="637"/>
      <c r="E279" s="644"/>
      <c r="F279" s="644"/>
      <c r="G279" s="637"/>
      <c r="H279" s="612"/>
      <c r="I279" s="149"/>
      <c r="J279" s="150"/>
      <c r="K279" s="150"/>
      <c r="L279" s="150"/>
      <c r="M279" s="150"/>
      <c r="N279" s="150"/>
      <c r="O279" s="150"/>
      <c r="P279" s="150"/>
      <c r="Q279" s="150"/>
      <c r="R279" s="150"/>
      <c r="S279" s="150"/>
      <c r="T279" s="150"/>
      <c r="U279" s="150"/>
      <c r="V279" s="150"/>
      <c r="W279" s="150"/>
      <c r="X279" s="150"/>
    </row>
    <row r="280" spans="1:24" ht="31.5" customHeight="1" x14ac:dyDescent="0.2">
      <c r="A280" s="611"/>
      <c r="B280" s="762" t="s">
        <v>480</v>
      </c>
      <c r="C280" s="216" t="s">
        <v>481</v>
      </c>
      <c r="D280" s="756">
        <v>5</v>
      </c>
      <c r="E280" s="689"/>
      <c r="F280" s="689"/>
      <c r="G280" s="820"/>
      <c r="H280" s="821"/>
      <c r="I280" s="149"/>
      <c r="J280" s="150"/>
      <c r="K280" s="150"/>
      <c r="L280" s="150"/>
      <c r="M280" s="150"/>
      <c r="N280" s="150"/>
      <c r="O280" s="150"/>
      <c r="P280" s="150"/>
      <c r="Q280" s="150"/>
      <c r="R280" s="150"/>
      <c r="S280" s="150"/>
      <c r="T280" s="150"/>
      <c r="U280" s="150"/>
      <c r="V280" s="150"/>
      <c r="W280" s="150"/>
      <c r="X280" s="150"/>
    </row>
    <row r="281" spans="1:24" ht="33" customHeight="1" x14ac:dyDescent="0.2">
      <c r="A281" s="611"/>
      <c r="B281" s="632"/>
      <c r="C281" s="165" t="s">
        <v>482</v>
      </c>
      <c r="D281" s="632"/>
      <c r="E281" s="643"/>
      <c r="F281" s="643"/>
      <c r="G281" s="632"/>
      <c r="H281" s="611"/>
      <c r="I281" s="149"/>
      <c r="J281" s="150"/>
      <c r="K281" s="150"/>
      <c r="L281" s="150"/>
      <c r="M281" s="150"/>
      <c r="N281" s="150"/>
      <c r="O281" s="150"/>
      <c r="P281" s="150"/>
      <c r="Q281" s="150"/>
      <c r="R281" s="150"/>
      <c r="S281" s="150"/>
      <c r="T281" s="150"/>
      <c r="U281" s="150"/>
      <c r="V281" s="150"/>
      <c r="W281" s="150"/>
      <c r="X281" s="150"/>
    </row>
    <row r="282" spans="1:24" ht="20.25" customHeight="1" x14ac:dyDescent="0.2">
      <c r="A282" s="611"/>
      <c r="B282" s="632"/>
      <c r="C282" s="165" t="s">
        <v>483</v>
      </c>
      <c r="D282" s="632"/>
      <c r="E282" s="643"/>
      <c r="F282" s="643"/>
      <c r="G282" s="632"/>
      <c r="H282" s="611"/>
      <c r="I282" s="149"/>
      <c r="J282" s="150"/>
      <c r="K282" s="150"/>
      <c r="L282" s="150"/>
      <c r="M282" s="150"/>
      <c r="N282" s="150"/>
      <c r="O282" s="150"/>
      <c r="P282" s="150"/>
      <c r="Q282" s="150"/>
      <c r="R282" s="150"/>
      <c r="S282" s="150"/>
      <c r="T282" s="150"/>
      <c r="U282" s="150"/>
      <c r="V282" s="150"/>
      <c r="W282" s="150"/>
      <c r="X282" s="150"/>
    </row>
    <row r="283" spans="1:24" ht="28.5" customHeight="1" x14ac:dyDescent="0.2">
      <c r="A283" s="611"/>
      <c r="B283" s="632"/>
      <c r="C283" s="165" t="s">
        <v>484</v>
      </c>
      <c r="D283" s="632"/>
      <c r="E283" s="643"/>
      <c r="F283" s="643"/>
      <c r="G283" s="632"/>
      <c r="H283" s="611"/>
      <c r="I283" s="149"/>
      <c r="J283" s="150"/>
      <c r="K283" s="150"/>
      <c r="L283" s="150"/>
      <c r="M283" s="150"/>
      <c r="N283" s="150"/>
      <c r="O283" s="150"/>
      <c r="P283" s="150"/>
      <c r="Q283" s="150"/>
      <c r="R283" s="150"/>
      <c r="S283" s="150"/>
      <c r="T283" s="150"/>
      <c r="U283" s="150"/>
      <c r="V283" s="150"/>
      <c r="W283" s="150"/>
      <c r="X283" s="150"/>
    </row>
    <row r="284" spans="1:24" ht="36" customHeight="1" x14ac:dyDescent="0.2">
      <c r="A284" s="611"/>
      <c r="B284" s="632"/>
      <c r="C284" s="165" t="s">
        <v>485</v>
      </c>
      <c r="D284" s="632"/>
      <c r="E284" s="643"/>
      <c r="F284" s="643"/>
      <c r="G284" s="632"/>
      <c r="H284" s="611"/>
      <c r="I284" s="149"/>
      <c r="J284" s="150"/>
      <c r="K284" s="150"/>
      <c r="L284" s="150"/>
      <c r="M284" s="150"/>
      <c r="N284" s="150"/>
      <c r="O284" s="150"/>
      <c r="P284" s="150"/>
      <c r="Q284" s="150"/>
      <c r="R284" s="150"/>
      <c r="S284" s="150"/>
      <c r="T284" s="150"/>
      <c r="U284" s="150"/>
      <c r="V284" s="150"/>
      <c r="W284" s="150"/>
      <c r="X284" s="150"/>
    </row>
    <row r="285" spans="1:24" ht="45" customHeight="1" x14ac:dyDescent="0.2">
      <c r="A285" s="611"/>
      <c r="B285" s="632"/>
      <c r="C285" s="165" t="s">
        <v>486</v>
      </c>
      <c r="D285" s="632"/>
      <c r="E285" s="643"/>
      <c r="F285" s="643"/>
      <c r="G285" s="632"/>
      <c r="H285" s="611"/>
      <c r="I285" s="149"/>
      <c r="J285" s="150"/>
      <c r="K285" s="150"/>
      <c r="L285" s="150"/>
      <c r="M285" s="150"/>
      <c r="N285" s="150"/>
      <c r="O285" s="150"/>
      <c r="P285" s="150"/>
      <c r="Q285" s="150"/>
      <c r="R285" s="150"/>
      <c r="S285" s="150"/>
      <c r="T285" s="150"/>
      <c r="U285" s="150"/>
      <c r="V285" s="150"/>
      <c r="W285" s="150"/>
      <c r="X285" s="150"/>
    </row>
    <row r="286" spans="1:24" ht="12.75" customHeight="1" thickBot="1" x14ac:dyDescent="0.25">
      <c r="A286" s="611"/>
      <c r="B286" s="637"/>
      <c r="C286" s="306"/>
      <c r="D286" s="637"/>
      <c r="E286" s="644"/>
      <c r="F286" s="644"/>
      <c r="G286" s="637"/>
      <c r="H286" s="612"/>
      <c r="I286" s="149"/>
      <c r="J286" s="150"/>
      <c r="K286" s="150"/>
      <c r="L286" s="150"/>
      <c r="M286" s="150"/>
      <c r="N286" s="150"/>
      <c r="O286" s="150"/>
      <c r="P286" s="150"/>
      <c r="Q286" s="150"/>
      <c r="R286" s="150"/>
      <c r="S286" s="150"/>
      <c r="T286" s="150"/>
      <c r="U286" s="150"/>
      <c r="V286" s="150"/>
      <c r="W286" s="150"/>
      <c r="X286" s="150"/>
    </row>
    <row r="287" spans="1:24" ht="46.5" customHeight="1" x14ac:dyDescent="0.2">
      <c r="A287" s="611"/>
      <c r="B287" s="762" t="s">
        <v>487</v>
      </c>
      <c r="C287" s="216" t="s">
        <v>488</v>
      </c>
      <c r="D287" s="756">
        <v>5</v>
      </c>
      <c r="E287" s="689"/>
      <c r="F287" s="689"/>
      <c r="G287" s="820"/>
      <c r="H287" s="821"/>
      <c r="I287" s="149"/>
      <c r="J287" s="150"/>
      <c r="K287" s="150"/>
      <c r="L287" s="150"/>
      <c r="M287" s="150"/>
      <c r="N287" s="150"/>
      <c r="O287" s="150"/>
      <c r="P287" s="150"/>
      <c r="Q287" s="150"/>
      <c r="R287" s="150"/>
      <c r="S287" s="150"/>
      <c r="T287" s="150"/>
      <c r="U287" s="150"/>
      <c r="V287" s="150"/>
      <c r="W287" s="150"/>
      <c r="X287" s="150"/>
    </row>
    <row r="288" spans="1:24" ht="11.25" customHeight="1" x14ac:dyDescent="0.2">
      <c r="A288" s="611"/>
      <c r="B288" s="632"/>
      <c r="C288" s="165"/>
      <c r="D288" s="632"/>
      <c r="E288" s="643"/>
      <c r="F288" s="643"/>
      <c r="G288" s="632"/>
      <c r="H288" s="611"/>
      <c r="I288" s="149"/>
      <c r="J288" s="150"/>
      <c r="K288" s="150"/>
      <c r="L288" s="150"/>
      <c r="M288" s="150"/>
      <c r="N288" s="150"/>
      <c r="O288" s="150"/>
      <c r="P288" s="150"/>
      <c r="Q288" s="150"/>
      <c r="R288" s="150"/>
      <c r="S288" s="150"/>
      <c r="T288" s="150"/>
      <c r="U288" s="150"/>
      <c r="V288" s="150"/>
      <c r="W288" s="150"/>
      <c r="X288" s="150"/>
    </row>
    <row r="289" spans="1:24" ht="28.5" customHeight="1" x14ac:dyDescent="0.2">
      <c r="A289" s="611"/>
      <c r="B289" s="632"/>
      <c r="C289" s="165" t="s">
        <v>489</v>
      </c>
      <c r="D289" s="632"/>
      <c r="E289" s="643"/>
      <c r="F289" s="643"/>
      <c r="G289" s="632"/>
      <c r="H289" s="611"/>
      <c r="I289" s="149"/>
      <c r="J289" s="150"/>
      <c r="K289" s="150"/>
      <c r="L289" s="150"/>
      <c r="M289" s="150"/>
      <c r="N289" s="150"/>
      <c r="O289" s="150"/>
      <c r="P289" s="150"/>
      <c r="Q289" s="150"/>
      <c r="R289" s="150"/>
      <c r="S289" s="150"/>
      <c r="T289" s="150"/>
      <c r="U289" s="150"/>
      <c r="V289" s="150"/>
      <c r="W289" s="150"/>
      <c r="X289" s="150"/>
    </row>
    <row r="290" spans="1:24" ht="29.25" customHeight="1" x14ac:dyDescent="0.2">
      <c r="A290" s="611"/>
      <c r="B290" s="632"/>
      <c r="C290" s="165" t="s">
        <v>490</v>
      </c>
      <c r="D290" s="632"/>
      <c r="E290" s="643"/>
      <c r="F290" s="643"/>
      <c r="G290" s="632"/>
      <c r="H290" s="611"/>
      <c r="I290" s="149"/>
      <c r="J290" s="150"/>
      <c r="K290" s="150"/>
      <c r="L290" s="150"/>
      <c r="M290" s="150"/>
      <c r="N290" s="150"/>
      <c r="O290" s="150"/>
      <c r="P290" s="150"/>
      <c r="Q290" s="150"/>
      <c r="R290" s="150"/>
      <c r="S290" s="150"/>
      <c r="T290" s="150"/>
      <c r="U290" s="150"/>
      <c r="V290" s="150"/>
      <c r="W290" s="150"/>
      <c r="X290" s="150"/>
    </row>
    <row r="291" spans="1:24" ht="31.5" customHeight="1" x14ac:dyDescent="0.2">
      <c r="A291" s="611"/>
      <c r="B291" s="632"/>
      <c r="C291" s="165" t="s">
        <v>491</v>
      </c>
      <c r="D291" s="632"/>
      <c r="E291" s="643"/>
      <c r="F291" s="643"/>
      <c r="G291" s="632"/>
      <c r="H291" s="611"/>
      <c r="I291" s="149"/>
      <c r="J291" s="150"/>
      <c r="K291" s="150"/>
      <c r="L291" s="150"/>
      <c r="M291" s="150"/>
      <c r="N291" s="150"/>
      <c r="O291" s="150"/>
      <c r="P291" s="150"/>
      <c r="Q291" s="150"/>
      <c r="R291" s="150"/>
      <c r="S291" s="150"/>
      <c r="T291" s="150"/>
      <c r="U291" s="150"/>
      <c r="V291" s="150"/>
      <c r="W291" s="150"/>
      <c r="X291" s="150"/>
    </row>
    <row r="292" spans="1:24" ht="34.5" customHeight="1" x14ac:dyDescent="0.2">
      <c r="A292" s="611"/>
      <c r="B292" s="632"/>
      <c r="C292" s="165" t="s">
        <v>492</v>
      </c>
      <c r="D292" s="632"/>
      <c r="E292" s="643"/>
      <c r="F292" s="643"/>
      <c r="G292" s="632"/>
      <c r="H292" s="611"/>
      <c r="I292" s="149"/>
      <c r="J292" s="150"/>
      <c r="K292" s="150"/>
      <c r="L292" s="150"/>
      <c r="M292" s="150"/>
      <c r="N292" s="150"/>
      <c r="O292" s="150"/>
      <c r="P292" s="150"/>
      <c r="Q292" s="150"/>
      <c r="R292" s="150"/>
      <c r="S292" s="150"/>
      <c r="T292" s="150"/>
      <c r="U292" s="150"/>
      <c r="V292" s="150"/>
      <c r="W292" s="150"/>
      <c r="X292" s="150"/>
    </row>
    <row r="293" spans="1:24" ht="15.75" customHeight="1" x14ac:dyDescent="0.2">
      <c r="A293" s="611"/>
      <c r="B293" s="632"/>
      <c r="C293" s="165" t="s">
        <v>493</v>
      </c>
      <c r="D293" s="632"/>
      <c r="E293" s="643"/>
      <c r="F293" s="643"/>
      <c r="G293" s="632"/>
      <c r="H293" s="611"/>
      <c r="I293" s="149"/>
      <c r="J293" s="150"/>
      <c r="K293" s="150"/>
      <c r="L293" s="150"/>
      <c r="M293" s="150"/>
      <c r="N293" s="150"/>
      <c r="O293" s="150"/>
      <c r="P293" s="150"/>
      <c r="Q293" s="150"/>
      <c r="R293" s="150"/>
      <c r="S293" s="150"/>
      <c r="T293" s="150"/>
      <c r="U293" s="150"/>
      <c r="V293" s="150"/>
      <c r="W293" s="150"/>
      <c r="X293" s="150"/>
    </row>
    <row r="294" spans="1:24" ht="12.75" customHeight="1" thickBot="1" x14ac:dyDescent="0.25">
      <c r="A294" s="611"/>
      <c r="B294" s="637"/>
      <c r="C294" s="306"/>
      <c r="D294" s="637"/>
      <c r="E294" s="644"/>
      <c r="F294" s="644"/>
      <c r="G294" s="637"/>
      <c r="H294" s="612"/>
      <c r="I294" s="149"/>
      <c r="J294" s="150"/>
      <c r="K294" s="150"/>
      <c r="L294" s="150"/>
      <c r="M294" s="150"/>
      <c r="N294" s="150"/>
      <c r="O294" s="150"/>
      <c r="P294" s="150"/>
      <c r="Q294" s="150"/>
      <c r="R294" s="150"/>
      <c r="S294" s="150"/>
      <c r="T294" s="150"/>
      <c r="U294" s="150"/>
      <c r="V294" s="150"/>
      <c r="W294" s="150"/>
      <c r="X294" s="150"/>
    </row>
    <row r="295" spans="1:24" ht="29.25" customHeight="1" x14ac:dyDescent="0.2">
      <c r="A295" s="611"/>
      <c r="B295" s="762" t="s">
        <v>494</v>
      </c>
      <c r="C295" s="216" t="s">
        <v>495</v>
      </c>
      <c r="D295" s="756">
        <v>5</v>
      </c>
      <c r="E295" s="689"/>
      <c r="F295" s="689"/>
      <c r="G295" s="820"/>
      <c r="H295" s="821"/>
      <c r="I295" s="149"/>
      <c r="J295" s="150"/>
      <c r="K295" s="150"/>
      <c r="L295" s="150"/>
      <c r="M295" s="150"/>
      <c r="N295" s="150"/>
      <c r="O295" s="150"/>
      <c r="P295" s="150"/>
      <c r="Q295" s="150"/>
      <c r="R295" s="150"/>
      <c r="S295" s="150"/>
      <c r="T295" s="150"/>
      <c r="U295" s="150"/>
      <c r="V295" s="150"/>
      <c r="W295" s="150"/>
      <c r="X295" s="150"/>
    </row>
    <row r="296" spans="1:24" ht="12.75" customHeight="1" x14ac:dyDescent="0.2">
      <c r="A296" s="611"/>
      <c r="B296" s="632"/>
      <c r="C296" s="165"/>
      <c r="D296" s="632"/>
      <c r="E296" s="643"/>
      <c r="F296" s="643"/>
      <c r="G296" s="632"/>
      <c r="H296" s="611"/>
      <c r="I296" s="149"/>
      <c r="J296" s="150"/>
      <c r="K296" s="150"/>
      <c r="L296" s="150"/>
      <c r="M296" s="150"/>
      <c r="N296" s="150"/>
      <c r="O296" s="150"/>
      <c r="P296" s="150"/>
      <c r="Q296" s="150"/>
      <c r="R296" s="150"/>
      <c r="S296" s="150"/>
      <c r="T296" s="150"/>
      <c r="U296" s="150"/>
      <c r="V296" s="150"/>
      <c r="W296" s="150"/>
      <c r="X296" s="150"/>
    </row>
    <row r="297" spans="1:24" ht="33" customHeight="1" x14ac:dyDescent="0.2">
      <c r="A297" s="611"/>
      <c r="B297" s="632"/>
      <c r="C297" s="165" t="s">
        <v>496</v>
      </c>
      <c r="D297" s="632"/>
      <c r="E297" s="643"/>
      <c r="F297" s="643"/>
      <c r="G297" s="632"/>
      <c r="H297" s="611"/>
      <c r="I297" s="149"/>
      <c r="J297" s="150"/>
      <c r="K297" s="150"/>
      <c r="L297" s="150"/>
      <c r="M297" s="150"/>
      <c r="N297" s="150"/>
      <c r="O297" s="150"/>
      <c r="P297" s="150"/>
      <c r="Q297" s="150"/>
      <c r="R297" s="150"/>
      <c r="S297" s="150"/>
      <c r="T297" s="150"/>
      <c r="U297" s="150"/>
      <c r="V297" s="150"/>
      <c r="W297" s="150"/>
      <c r="X297" s="150"/>
    </row>
    <row r="298" spans="1:24" ht="33" customHeight="1" x14ac:dyDescent="0.2">
      <c r="A298" s="611"/>
      <c r="B298" s="632"/>
      <c r="C298" s="165" t="s">
        <v>497</v>
      </c>
      <c r="D298" s="632"/>
      <c r="E298" s="643"/>
      <c r="F298" s="643"/>
      <c r="G298" s="632"/>
      <c r="H298" s="611"/>
      <c r="I298" s="149"/>
      <c r="J298" s="150"/>
      <c r="K298" s="150"/>
      <c r="L298" s="150"/>
      <c r="M298" s="150"/>
      <c r="N298" s="150"/>
      <c r="O298" s="150"/>
      <c r="P298" s="150"/>
      <c r="Q298" s="150"/>
      <c r="R298" s="150"/>
      <c r="S298" s="150"/>
      <c r="T298" s="150"/>
      <c r="U298" s="150"/>
      <c r="V298" s="150"/>
      <c r="W298" s="150"/>
      <c r="X298" s="150"/>
    </row>
    <row r="299" spans="1:24" ht="31.5" customHeight="1" x14ac:dyDescent="0.2">
      <c r="A299" s="611"/>
      <c r="B299" s="632"/>
      <c r="C299" s="165" t="s">
        <v>498</v>
      </c>
      <c r="D299" s="632"/>
      <c r="E299" s="643"/>
      <c r="F299" s="643"/>
      <c r="G299" s="632"/>
      <c r="H299" s="611"/>
      <c r="I299" s="149"/>
      <c r="J299" s="150"/>
      <c r="K299" s="150"/>
      <c r="L299" s="150"/>
      <c r="M299" s="150"/>
      <c r="N299" s="150"/>
      <c r="O299" s="150"/>
      <c r="P299" s="150"/>
      <c r="Q299" s="150"/>
      <c r="R299" s="150"/>
      <c r="S299" s="150"/>
      <c r="T299" s="150"/>
      <c r="U299" s="150"/>
      <c r="V299" s="150"/>
      <c r="W299" s="150"/>
      <c r="X299" s="150"/>
    </row>
    <row r="300" spans="1:24" ht="30" customHeight="1" x14ac:dyDescent="0.2">
      <c r="A300" s="611"/>
      <c r="B300" s="632"/>
      <c r="C300" s="165" t="s">
        <v>499</v>
      </c>
      <c r="D300" s="632"/>
      <c r="E300" s="643"/>
      <c r="F300" s="643"/>
      <c r="G300" s="632"/>
      <c r="H300" s="611"/>
      <c r="I300" s="149"/>
      <c r="J300" s="150"/>
      <c r="K300" s="150"/>
      <c r="L300" s="150"/>
      <c r="M300" s="150"/>
      <c r="N300" s="150"/>
      <c r="O300" s="150"/>
      <c r="P300" s="150"/>
      <c r="Q300" s="150"/>
      <c r="R300" s="150"/>
      <c r="S300" s="150"/>
      <c r="T300" s="150"/>
      <c r="U300" s="150"/>
      <c r="V300" s="150"/>
      <c r="W300" s="150"/>
      <c r="X300" s="150"/>
    </row>
    <row r="301" spans="1:24" ht="33.75" customHeight="1" x14ac:dyDescent="0.2">
      <c r="A301" s="611"/>
      <c r="B301" s="632"/>
      <c r="C301" s="165" t="s">
        <v>500</v>
      </c>
      <c r="D301" s="632"/>
      <c r="E301" s="643"/>
      <c r="F301" s="643"/>
      <c r="G301" s="632"/>
      <c r="H301" s="611"/>
      <c r="I301" s="149"/>
      <c r="J301" s="150"/>
      <c r="K301" s="150"/>
      <c r="L301" s="150"/>
      <c r="M301" s="150"/>
      <c r="N301" s="150"/>
      <c r="O301" s="150"/>
      <c r="P301" s="150"/>
      <c r="Q301" s="150"/>
      <c r="R301" s="150"/>
      <c r="S301" s="150"/>
      <c r="T301" s="150"/>
      <c r="U301" s="150"/>
      <c r="V301" s="150"/>
      <c r="W301" s="150"/>
      <c r="X301" s="150"/>
    </row>
    <row r="302" spans="1:24" ht="12.75" customHeight="1" thickBot="1" x14ac:dyDescent="0.25">
      <c r="A302" s="611"/>
      <c r="B302" s="637"/>
      <c r="C302" s="306"/>
      <c r="D302" s="637"/>
      <c r="E302" s="644"/>
      <c r="F302" s="644"/>
      <c r="G302" s="637"/>
      <c r="H302" s="612"/>
      <c r="I302" s="149"/>
      <c r="J302" s="150"/>
      <c r="K302" s="150"/>
      <c r="L302" s="150"/>
      <c r="M302" s="150"/>
      <c r="N302" s="150"/>
      <c r="O302" s="150"/>
      <c r="P302" s="150"/>
      <c r="Q302" s="150"/>
      <c r="R302" s="150"/>
      <c r="S302" s="150"/>
      <c r="T302" s="150"/>
      <c r="U302" s="150"/>
      <c r="V302" s="150"/>
      <c r="W302" s="150"/>
      <c r="X302" s="150"/>
    </row>
    <row r="303" spans="1:24" ht="30.75" customHeight="1" x14ac:dyDescent="0.2">
      <c r="A303" s="611"/>
      <c r="B303" s="762" t="s">
        <v>501</v>
      </c>
      <c r="C303" s="216" t="s">
        <v>502</v>
      </c>
      <c r="D303" s="756">
        <v>5</v>
      </c>
      <c r="E303" s="689"/>
      <c r="F303" s="689"/>
      <c r="G303" s="820"/>
      <c r="H303" s="821"/>
      <c r="I303" s="149"/>
      <c r="J303" s="150"/>
      <c r="K303" s="150"/>
      <c r="L303" s="150"/>
      <c r="M303" s="150"/>
      <c r="N303" s="150"/>
      <c r="O303" s="150"/>
      <c r="P303" s="150"/>
      <c r="Q303" s="150"/>
      <c r="R303" s="150"/>
      <c r="S303" s="150"/>
      <c r="T303" s="150"/>
      <c r="U303" s="150"/>
      <c r="V303" s="150"/>
      <c r="W303" s="150"/>
      <c r="X303" s="150"/>
    </row>
    <row r="304" spans="1:24" ht="12.75" customHeight="1" x14ac:dyDescent="0.2">
      <c r="A304" s="611"/>
      <c r="B304" s="632"/>
      <c r="C304" s="305"/>
      <c r="D304" s="632"/>
      <c r="E304" s="643"/>
      <c r="F304" s="643"/>
      <c r="G304" s="632"/>
      <c r="H304" s="611"/>
      <c r="I304" s="149"/>
      <c r="J304" s="150"/>
      <c r="K304" s="150"/>
      <c r="L304" s="150"/>
      <c r="M304" s="150"/>
      <c r="N304" s="150"/>
      <c r="O304" s="150"/>
      <c r="P304" s="150"/>
      <c r="Q304" s="150"/>
      <c r="R304" s="150"/>
      <c r="S304" s="150"/>
      <c r="T304" s="150"/>
      <c r="U304" s="150"/>
      <c r="V304" s="150"/>
      <c r="W304" s="150"/>
      <c r="X304" s="150"/>
    </row>
    <row r="305" spans="1:24" ht="36" customHeight="1" x14ac:dyDescent="0.2">
      <c r="A305" s="611"/>
      <c r="B305" s="632"/>
      <c r="C305" s="165" t="s">
        <v>503</v>
      </c>
      <c r="D305" s="632"/>
      <c r="E305" s="643"/>
      <c r="F305" s="643"/>
      <c r="G305" s="632"/>
      <c r="H305" s="611"/>
      <c r="I305" s="149"/>
      <c r="J305" s="150"/>
      <c r="K305" s="150"/>
      <c r="L305" s="150"/>
      <c r="M305" s="150"/>
      <c r="N305" s="150"/>
      <c r="O305" s="150"/>
      <c r="P305" s="150"/>
      <c r="Q305" s="150"/>
      <c r="R305" s="150"/>
      <c r="S305" s="150"/>
      <c r="T305" s="150"/>
      <c r="U305" s="150"/>
      <c r="V305" s="150"/>
      <c r="W305" s="150"/>
      <c r="X305" s="150"/>
    </row>
    <row r="306" spans="1:24" ht="34.5" customHeight="1" x14ac:dyDescent="0.2">
      <c r="A306" s="611"/>
      <c r="B306" s="632"/>
      <c r="C306" s="165" t="s">
        <v>504</v>
      </c>
      <c r="D306" s="632"/>
      <c r="E306" s="643"/>
      <c r="F306" s="643"/>
      <c r="G306" s="632"/>
      <c r="H306" s="611"/>
      <c r="I306" s="149"/>
      <c r="J306" s="150"/>
      <c r="K306" s="150"/>
      <c r="L306" s="150"/>
      <c r="M306" s="150"/>
      <c r="N306" s="150"/>
      <c r="O306" s="150"/>
      <c r="P306" s="150"/>
      <c r="Q306" s="150"/>
      <c r="R306" s="150"/>
      <c r="S306" s="150"/>
      <c r="T306" s="150"/>
      <c r="U306" s="150"/>
      <c r="V306" s="150"/>
      <c r="W306" s="150"/>
      <c r="X306" s="150"/>
    </row>
    <row r="307" spans="1:24" ht="34.5" customHeight="1" x14ac:dyDescent="0.2">
      <c r="A307" s="611"/>
      <c r="B307" s="632"/>
      <c r="C307" s="165" t="s">
        <v>505</v>
      </c>
      <c r="D307" s="632"/>
      <c r="E307" s="643"/>
      <c r="F307" s="643"/>
      <c r="G307" s="632"/>
      <c r="H307" s="611"/>
      <c r="I307" s="149"/>
      <c r="J307" s="150"/>
      <c r="K307" s="150"/>
      <c r="L307" s="150"/>
      <c r="M307" s="150"/>
      <c r="N307" s="150"/>
      <c r="O307" s="150"/>
      <c r="P307" s="150"/>
      <c r="Q307" s="150"/>
      <c r="R307" s="150"/>
      <c r="S307" s="150"/>
      <c r="T307" s="150"/>
      <c r="U307" s="150"/>
      <c r="V307" s="150"/>
      <c r="W307" s="150"/>
      <c r="X307" s="150"/>
    </row>
    <row r="308" spans="1:24" ht="33" customHeight="1" x14ac:dyDescent="0.2">
      <c r="A308" s="611"/>
      <c r="B308" s="632"/>
      <c r="C308" s="165" t="s">
        <v>506</v>
      </c>
      <c r="D308" s="632"/>
      <c r="E308" s="643"/>
      <c r="F308" s="643"/>
      <c r="G308" s="632"/>
      <c r="H308" s="611"/>
      <c r="I308" s="149"/>
      <c r="J308" s="150"/>
      <c r="K308" s="150"/>
      <c r="L308" s="150"/>
      <c r="M308" s="150"/>
      <c r="N308" s="150"/>
      <c r="O308" s="150"/>
      <c r="P308" s="150"/>
      <c r="Q308" s="150"/>
      <c r="R308" s="150"/>
      <c r="S308" s="150"/>
      <c r="T308" s="150"/>
      <c r="U308" s="150"/>
      <c r="V308" s="150"/>
      <c r="W308" s="150"/>
      <c r="X308" s="150"/>
    </row>
    <row r="309" spans="1:24" ht="28.5" customHeight="1" x14ac:dyDescent="0.2">
      <c r="A309" s="611"/>
      <c r="B309" s="632"/>
      <c r="C309" s="165" t="s">
        <v>507</v>
      </c>
      <c r="D309" s="632"/>
      <c r="E309" s="643"/>
      <c r="F309" s="643"/>
      <c r="G309" s="632"/>
      <c r="H309" s="611"/>
      <c r="I309" s="149"/>
      <c r="J309" s="150"/>
      <c r="K309" s="150"/>
      <c r="L309" s="150"/>
      <c r="M309" s="150"/>
      <c r="N309" s="150"/>
      <c r="O309" s="150"/>
      <c r="P309" s="150"/>
      <c r="Q309" s="150"/>
      <c r="R309" s="150"/>
      <c r="S309" s="150"/>
      <c r="T309" s="150"/>
      <c r="U309" s="150"/>
      <c r="V309" s="150"/>
      <c r="W309" s="150"/>
      <c r="X309" s="150"/>
    </row>
    <row r="310" spans="1:24" ht="12.75" customHeight="1" thickBot="1" x14ac:dyDescent="0.25">
      <c r="A310" s="611"/>
      <c r="B310" s="637"/>
      <c r="C310" s="306"/>
      <c r="D310" s="637"/>
      <c r="E310" s="644"/>
      <c r="F310" s="644"/>
      <c r="G310" s="637"/>
      <c r="H310" s="612"/>
      <c r="I310" s="149"/>
      <c r="J310" s="150"/>
      <c r="K310" s="150"/>
      <c r="L310" s="150"/>
      <c r="M310" s="150"/>
      <c r="N310" s="150"/>
      <c r="O310" s="150"/>
      <c r="P310" s="150"/>
      <c r="Q310" s="150"/>
      <c r="R310" s="150"/>
      <c r="S310" s="150"/>
      <c r="T310" s="150"/>
      <c r="U310" s="150"/>
      <c r="V310" s="150"/>
      <c r="W310" s="150"/>
      <c r="X310" s="150"/>
    </row>
    <row r="311" spans="1:24" ht="33" customHeight="1" x14ac:dyDescent="0.2">
      <c r="A311" s="611"/>
      <c r="B311" s="762" t="s">
        <v>508</v>
      </c>
      <c r="C311" s="216" t="s">
        <v>1040</v>
      </c>
      <c r="D311" s="756">
        <v>5</v>
      </c>
      <c r="E311" s="689"/>
      <c r="F311" s="689"/>
      <c r="G311" s="820"/>
      <c r="H311" s="821"/>
      <c r="I311" s="149"/>
      <c r="J311" s="150"/>
      <c r="K311" s="150"/>
      <c r="L311" s="150"/>
      <c r="M311" s="150"/>
      <c r="N311" s="150"/>
      <c r="O311" s="150"/>
      <c r="P311" s="150"/>
      <c r="Q311" s="150"/>
      <c r="R311" s="150"/>
      <c r="S311" s="150"/>
      <c r="T311" s="150"/>
      <c r="U311" s="150"/>
      <c r="V311" s="150"/>
      <c r="W311" s="150"/>
      <c r="X311" s="150"/>
    </row>
    <row r="312" spans="1:24" ht="12.75" customHeight="1" x14ac:dyDescent="0.2">
      <c r="A312" s="611"/>
      <c r="B312" s="632"/>
      <c r="C312" s="165"/>
      <c r="D312" s="632"/>
      <c r="E312" s="643"/>
      <c r="F312" s="643"/>
      <c r="G312" s="632"/>
      <c r="H312" s="611"/>
      <c r="I312" s="149"/>
      <c r="J312" s="150"/>
      <c r="K312" s="150"/>
      <c r="L312" s="150"/>
      <c r="M312" s="150"/>
      <c r="N312" s="150"/>
      <c r="O312" s="150"/>
      <c r="P312" s="150"/>
      <c r="Q312" s="150"/>
      <c r="R312" s="150"/>
      <c r="S312" s="150"/>
      <c r="T312" s="150"/>
      <c r="U312" s="150"/>
      <c r="V312" s="150"/>
      <c r="W312" s="150"/>
      <c r="X312" s="150"/>
    </row>
    <row r="313" spans="1:24" ht="34.5" customHeight="1" x14ac:dyDescent="0.2">
      <c r="A313" s="611"/>
      <c r="B313" s="632"/>
      <c r="C313" s="165" t="s">
        <v>510</v>
      </c>
      <c r="D313" s="632"/>
      <c r="E313" s="643"/>
      <c r="F313" s="643"/>
      <c r="G313" s="632"/>
      <c r="H313" s="611"/>
      <c r="I313" s="149"/>
      <c r="J313" s="150"/>
      <c r="K313" s="150"/>
      <c r="L313" s="150"/>
      <c r="M313" s="150"/>
      <c r="N313" s="150"/>
      <c r="O313" s="150"/>
      <c r="P313" s="150"/>
      <c r="Q313" s="150"/>
      <c r="R313" s="150"/>
      <c r="S313" s="150"/>
      <c r="T313" s="150"/>
      <c r="U313" s="150"/>
      <c r="V313" s="150"/>
      <c r="W313" s="150"/>
      <c r="X313" s="150"/>
    </row>
    <row r="314" spans="1:24" ht="32.25" customHeight="1" x14ac:dyDescent="0.2">
      <c r="A314" s="611"/>
      <c r="B314" s="632"/>
      <c r="C314" s="165" t="s">
        <v>511</v>
      </c>
      <c r="D314" s="632"/>
      <c r="E314" s="643"/>
      <c r="F314" s="643"/>
      <c r="G314" s="632"/>
      <c r="H314" s="611"/>
      <c r="I314" s="149"/>
      <c r="J314" s="150"/>
      <c r="K314" s="150"/>
      <c r="L314" s="150"/>
      <c r="M314" s="150"/>
      <c r="N314" s="150"/>
      <c r="O314" s="150"/>
      <c r="P314" s="150"/>
      <c r="Q314" s="150"/>
      <c r="R314" s="150"/>
      <c r="S314" s="150"/>
      <c r="T314" s="150"/>
      <c r="U314" s="150"/>
      <c r="V314" s="150"/>
      <c r="W314" s="150"/>
      <c r="X314" s="150"/>
    </row>
    <row r="315" spans="1:24" ht="28.5" customHeight="1" x14ac:dyDescent="0.2">
      <c r="A315" s="611"/>
      <c r="B315" s="632"/>
      <c r="C315" s="165" t="s">
        <v>512</v>
      </c>
      <c r="D315" s="632"/>
      <c r="E315" s="643"/>
      <c r="F315" s="643"/>
      <c r="G315" s="632"/>
      <c r="H315" s="611"/>
      <c r="I315" s="149"/>
      <c r="J315" s="150"/>
      <c r="K315" s="150"/>
      <c r="L315" s="150"/>
      <c r="M315" s="150"/>
      <c r="N315" s="150"/>
      <c r="O315" s="150"/>
      <c r="P315" s="150"/>
      <c r="Q315" s="150"/>
      <c r="R315" s="150"/>
      <c r="S315" s="150"/>
      <c r="T315" s="150"/>
      <c r="U315" s="150"/>
      <c r="V315" s="150"/>
      <c r="W315" s="150"/>
      <c r="X315" s="150"/>
    </row>
    <row r="316" spans="1:24" ht="30" customHeight="1" x14ac:dyDescent="0.2">
      <c r="A316" s="611"/>
      <c r="B316" s="632"/>
      <c r="C316" s="165" t="s">
        <v>513</v>
      </c>
      <c r="D316" s="632"/>
      <c r="E316" s="643"/>
      <c r="F316" s="643"/>
      <c r="G316" s="632"/>
      <c r="H316" s="611"/>
      <c r="I316" s="149"/>
      <c r="J316" s="150"/>
      <c r="K316" s="150"/>
      <c r="L316" s="150"/>
      <c r="M316" s="150"/>
      <c r="N316" s="150"/>
      <c r="O316" s="150"/>
      <c r="P316" s="150"/>
      <c r="Q316" s="150"/>
      <c r="R316" s="150"/>
      <c r="S316" s="150"/>
      <c r="T316" s="150"/>
      <c r="U316" s="150"/>
      <c r="V316" s="150"/>
      <c r="W316" s="150"/>
      <c r="X316" s="150"/>
    </row>
    <row r="317" spans="1:24" ht="40.5" customHeight="1" x14ac:dyDescent="0.2">
      <c r="A317" s="611"/>
      <c r="B317" s="632"/>
      <c r="C317" s="165" t="s">
        <v>514</v>
      </c>
      <c r="D317" s="632"/>
      <c r="E317" s="643"/>
      <c r="F317" s="643"/>
      <c r="G317" s="632"/>
      <c r="H317" s="611"/>
      <c r="I317" s="149"/>
      <c r="J317" s="150"/>
      <c r="K317" s="150"/>
      <c r="L317" s="150"/>
      <c r="M317" s="150"/>
      <c r="N317" s="150"/>
      <c r="O317" s="150"/>
      <c r="P317" s="150"/>
      <c r="Q317" s="150"/>
      <c r="R317" s="150"/>
      <c r="S317" s="150"/>
      <c r="T317" s="150"/>
      <c r="U317" s="150"/>
      <c r="V317" s="150"/>
      <c r="W317" s="150"/>
      <c r="X317" s="150"/>
    </row>
    <row r="318" spans="1:24" ht="12.75" customHeight="1" thickBot="1" x14ac:dyDescent="0.25">
      <c r="A318" s="611"/>
      <c r="B318" s="637"/>
      <c r="C318" s="306"/>
      <c r="D318" s="637"/>
      <c r="E318" s="644"/>
      <c r="F318" s="644"/>
      <c r="G318" s="637"/>
      <c r="H318" s="612"/>
      <c r="I318" s="149"/>
      <c r="J318" s="150"/>
      <c r="K318" s="150"/>
      <c r="L318" s="150"/>
      <c r="M318" s="150"/>
      <c r="N318" s="150"/>
      <c r="O318" s="150"/>
      <c r="P318" s="150"/>
      <c r="Q318" s="150"/>
      <c r="R318" s="150"/>
      <c r="S318" s="150"/>
      <c r="T318" s="150"/>
      <c r="U318" s="150"/>
      <c r="V318" s="150"/>
      <c r="W318" s="150"/>
      <c r="X318" s="150"/>
    </row>
    <row r="319" spans="1:24" ht="33.75" customHeight="1" x14ac:dyDescent="0.2">
      <c r="A319" s="611"/>
      <c r="B319" s="762" t="s">
        <v>515</v>
      </c>
      <c r="C319" s="216" t="s">
        <v>516</v>
      </c>
      <c r="D319" s="756">
        <v>5</v>
      </c>
      <c r="E319" s="689"/>
      <c r="F319" s="689"/>
      <c r="G319" s="820"/>
      <c r="H319" s="821"/>
      <c r="I319" s="149"/>
      <c r="J319" s="150"/>
      <c r="K319" s="150"/>
      <c r="L319" s="150"/>
      <c r="M319" s="150"/>
      <c r="N319" s="150"/>
      <c r="O319" s="150"/>
      <c r="P319" s="150"/>
      <c r="Q319" s="150"/>
      <c r="R319" s="150"/>
      <c r="S319" s="150"/>
      <c r="T319" s="150"/>
      <c r="U319" s="150"/>
      <c r="V319" s="150"/>
      <c r="W319" s="150"/>
      <c r="X319" s="150"/>
    </row>
    <row r="320" spans="1:24" ht="9.75" customHeight="1" x14ac:dyDescent="0.2">
      <c r="A320" s="611"/>
      <c r="B320" s="632"/>
      <c r="C320" s="165"/>
      <c r="D320" s="632"/>
      <c r="E320" s="643"/>
      <c r="F320" s="643"/>
      <c r="G320" s="632"/>
      <c r="H320" s="611"/>
      <c r="I320" s="149"/>
      <c r="J320" s="150"/>
      <c r="K320" s="150"/>
      <c r="L320" s="150"/>
      <c r="M320" s="150"/>
      <c r="N320" s="150"/>
      <c r="O320" s="150"/>
      <c r="P320" s="150"/>
      <c r="Q320" s="150"/>
      <c r="R320" s="150"/>
      <c r="S320" s="150"/>
      <c r="T320" s="150"/>
      <c r="U320" s="150"/>
      <c r="V320" s="150"/>
      <c r="W320" s="150"/>
      <c r="X320" s="150"/>
    </row>
    <row r="321" spans="1:24" ht="35.25" customHeight="1" x14ac:dyDescent="0.2">
      <c r="A321" s="611"/>
      <c r="B321" s="632"/>
      <c r="C321" s="165" t="s">
        <v>517</v>
      </c>
      <c r="D321" s="632"/>
      <c r="E321" s="643"/>
      <c r="F321" s="643"/>
      <c r="G321" s="632"/>
      <c r="H321" s="611"/>
      <c r="I321" s="149"/>
      <c r="J321" s="150"/>
      <c r="K321" s="150"/>
      <c r="L321" s="150"/>
      <c r="M321" s="150"/>
      <c r="N321" s="150"/>
      <c r="O321" s="150"/>
      <c r="P321" s="150"/>
      <c r="Q321" s="150"/>
      <c r="R321" s="150"/>
      <c r="S321" s="150"/>
      <c r="T321" s="150"/>
      <c r="U321" s="150"/>
      <c r="V321" s="150"/>
      <c r="W321" s="150"/>
      <c r="X321" s="150"/>
    </row>
    <row r="322" spans="1:24" ht="31.5" customHeight="1" x14ac:dyDescent="0.2">
      <c r="A322" s="611"/>
      <c r="B322" s="632"/>
      <c r="C322" s="165" t="s">
        <v>518</v>
      </c>
      <c r="D322" s="632"/>
      <c r="E322" s="643"/>
      <c r="F322" s="643"/>
      <c r="G322" s="632"/>
      <c r="H322" s="611"/>
      <c r="I322" s="149"/>
      <c r="J322" s="150"/>
      <c r="K322" s="150"/>
      <c r="L322" s="150"/>
      <c r="M322" s="150"/>
      <c r="N322" s="150"/>
      <c r="O322" s="150"/>
      <c r="P322" s="150"/>
      <c r="Q322" s="150"/>
      <c r="R322" s="150"/>
      <c r="S322" s="150"/>
      <c r="T322" s="150"/>
      <c r="U322" s="150"/>
      <c r="V322" s="150"/>
      <c r="W322" s="150"/>
      <c r="X322" s="150"/>
    </row>
    <row r="323" spans="1:24" ht="30.75" customHeight="1" x14ac:dyDescent="0.2">
      <c r="A323" s="611"/>
      <c r="B323" s="632"/>
      <c r="C323" s="165" t="s">
        <v>519</v>
      </c>
      <c r="D323" s="632"/>
      <c r="E323" s="643"/>
      <c r="F323" s="643"/>
      <c r="G323" s="632"/>
      <c r="H323" s="611"/>
      <c r="I323" s="149"/>
      <c r="J323" s="150"/>
      <c r="K323" s="150"/>
      <c r="L323" s="150"/>
      <c r="M323" s="150"/>
      <c r="N323" s="150"/>
      <c r="O323" s="150"/>
      <c r="P323" s="150"/>
      <c r="Q323" s="150"/>
      <c r="R323" s="150"/>
      <c r="S323" s="150"/>
      <c r="T323" s="150"/>
      <c r="U323" s="150"/>
      <c r="V323" s="150"/>
      <c r="W323" s="150"/>
      <c r="X323" s="150"/>
    </row>
    <row r="324" spans="1:24" ht="35.25" customHeight="1" x14ac:dyDescent="0.2">
      <c r="A324" s="611"/>
      <c r="B324" s="632"/>
      <c r="C324" s="165" t="s">
        <v>520</v>
      </c>
      <c r="D324" s="632"/>
      <c r="E324" s="643"/>
      <c r="F324" s="643"/>
      <c r="G324" s="632"/>
      <c r="H324" s="611"/>
      <c r="I324" s="149"/>
      <c r="J324" s="150"/>
      <c r="K324" s="150"/>
      <c r="L324" s="150"/>
      <c r="M324" s="150"/>
      <c r="N324" s="150"/>
      <c r="O324" s="150"/>
      <c r="P324" s="150"/>
      <c r="Q324" s="150"/>
      <c r="R324" s="150"/>
      <c r="S324" s="150"/>
      <c r="T324" s="150"/>
      <c r="U324" s="150"/>
      <c r="V324" s="150"/>
      <c r="W324" s="150"/>
      <c r="X324" s="150"/>
    </row>
    <row r="325" spans="1:24" ht="33" customHeight="1" x14ac:dyDescent="0.2">
      <c r="A325" s="611"/>
      <c r="B325" s="632"/>
      <c r="C325" s="165" t="s">
        <v>521</v>
      </c>
      <c r="D325" s="632"/>
      <c r="E325" s="643"/>
      <c r="F325" s="643"/>
      <c r="G325" s="632"/>
      <c r="H325" s="611"/>
      <c r="I325" s="149"/>
      <c r="J325" s="150"/>
      <c r="K325" s="150"/>
      <c r="L325" s="150"/>
      <c r="M325" s="150"/>
      <c r="N325" s="150"/>
      <c r="O325" s="150"/>
      <c r="P325" s="150"/>
      <c r="Q325" s="150"/>
      <c r="R325" s="150"/>
      <c r="S325" s="150"/>
      <c r="T325" s="150"/>
      <c r="U325" s="150"/>
      <c r="V325" s="150"/>
      <c r="W325" s="150"/>
      <c r="X325" s="150"/>
    </row>
    <row r="326" spans="1:24" ht="12.75" customHeight="1" thickBot="1" x14ac:dyDescent="0.25">
      <c r="A326" s="612"/>
      <c r="B326" s="637"/>
      <c r="C326" s="306"/>
      <c r="D326" s="637"/>
      <c r="E326" s="644"/>
      <c r="F326" s="644"/>
      <c r="G326" s="637"/>
      <c r="H326" s="612"/>
      <c r="I326" s="149"/>
      <c r="J326" s="150"/>
      <c r="K326" s="150"/>
      <c r="L326" s="150"/>
      <c r="M326" s="150"/>
      <c r="N326" s="150"/>
      <c r="O326" s="150"/>
      <c r="P326" s="150"/>
      <c r="Q326" s="150"/>
      <c r="R326" s="150"/>
      <c r="S326" s="150"/>
      <c r="T326" s="150"/>
      <c r="U326" s="150"/>
      <c r="V326" s="150"/>
      <c r="W326" s="150"/>
      <c r="X326" s="150"/>
    </row>
    <row r="327" spans="1:24" ht="15" customHeight="1" thickBot="1" x14ac:dyDescent="0.25">
      <c r="A327" s="651" t="s">
        <v>153</v>
      </c>
      <c r="B327" s="221">
        <v>3.3</v>
      </c>
      <c r="C327" s="798" t="s">
        <v>522</v>
      </c>
      <c r="D327" s="779"/>
      <c r="E327" s="779"/>
      <c r="F327" s="779"/>
      <c r="G327" s="779"/>
      <c r="H327" s="780"/>
      <c r="I327" s="149"/>
      <c r="J327" s="150"/>
      <c r="K327" s="150"/>
      <c r="L327" s="150"/>
      <c r="M327" s="150"/>
      <c r="N327" s="150"/>
      <c r="O327" s="150"/>
      <c r="P327" s="150"/>
      <c r="Q327" s="150"/>
      <c r="R327" s="150"/>
      <c r="S327" s="150"/>
      <c r="T327" s="150"/>
      <c r="U327" s="150"/>
      <c r="V327" s="150"/>
      <c r="W327" s="150"/>
      <c r="X327" s="150"/>
    </row>
    <row r="328" spans="1:24" ht="33.75" customHeight="1" x14ac:dyDescent="0.2">
      <c r="A328" s="611"/>
      <c r="B328" s="762" t="s">
        <v>523</v>
      </c>
      <c r="C328" s="216" t="s">
        <v>524</v>
      </c>
      <c r="D328" s="756">
        <v>5</v>
      </c>
      <c r="E328" s="689"/>
      <c r="F328" s="689"/>
      <c r="G328" s="820"/>
      <c r="H328" s="821"/>
      <c r="I328" s="149"/>
      <c r="J328" s="150"/>
      <c r="K328" s="150"/>
      <c r="L328" s="150"/>
      <c r="M328" s="150"/>
      <c r="N328" s="150"/>
      <c r="O328" s="150"/>
      <c r="P328" s="150"/>
      <c r="Q328" s="150"/>
      <c r="R328" s="150"/>
      <c r="S328" s="150"/>
      <c r="T328" s="150"/>
      <c r="U328" s="150"/>
      <c r="V328" s="150"/>
      <c r="W328" s="150"/>
      <c r="X328" s="150"/>
    </row>
    <row r="329" spans="1:24" ht="12.75" customHeight="1" x14ac:dyDescent="0.2">
      <c r="A329" s="611"/>
      <c r="B329" s="632"/>
      <c r="C329" s="165"/>
      <c r="D329" s="632"/>
      <c r="E329" s="643"/>
      <c r="F329" s="643"/>
      <c r="G329" s="632"/>
      <c r="H329" s="611"/>
      <c r="I329" s="149"/>
      <c r="J329" s="150"/>
      <c r="K329" s="150"/>
      <c r="L329" s="150"/>
      <c r="M329" s="150"/>
      <c r="N329" s="150"/>
      <c r="O329" s="150"/>
      <c r="P329" s="150"/>
      <c r="Q329" s="150"/>
      <c r="R329" s="150"/>
      <c r="S329" s="150"/>
      <c r="T329" s="150"/>
      <c r="U329" s="150"/>
      <c r="V329" s="150"/>
      <c r="W329" s="150"/>
      <c r="X329" s="150"/>
    </row>
    <row r="330" spans="1:24" ht="28.5" customHeight="1" x14ac:dyDescent="0.2">
      <c r="A330" s="611"/>
      <c r="B330" s="632"/>
      <c r="C330" s="165" t="s">
        <v>525</v>
      </c>
      <c r="D330" s="632"/>
      <c r="E330" s="643"/>
      <c r="F330" s="643"/>
      <c r="G330" s="632"/>
      <c r="H330" s="611"/>
      <c r="I330" s="149"/>
      <c r="J330" s="150"/>
      <c r="K330" s="150"/>
      <c r="L330" s="150"/>
      <c r="M330" s="150"/>
      <c r="N330" s="150"/>
      <c r="O330" s="150"/>
      <c r="P330" s="150"/>
      <c r="Q330" s="150"/>
      <c r="R330" s="150"/>
      <c r="S330" s="150"/>
      <c r="T330" s="150"/>
      <c r="U330" s="150"/>
      <c r="V330" s="150"/>
      <c r="W330" s="150"/>
      <c r="X330" s="150"/>
    </row>
    <row r="331" spans="1:24" ht="28.5" customHeight="1" x14ac:dyDescent="0.2">
      <c r="A331" s="611"/>
      <c r="B331" s="632"/>
      <c r="C331" s="165" t="s">
        <v>526</v>
      </c>
      <c r="D331" s="632"/>
      <c r="E331" s="643"/>
      <c r="F331" s="643"/>
      <c r="G331" s="632"/>
      <c r="H331" s="611"/>
      <c r="I331" s="149"/>
      <c r="J331" s="150"/>
      <c r="K331" s="150"/>
      <c r="L331" s="150"/>
      <c r="M331" s="150"/>
      <c r="N331" s="150"/>
      <c r="O331" s="150"/>
      <c r="P331" s="150"/>
      <c r="Q331" s="150"/>
      <c r="R331" s="150"/>
      <c r="S331" s="150"/>
      <c r="T331" s="150"/>
      <c r="U331" s="150"/>
      <c r="V331" s="150"/>
      <c r="W331" s="150"/>
      <c r="X331" s="150"/>
    </row>
    <row r="332" spans="1:24" ht="30" customHeight="1" x14ac:dyDescent="0.2">
      <c r="A332" s="611"/>
      <c r="B332" s="632"/>
      <c r="C332" s="165" t="s">
        <v>527</v>
      </c>
      <c r="D332" s="632"/>
      <c r="E332" s="643"/>
      <c r="F332" s="643"/>
      <c r="G332" s="632"/>
      <c r="H332" s="611"/>
      <c r="I332" s="149"/>
      <c r="J332" s="150"/>
      <c r="K332" s="150"/>
      <c r="L332" s="150"/>
      <c r="M332" s="150"/>
      <c r="N332" s="150"/>
      <c r="O332" s="150"/>
      <c r="P332" s="150"/>
      <c r="Q332" s="150"/>
      <c r="R332" s="150"/>
      <c r="S332" s="150"/>
      <c r="T332" s="150"/>
      <c r="U332" s="150"/>
      <c r="V332" s="150"/>
      <c r="W332" s="150"/>
      <c r="X332" s="150"/>
    </row>
    <row r="333" spans="1:24" ht="28.5" customHeight="1" x14ac:dyDescent="0.2">
      <c r="A333" s="611"/>
      <c r="B333" s="632"/>
      <c r="C333" s="165" t="s">
        <v>528</v>
      </c>
      <c r="D333" s="632"/>
      <c r="E333" s="643"/>
      <c r="F333" s="643"/>
      <c r="G333" s="632"/>
      <c r="H333" s="611"/>
      <c r="I333" s="149"/>
      <c r="J333" s="150"/>
      <c r="K333" s="150"/>
      <c r="L333" s="150"/>
      <c r="M333" s="150"/>
      <c r="N333" s="150"/>
      <c r="O333" s="150"/>
      <c r="P333" s="150"/>
      <c r="Q333" s="150"/>
      <c r="R333" s="150"/>
      <c r="S333" s="150"/>
      <c r="T333" s="150"/>
      <c r="U333" s="150"/>
      <c r="V333" s="150"/>
      <c r="W333" s="150"/>
      <c r="X333" s="150"/>
    </row>
    <row r="334" spans="1:24" ht="28.5" customHeight="1" x14ac:dyDescent="0.2">
      <c r="A334" s="611"/>
      <c r="B334" s="632"/>
      <c r="C334" s="165" t="s">
        <v>529</v>
      </c>
      <c r="D334" s="632"/>
      <c r="E334" s="643"/>
      <c r="F334" s="643"/>
      <c r="G334" s="632"/>
      <c r="H334" s="611"/>
      <c r="I334" s="149"/>
      <c r="J334" s="150"/>
      <c r="K334" s="150"/>
      <c r="L334" s="150"/>
      <c r="M334" s="150"/>
      <c r="N334" s="150"/>
      <c r="O334" s="150"/>
      <c r="P334" s="150"/>
      <c r="Q334" s="150"/>
      <c r="R334" s="150"/>
      <c r="S334" s="150"/>
      <c r="T334" s="150"/>
      <c r="U334" s="150"/>
      <c r="V334" s="150"/>
      <c r="W334" s="150"/>
      <c r="X334" s="150"/>
    </row>
    <row r="335" spans="1:24" ht="23.25" customHeight="1" thickBot="1" x14ac:dyDescent="0.25">
      <c r="A335" s="611"/>
      <c r="B335" s="637"/>
      <c r="C335" s="306"/>
      <c r="D335" s="637"/>
      <c r="E335" s="644"/>
      <c r="F335" s="644"/>
      <c r="G335" s="637"/>
      <c r="H335" s="612"/>
      <c r="I335" s="149"/>
      <c r="J335" s="150"/>
      <c r="K335" s="150"/>
      <c r="L335" s="150"/>
      <c r="M335" s="150"/>
      <c r="N335" s="150"/>
      <c r="O335" s="150"/>
      <c r="P335" s="150"/>
      <c r="Q335" s="150"/>
      <c r="R335" s="150"/>
      <c r="S335" s="150"/>
      <c r="T335" s="150"/>
      <c r="U335" s="150"/>
      <c r="V335" s="150"/>
      <c r="W335" s="150"/>
      <c r="X335" s="150"/>
    </row>
    <row r="336" spans="1:24" ht="24" customHeight="1" x14ac:dyDescent="0.2">
      <c r="A336" s="611"/>
      <c r="B336" s="762" t="s">
        <v>530</v>
      </c>
      <c r="C336" s="216" t="s">
        <v>531</v>
      </c>
      <c r="D336" s="756">
        <v>5</v>
      </c>
      <c r="E336" s="689"/>
      <c r="F336" s="689"/>
      <c r="G336" s="820"/>
      <c r="H336" s="821"/>
      <c r="I336" s="157"/>
      <c r="J336" s="150"/>
      <c r="K336" s="150"/>
      <c r="L336" s="150"/>
      <c r="M336" s="150"/>
      <c r="N336" s="150"/>
      <c r="O336" s="150"/>
      <c r="P336" s="150"/>
      <c r="Q336" s="150"/>
      <c r="R336" s="150"/>
      <c r="S336" s="150"/>
      <c r="T336" s="150"/>
      <c r="U336" s="150"/>
      <c r="V336" s="150"/>
      <c r="W336" s="150"/>
      <c r="X336" s="150"/>
    </row>
    <row r="337" spans="1:24" ht="12.75" customHeight="1" x14ac:dyDescent="0.2">
      <c r="A337" s="611"/>
      <c r="B337" s="632"/>
      <c r="C337" s="165"/>
      <c r="D337" s="632"/>
      <c r="E337" s="643"/>
      <c r="F337" s="643"/>
      <c r="G337" s="632"/>
      <c r="H337" s="611"/>
      <c r="I337" s="149"/>
      <c r="J337" s="150"/>
      <c r="K337" s="150"/>
      <c r="L337" s="150"/>
      <c r="M337" s="150"/>
      <c r="N337" s="150"/>
      <c r="O337" s="150"/>
      <c r="P337" s="150"/>
      <c r="Q337" s="150"/>
      <c r="R337" s="150"/>
      <c r="S337" s="150"/>
      <c r="T337" s="150"/>
      <c r="U337" s="150"/>
      <c r="V337" s="150"/>
      <c r="W337" s="150"/>
      <c r="X337" s="150"/>
    </row>
    <row r="338" spans="1:24" ht="21" customHeight="1" x14ac:dyDescent="0.2">
      <c r="A338" s="611"/>
      <c r="B338" s="632"/>
      <c r="C338" s="165" t="s">
        <v>532</v>
      </c>
      <c r="D338" s="632"/>
      <c r="E338" s="643"/>
      <c r="F338" s="643"/>
      <c r="G338" s="632"/>
      <c r="H338" s="611"/>
      <c r="I338" s="149"/>
      <c r="J338" s="150"/>
      <c r="K338" s="150"/>
      <c r="L338" s="150"/>
      <c r="M338" s="150"/>
      <c r="N338" s="150"/>
      <c r="O338" s="150"/>
      <c r="P338" s="150"/>
      <c r="Q338" s="150"/>
      <c r="R338" s="150"/>
      <c r="S338" s="150"/>
      <c r="T338" s="150"/>
      <c r="U338" s="150"/>
      <c r="V338" s="150"/>
      <c r="W338" s="150"/>
      <c r="X338" s="150"/>
    </row>
    <row r="339" spans="1:24" ht="30" customHeight="1" x14ac:dyDescent="0.2">
      <c r="A339" s="611"/>
      <c r="B339" s="632"/>
      <c r="C339" s="165" t="s">
        <v>533</v>
      </c>
      <c r="D339" s="632"/>
      <c r="E339" s="643"/>
      <c r="F339" s="643"/>
      <c r="G339" s="632"/>
      <c r="H339" s="611"/>
      <c r="I339" s="149"/>
      <c r="J339" s="150"/>
      <c r="K339" s="150"/>
      <c r="L339" s="150"/>
      <c r="M339" s="150"/>
      <c r="N339" s="150"/>
      <c r="O339" s="150"/>
      <c r="P339" s="150"/>
      <c r="Q339" s="150"/>
      <c r="R339" s="150"/>
      <c r="S339" s="150"/>
      <c r="T339" s="150"/>
      <c r="U339" s="150"/>
      <c r="V339" s="150"/>
      <c r="W339" s="150"/>
      <c r="X339" s="150"/>
    </row>
    <row r="340" spans="1:24" ht="32.25" customHeight="1" x14ac:dyDescent="0.2">
      <c r="A340" s="611"/>
      <c r="B340" s="632"/>
      <c r="C340" s="165" t="s">
        <v>534</v>
      </c>
      <c r="D340" s="632"/>
      <c r="E340" s="643"/>
      <c r="F340" s="643"/>
      <c r="G340" s="632"/>
      <c r="H340" s="611"/>
      <c r="I340" s="149"/>
      <c r="J340" s="150"/>
      <c r="K340" s="150"/>
      <c r="L340" s="150"/>
      <c r="M340" s="150"/>
      <c r="N340" s="150"/>
      <c r="O340" s="150"/>
      <c r="P340" s="150"/>
      <c r="Q340" s="150"/>
      <c r="R340" s="150"/>
      <c r="S340" s="150"/>
      <c r="T340" s="150"/>
      <c r="U340" s="150"/>
      <c r="V340" s="150"/>
      <c r="W340" s="150"/>
      <c r="X340" s="150"/>
    </row>
    <row r="341" spans="1:24" ht="16.5" customHeight="1" x14ac:dyDescent="0.2">
      <c r="A341" s="611"/>
      <c r="B341" s="632"/>
      <c r="C341" s="165" t="s">
        <v>535</v>
      </c>
      <c r="D341" s="632"/>
      <c r="E341" s="643"/>
      <c r="F341" s="643"/>
      <c r="G341" s="632"/>
      <c r="H341" s="611"/>
      <c r="I341" s="149"/>
      <c r="J341" s="150"/>
      <c r="K341" s="150"/>
      <c r="L341" s="150"/>
      <c r="M341" s="150"/>
      <c r="N341" s="150"/>
      <c r="O341" s="150"/>
      <c r="P341" s="150"/>
      <c r="Q341" s="150"/>
      <c r="R341" s="150"/>
      <c r="S341" s="150"/>
      <c r="T341" s="150"/>
      <c r="U341" s="150"/>
      <c r="V341" s="150"/>
      <c r="W341" s="150"/>
      <c r="X341" s="150"/>
    </row>
    <row r="342" spans="1:24" ht="27.75" customHeight="1" x14ac:dyDescent="0.2">
      <c r="A342" s="611"/>
      <c r="B342" s="632"/>
      <c r="C342" s="165" t="s">
        <v>536</v>
      </c>
      <c r="D342" s="632"/>
      <c r="E342" s="643"/>
      <c r="F342" s="643"/>
      <c r="G342" s="632"/>
      <c r="H342" s="611"/>
      <c r="I342" s="149"/>
      <c r="J342" s="150"/>
      <c r="K342" s="150"/>
      <c r="L342" s="150"/>
      <c r="M342" s="150"/>
      <c r="N342" s="150"/>
      <c r="O342" s="150"/>
      <c r="P342" s="150"/>
      <c r="Q342" s="150"/>
      <c r="R342" s="150"/>
      <c r="S342" s="150"/>
      <c r="T342" s="150"/>
      <c r="U342" s="150"/>
      <c r="V342" s="150"/>
      <c r="W342" s="150"/>
      <c r="X342" s="150"/>
    </row>
    <row r="343" spans="1:24" ht="15.75" customHeight="1" x14ac:dyDescent="0.2">
      <c r="A343" s="611"/>
      <c r="B343" s="632"/>
      <c r="C343" s="165"/>
      <c r="D343" s="632"/>
      <c r="E343" s="643"/>
      <c r="F343" s="643"/>
      <c r="G343" s="632"/>
      <c r="H343" s="611"/>
      <c r="I343" s="149"/>
      <c r="J343" s="150"/>
      <c r="K343" s="150"/>
      <c r="L343" s="150"/>
      <c r="M343" s="150"/>
      <c r="N343" s="150"/>
      <c r="O343" s="150"/>
      <c r="P343" s="150"/>
      <c r="Q343" s="150"/>
      <c r="R343" s="150"/>
      <c r="S343" s="150"/>
      <c r="T343" s="150"/>
      <c r="U343" s="150"/>
      <c r="V343" s="150"/>
      <c r="W343" s="150"/>
      <c r="X343" s="150"/>
    </row>
    <row r="344" spans="1:24" ht="21" customHeight="1" thickBot="1" x14ac:dyDescent="0.25">
      <c r="A344" s="611"/>
      <c r="B344" s="637"/>
      <c r="C344" s="307" t="s">
        <v>537</v>
      </c>
      <c r="D344" s="637"/>
      <c r="E344" s="644"/>
      <c r="F344" s="644"/>
      <c r="G344" s="637"/>
      <c r="H344" s="612"/>
      <c r="I344" s="149"/>
      <c r="J344" s="150"/>
      <c r="K344" s="150"/>
      <c r="L344" s="150"/>
      <c r="M344" s="150"/>
      <c r="N344" s="150"/>
      <c r="O344" s="150"/>
      <c r="P344" s="150"/>
      <c r="Q344" s="150"/>
      <c r="R344" s="150"/>
      <c r="S344" s="150"/>
      <c r="T344" s="150"/>
      <c r="U344" s="150"/>
      <c r="V344" s="150"/>
      <c r="W344" s="150"/>
      <c r="X344" s="150"/>
    </row>
    <row r="345" spans="1:24" ht="46.5" customHeight="1" x14ac:dyDescent="0.2">
      <c r="A345" s="611"/>
      <c r="B345" s="762" t="s">
        <v>538</v>
      </c>
      <c r="C345" s="216" t="s">
        <v>539</v>
      </c>
      <c r="D345" s="756">
        <v>5</v>
      </c>
      <c r="E345" s="689"/>
      <c r="F345" s="689"/>
      <c r="G345" s="820"/>
      <c r="H345" s="821"/>
      <c r="I345" s="149"/>
      <c r="J345" s="150"/>
      <c r="K345" s="150"/>
      <c r="L345" s="150"/>
      <c r="M345" s="150"/>
      <c r="N345" s="150"/>
      <c r="O345" s="150"/>
      <c r="P345" s="150"/>
      <c r="Q345" s="150"/>
      <c r="R345" s="150"/>
      <c r="S345" s="150"/>
      <c r="T345" s="150"/>
      <c r="U345" s="150"/>
      <c r="V345" s="150"/>
      <c r="W345" s="150"/>
      <c r="X345" s="150"/>
    </row>
    <row r="346" spans="1:24" ht="16.5" customHeight="1" x14ac:dyDescent="0.2">
      <c r="A346" s="611"/>
      <c r="B346" s="632"/>
      <c r="C346" s="165"/>
      <c r="D346" s="632"/>
      <c r="E346" s="643"/>
      <c r="F346" s="643"/>
      <c r="G346" s="632"/>
      <c r="H346" s="611"/>
      <c r="I346" s="149"/>
      <c r="J346" s="150"/>
      <c r="K346" s="150"/>
      <c r="L346" s="150"/>
      <c r="M346" s="150"/>
      <c r="N346" s="150"/>
      <c r="O346" s="150"/>
      <c r="P346" s="150"/>
      <c r="Q346" s="150"/>
      <c r="R346" s="150"/>
      <c r="S346" s="150"/>
      <c r="T346" s="150"/>
      <c r="U346" s="150"/>
      <c r="V346" s="150"/>
      <c r="W346" s="150"/>
      <c r="X346" s="150"/>
    </row>
    <row r="347" spans="1:24" ht="31.5" customHeight="1" x14ac:dyDescent="0.2">
      <c r="A347" s="611"/>
      <c r="B347" s="632"/>
      <c r="C347" s="165" t="s">
        <v>540</v>
      </c>
      <c r="D347" s="632"/>
      <c r="E347" s="643"/>
      <c r="F347" s="643"/>
      <c r="G347" s="632"/>
      <c r="H347" s="611"/>
      <c r="I347" s="149"/>
      <c r="J347" s="150"/>
      <c r="K347" s="150"/>
      <c r="L347" s="150"/>
      <c r="M347" s="150"/>
      <c r="N347" s="150"/>
      <c r="O347" s="150"/>
      <c r="P347" s="150"/>
      <c r="Q347" s="150"/>
      <c r="R347" s="150"/>
      <c r="S347" s="150"/>
      <c r="T347" s="150"/>
      <c r="U347" s="150"/>
      <c r="V347" s="150"/>
      <c r="W347" s="150"/>
      <c r="X347" s="150"/>
    </row>
    <row r="348" spans="1:24" ht="33.75" customHeight="1" x14ac:dyDescent="0.2">
      <c r="A348" s="611"/>
      <c r="B348" s="632"/>
      <c r="C348" s="165" t="s">
        <v>541</v>
      </c>
      <c r="D348" s="632"/>
      <c r="E348" s="643"/>
      <c r="F348" s="643"/>
      <c r="G348" s="632"/>
      <c r="H348" s="611"/>
      <c r="I348" s="149"/>
      <c r="J348" s="150"/>
      <c r="K348" s="150"/>
      <c r="L348" s="150"/>
      <c r="M348" s="150"/>
      <c r="N348" s="150"/>
      <c r="O348" s="150"/>
      <c r="P348" s="150"/>
      <c r="Q348" s="150"/>
      <c r="R348" s="150"/>
      <c r="S348" s="150"/>
      <c r="T348" s="150"/>
      <c r="U348" s="150"/>
      <c r="V348" s="150"/>
      <c r="W348" s="150"/>
      <c r="X348" s="150"/>
    </row>
    <row r="349" spans="1:24" ht="42" customHeight="1" x14ac:dyDescent="0.2">
      <c r="A349" s="611"/>
      <c r="B349" s="632"/>
      <c r="C349" s="165" t="s">
        <v>542</v>
      </c>
      <c r="D349" s="632"/>
      <c r="E349" s="643"/>
      <c r="F349" s="643"/>
      <c r="G349" s="632"/>
      <c r="H349" s="611"/>
      <c r="I349" s="149"/>
      <c r="J349" s="150"/>
      <c r="K349" s="150"/>
      <c r="L349" s="150"/>
      <c r="M349" s="150"/>
      <c r="N349" s="150"/>
      <c r="O349" s="150"/>
      <c r="P349" s="150"/>
      <c r="Q349" s="150"/>
      <c r="R349" s="150"/>
      <c r="S349" s="150"/>
      <c r="T349" s="150"/>
      <c r="U349" s="150"/>
      <c r="V349" s="150"/>
      <c r="W349" s="150"/>
      <c r="X349" s="150"/>
    </row>
    <row r="350" spans="1:24" ht="36" customHeight="1" x14ac:dyDescent="0.2">
      <c r="A350" s="611"/>
      <c r="B350" s="632"/>
      <c r="C350" s="165" t="s">
        <v>543</v>
      </c>
      <c r="D350" s="632"/>
      <c r="E350" s="643"/>
      <c r="F350" s="643"/>
      <c r="G350" s="632"/>
      <c r="H350" s="611"/>
      <c r="I350" s="149"/>
      <c r="J350" s="150"/>
      <c r="K350" s="150"/>
      <c r="L350" s="150"/>
      <c r="M350" s="150"/>
      <c r="N350" s="150"/>
      <c r="O350" s="150"/>
      <c r="P350" s="150"/>
      <c r="Q350" s="150"/>
      <c r="R350" s="150"/>
      <c r="S350" s="150"/>
      <c r="T350" s="150"/>
      <c r="U350" s="150"/>
      <c r="V350" s="150"/>
      <c r="W350" s="150"/>
      <c r="X350" s="150"/>
    </row>
    <row r="351" spans="1:24" ht="46.5" customHeight="1" x14ac:dyDescent="0.2">
      <c r="A351" s="611"/>
      <c r="B351" s="632"/>
      <c r="C351" s="165" t="s">
        <v>544</v>
      </c>
      <c r="D351" s="632"/>
      <c r="E351" s="643"/>
      <c r="F351" s="643"/>
      <c r="G351" s="632"/>
      <c r="H351" s="611"/>
      <c r="I351" s="149"/>
      <c r="J351" s="150"/>
      <c r="K351" s="150"/>
      <c r="L351" s="150"/>
      <c r="M351" s="150"/>
      <c r="N351" s="150"/>
      <c r="O351" s="150"/>
      <c r="P351" s="150"/>
      <c r="Q351" s="150"/>
      <c r="R351" s="150"/>
      <c r="S351" s="150"/>
      <c r="T351" s="150"/>
      <c r="U351" s="150"/>
      <c r="V351" s="150"/>
      <c r="W351" s="150"/>
      <c r="X351" s="150"/>
    </row>
    <row r="352" spans="1:24" ht="12.75" customHeight="1" thickBot="1" x14ac:dyDescent="0.25">
      <c r="A352" s="612"/>
      <c r="B352" s="637"/>
      <c r="C352" s="306"/>
      <c r="D352" s="637"/>
      <c r="E352" s="644"/>
      <c r="F352" s="644"/>
      <c r="G352" s="637"/>
      <c r="H352" s="612"/>
      <c r="I352" s="149"/>
      <c r="J352" s="150"/>
      <c r="K352" s="150"/>
      <c r="L352" s="150"/>
      <c r="M352" s="150"/>
      <c r="N352" s="150"/>
      <c r="O352" s="150"/>
      <c r="P352" s="150"/>
      <c r="Q352" s="150"/>
      <c r="R352" s="150"/>
      <c r="S352" s="150"/>
      <c r="T352" s="150"/>
      <c r="U352" s="150"/>
      <c r="V352" s="150"/>
      <c r="W352" s="150"/>
      <c r="X352" s="150"/>
    </row>
    <row r="353" spans="1:24" ht="20.25" customHeight="1" thickBot="1" x14ac:dyDescent="0.25">
      <c r="A353" s="651" t="s">
        <v>153</v>
      </c>
      <c r="B353" s="221">
        <v>3.4</v>
      </c>
      <c r="C353" s="778" t="s">
        <v>1041</v>
      </c>
      <c r="D353" s="779"/>
      <c r="E353" s="779"/>
      <c r="F353" s="779"/>
      <c r="G353" s="779"/>
      <c r="H353" s="780"/>
      <c r="I353" s="149"/>
      <c r="J353" s="150"/>
      <c r="K353" s="150"/>
      <c r="L353" s="150"/>
      <c r="M353" s="150"/>
      <c r="N353" s="150"/>
      <c r="O353" s="150"/>
      <c r="P353" s="150"/>
      <c r="Q353" s="150"/>
      <c r="R353" s="150"/>
      <c r="S353" s="150"/>
      <c r="T353" s="150"/>
      <c r="U353" s="150"/>
      <c r="V353" s="150"/>
      <c r="W353" s="150"/>
      <c r="X353" s="150"/>
    </row>
    <row r="354" spans="1:24" ht="32.25" customHeight="1" x14ac:dyDescent="0.2">
      <c r="A354" s="611"/>
      <c r="B354" s="837" t="s">
        <v>889</v>
      </c>
      <c r="C354" s="216" t="s">
        <v>1042</v>
      </c>
      <c r="D354" s="756">
        <v>5</v>
      </c>
      <c r="E354" s="689"/>
      <c r="F354" s="689"/>
      <c r="G354" s="820"/>
      <c r="H354" s="821"/>
      <c r="I354" s="149"/>
      <c r="J354" s="150"/>
      <c r="K354" s="150"/>
      <c r="L354" s="150"/>
      <c r="M354" s="150"/>
      <c r="N354" s="150"/>
      <c r="O354" s="150"/>
      <c r="P354" s="150"/>
      <c r="Q354" s="150"/>
      <c r="R354" s="150"/>
      <c r="S354" s="150"/>
      <c r="T354" s="150"/>
      <c r="U354" s="150"/>
      <c r="V354" s="150"/>
      <c r="W354" s="150"/>
      <c r="X354" s="150"/>
    </row>
    <row r="355" spans="1:24" ht="12.75" customHeight="1" x14ac:dyDescent="0.2">
      <c r="A355" s="611"/>
      <c r="B355" s="838"/>
      <c r="C355" s="305"/>
      <c r="D355" s="632"/>
      <c r="E355" s="643"/>
      <c r="F355" s="643"/>
      <c r="G355" s="632"/>
      <c r="H355" s="611"/>
      <c r="I355" s="149"/>
      <c r="J355" s="150"/>
      <c r="K355" s="150"/>
      <c r="L355" s="150"/>
      <c r="M355" s="150"/>
      <c r="N355" s="150"/>
      <c r="O355" s="150"/>
      <c r="P355" s="150"/>
      <c r="Q355" s="150"/>
      <c r="R355" s="150"/>
      <c r="S355" s="150"/>
      <c r="T355" s="150"/>
      <c r="U355" s="150"/>
      <c r="V355" s="150"/>
      <c r="W355" s="150"/>
      <c r="X355" s="150"/>
    </row>
    <row r="356" spans="1:24" ht="37.5" customHeight="1" x14ac:dyDescent="0.2">
      <c r="A356" s="611"/>
      <c r="B356" s="838"/>
      <c r="C356" s="165" t="s">
        <v>890</v>
      </c>
      <c r="D356" s="632"/>
      <c r="E356" s="643"/>
      <c r="F356" s="643"/>
      <c r="G356" s="632"/>
      <c r="H356" s="611"/>
      <c r="I356" s="149"/>
      <c r="J356" s="150"/>
      <c r="K356" s="150"/>
      <c r="L356" s="150"/>
      <c r="M356" s="150"/>
      <c r="N356" s="150"/>
      <c r="O356" s="150"/>
      <c r="P356" s="150"/>
      <c r="Q356" s="150"/>
      <c r="R356" s="150"/>
      <c r="S356" s="150"/>
      <c r="T356" s="150"/>
      <c r="U356" s="150"/>
      <c r="V356" s="150"/>
      <c r="W356" s="150"/>
      <c r="X356" s="150"/>
    </row>
    <row r="357" spans="1:24" ht="32.25" customHeight="1" x14ac:dyDescent="0.2">
      <c r="A357" s="611"/>
      <c r="B357" s="838"/>
      <c r="C357" s="165" t="s">
        <v>891</v>
      </c>
      <c r="D357" s="632"/>
      <c r="E357" s="643"/>
      <c r="F357" s="643"/>
      <c r="G357" s="632"/>
      <c r="H357" s="611"/>
      <c r="I357" s="149"/>
      <c r="J357" s="150"/>
      <c r="K357" s="150"/>
      <c r="L357" s="150"/>
      <c r="M357" s="150"/>
      <c r="N357" s="150"/>
      <c r="O357" s="150"/>
      <c r="P357" s="150"/>
      <c r="Q357" s="150"/>
      <c r="R357" s="150"/>
      <c r="S357" s="150"/>
      <c r="T357" s="150"/>
      <c r="U357" s="150"/>
      <c r="V357" s="150"/>
      <c r="W357" s="150"/>
      <c r="X357" s="150"/>
    </row>
    <row r="358" spans="1:24" ht="43.5" customHeight="1" x14ac:dyDescent="0.2">
      <c r="A358" s="611"/>
      <c r="B358" s="838"/>
      <c r="C358" s="165" t="s">
        <v>892</v>
      </c>
      <c r="D358" s="632"/>
      <c r="E358" s="643"/>
      <c r="F358" s="643"/>
      <c r="G358" s="632"/>
      <c r="H358" s="611"/>
      <c r="I358" s="149"/>
      <c r="J358" s="150"/>
      <c r="K358" s="150"/>
      <c r="L358" s="150"/>
      <c r="M358" s="150"/>
      <c r="N358" s="150"/>
      <c r="O358" s="150"/>
      <c r="P358" s="150"/>
      <c r="Q358" s="150"/>
      <c r="R358" s="150"/>
      <c r="S358" s="150"/>
      <c r="T358" s="150"/>
      <c r="U358" s="150"/>
      <c r="V358" s="150"/>
      <c r="W358" s="150"/>
      <c r="X358" s="150"/>
    </row>
    <row r="359" spans="1:24" ht="33.75" customHeight="1" x14ac:dyDescent="0.2">
      <c r="A359" s="611"/>
      <c r="B359" s="838"/>
      <c r="C359" s="165" t="s">
        <v>893</v>
      </c>
      <c r="D359" s="632"/>
      <c r="E359" s="643"/>
      <c r="F359" s="643"/>
      <c r="G359" s="632"/>
      <c r="H359" s="611"/>
      <c r="I359" s="149"/>
      <c r="J359" s="150"/>
      <c r="K359" s="150"/>
      <c r="L359" s="150"/>
      <c r="M359" s="150"/>
      <c r="N359" s="150"/>
      <c r="O359" s="150"/>
      <c r="P359" s="150"/>
      <c r="Q359" s="150"/>
      <c r="R359" s="150"/>
      <c r="S359" s="150"/>
      <c r="T359" s="150"/>
      <c r="U359" s="150"/>
      <c r="V359" s="150"/>
      <c r="W359" s="150"/>
      <c r="X359" s="150"/>
    </row>
    <row r="360" spans="1:24" ht="33.75" customHeight="1" x14ac:dyDescent="0.2">
      <c r="A360" s="611"/>
      <c r="B360" s="838"/>
      <c r="C360" s="165" t="s">
        <v>894</v>
      </c>
      <c r="D360" s="632"/>
      <c r="E360" s="643"/>
      <c r="F360" s="643"/>
      <c r="G360" s="632"/>
      <c r="H360" s="611"/>
      <c r="I360" s="149"/>
      <c r="J360" s="150"/>
      <c r="K360" s="150"/>
      <c r="L360" s="150"/>
      <c r="M360" s="150"/>
      <c r="N360" s="150"/>
      <c r="O360" s="150"/>
      <c r="P360" s="150"/>
      <c r="Q360" s="150"/>
      <c r="R360" s="150"/>
      <c r="S360" s="150"/>
      <c r="T360" s="150"/>
      <c r="U360" s="150"/>
      <c r="V360" s="150"/>
      <c r="W360" s="150"/>
      <c r="X360" s="150"/>
    </row>
    <row r="361" spans="1:24" ht="33.75" customHeight="1" thickBot="1" x14ac:dyDescent="0.25">
      <c r="A361" s="611"/>
      <c r="B361" s="839"/>
      <c r="C361" s="242" t="s">
        <v>895</v>
      </c>
      <c r="D361" s="637"/>
      <c r="E361" s="644"/>
      <c r="F361" s="644"/>
      <c r="G361" s="637"/>
      <c r="H361" s="612"/>
      <c r="I361" s="149"/>
      <c r="J361" s="150"/>
      <c r="K361" s="150"/>
      <c r="L361" s="150"/>
      <c r="M361" s="150"/>
      <c r="N361" s="150"/>
      <c r="O361" s="150"/>
      <c r="P361" s="150"/>
      <c r="Q361" s="150"/>
      <c r="R361" s="150"/>
      <c r="S361" s="150"/>
      <c r="T361" s="150"/>
      <c r="U361" s="150"/>
      <c r="V361" s="150"/>
      <c r="W361" s="150"/>
      <c r="X361" s="150"/>
    </row>
    <row r="362" spans="1:24" ht="27.75" customHeight="1" x14ac:dyDescent="0.2">
      <c r="A362" s="611"/>
      <c r="B362" s="840" t="s">
        <v>896</v>
      </c>
      <c r="C362" s="216" t="s">
        <v>897</v>
      </c>
      <c r="D362" s="756">
        <v>5</v>
      </c>
      <c r="E362" s="689"/>
      <c r="F362" s="689"/>
      <c r="G362" s="820"/>
      <c r="H362" s="821"/>
      <c r="I362" s="149"/>
      <c r="J362" s="150"/>
      <c r="K362" s="150"/>
      <c r="L362" s="150"/>
      <c r="M362" s="150"/>
      <c r="N362" s="150"/>
      <c r="O362" s="150"/>
      <c r="P362" s="150"/>
      <c r="Q362" s="150"/>
      <c r="R362" s="150"/>
      <c r="S362" s="150"/>
      <c r="T362" s="150"/>
      <c r="U362" s="150"/>
      <c r="V362" s="150"/>
      <c r="W362" s="150"/>
      <c r="X362" s="150"/>
    </row>
    <row r="363" spans="1:24" ht="12.75" customHeight="1" x14ac:dyDescent="0.2">
      <c r="A363" s="611"/>
      <c r="B363" s="841"/>
      <c r="C363" s="305"/>
      <c r="D363" s="632"/>
      <c r="E363" s="643"/>
      <c r="F363" s="643"/>
      <c r="G363" s="632"/>
      <c r="H363" s="611"/>
      <c r="I363" s="149"/>
      <c r="J363" s="150"/>
      <c r="K363" s="150"/>
      <c r="L363" s="150"/>
      <c r="M363" s="150"/>
      <c r="N363" s="150"/>
      <c r="O363" s="150"/>
      <c r="P363" s="150"/>
      <c r="Q363" s="150"/>
      <c r="R363" s="150"/>
      <c r="S363" s="150"/>
      <c r="T363" s="150"/>
      <c r="U363" s="150"/>
      <c r="V363" s="150"/>
      <c r="W363" s="150"/>
      <c r="X363" s="150"/>
    </row>
    <row r="364" spans="1:24" ht="33" customHeight="1" x14ac:dyDescent="0.2">
      <c r="A364" s="611"/>
      <c r="B364" s="841"/>
      <c r="C364" s="165" t="s">
        <v>898</v>
      </c>
      <c r="D364" s="632"/>
      <c r="E364" s="643"/>
      <c r="F364" s="643"/>
      <c r="G364" s="632"/>
      <c r="H364" s="611"/>
      <c r="I364" s="149"/>
      <c r="J364" s="150"/>
      <c r="K364" s="150"/>
      <c r="L364" s="150"/>
      <c r="M364" s="150"/>
      <c r="N364" s="150"/>
      <c r="O364" s="150"/>
      <c r="P364" s="150"/>
      <c r="Q364" s="150"/>
      <c r="R364" s="150"/>
      <c r="S364" s="150"/>
      <c r="T364" s="150"/>
      <c r="U364" s="150"/>
      <c r="V364" s="150"/>
      <c r="W364" s="150"/>
      <c r="X364" s="150"/>
    </row>
    <row r="365" spans="1:24" ht="33.75" customHeight="1" x14ac:dyDescent="0.2">
      <c r="A365" s="611"/>
      <c r="B365" s="841"/>
      <c r="C365" s="165" t="s">
        <v>899</v>
      </c>
      <c r="D365" s="632"/>
      <c r="E365" s="643"/>
      <c r="F365" s="643"/>
      <c r="G365" s="632"/>
      <c r="H365" s="611"/>
      <c r="I365" s="149"/>
      <c r="J365" s="150"/>
      <c r="K365" s="150"/>
      <c r="L365" s="150"/>
      <c r="M365" s="150"/>
      <c r="N365" s="150"/>
      <c r="O365" s="150"/>
      <c r="P365" s="150"/>
      <c r="Q365" s="150"/>
      <c r="R365" s="150"/>
      <c r="S365" s="150"/>
      <c r="T365" s="150"/>
      <c r="U365" s="150"/>
      <c r="V365" s="150"/>
      <c r="W365" s="150"/>
      <c r="X365" s="150"/>
    </row>
    <row r="366" spans="1:24" ht="31.5" customHeight="1" x14ac:dyDescent="0.2">
      <c r="A366" s="611"/>
      <c r="B366" s="841"/>
      <c r="C366" s="165" t="s">
        <v>900</v>
      </c>
      <c r="D366" s="632"/>
      <c r="E366" s="643"/>
      <c r="F366" s="643"/>
      <c r="G366" s="632"/>
      <c r="H366" s="611"/>
      <c r="I366" s="149"/>
      <c r="J366" s="150"/>
      <c r="K366" s="150"/>
      <c r="L366" s="150"/>
      <c r="M366" s="150"/>
      <c r="N366" s="150"/>
      <c r="O366" s="150"/>
      <c r="P366" s="150"/>
      <c r="Q366" s="150"/>
      <c r="R366" s="150"/>
      <c r="S366" s="150"/>
      <c r="T366" s="150"/>
      <c r="U366" s="150"/>
      <c r="V366" s="150"/>
      <c r="W366" s="150"/>
      <c r="X366" s="150"/>
    </row>
    <row r="367" spans="1:24" ht="21.75" customHeight="1" x14ac:dyDescent="0.2">
      <c r="A367" s="611"/>
      <c r="B367" s="841"/>
      <c r="C367" s="165" t="s">
        <v>901</v>
      </c>
      <c r="D367" s="632"/>
      <c r="E367" s="643"/>
      <c r="F367" s="643"/>
      <c r="G367" s="632"/>
      <c r="H367" s="611"/>
      <c r="I367" s="149"/>
      <c r="J367" s="150"/>
      <c r="K367" s="150"/>
      <c r="L367" s="150"/>
      <c r="M367" s="150"/>
      <c r="N367" s="150"/>
      <c r="O367" s="150"/>
      <c r="P367" s="150"/>
      <c r="Q367" s="150"/>
      <c r="R367" s="150"/>
      <c r="S367" s="150"/>
      <c r="T367" s="150"/>
      <c r="U367" s="150"/>
      <c r="V367" s="150"/>
      <c r="W367" s="150"/>
      <c r="X367" s="150"/>
    </row>
    <row r="368" spans="1:24" ht="42.75" customHeight="1" x14ac:dyDescent="0.2">
      <c r="A368" s="611"/>
      <c r="B368" s="841"/>
      <c r="C368" s="165" t="s">
        <v>902</v>
      </c>
      <c r="D368" s="632"/>
      <c r="E368" s="643"/>
      <c r="F368" s="643"/>
      <c r="G368" s="632"/>
      <c r="H368" s="611"/>
      <c r="I368" s="149"/>
      <c r="J368" s="150"/>
      <c r="K368" s="150"/>
      <c r="L368" s="150"/>
      <c r="M368" s="150"/>
      <c r="N368" s="150"/>
      <c r="O368" s="150"/>
      <c r="P368" s="150"/>
      <c r="Q368" s="150"/>
      <c r="R368" s="150"/>
      <c r="S368" s="150"/>
      <c r="T368" s="150"/>
      <c r="U368" s="150"/>
      <c r="V368" s="150"/>
      <c r="W368" s="150"/>
      <c r="X368" s="150"/>
    </row>
    <row r="369" spans="1:24" ht="16.5" customHeight="1" x14ac:dyDescent="0.2">
      <c r="A369" s="611"/>
      <c r="B369" s="841"/>
      <c r="C369" s="217"/>
      <c r="D369" s="632"/>
      <c r="E369" s="643"/>
      <c r="F369" s="643"/>
      <c r="G369" s="632"/>
      <c r="H369" s="611"/>
      <c r="I369" s="149"/>
      <c r="J369" s="150"/>
      <c r="K369" s="150"/>
      <c r="L369" s="150"/>
      <c r="M369" s="150"/>
      <c r="N369" s="150"/>
      <c r="O369" s="150"/>
      <c r="P369" s="150"/>
      <c r="Q369" s="150"/>
      <c r="R369" s="150"/>
      <c r="S369" s="150"/>
      <c r="T369" s="150"/>
      <c r="U369" s="150"/>
      <c r="V369" s="150"/>
      <c r="W369" s="150"/>
      <c r="X369" s="150"/>
    </row>
    <row r="370" spans="1:24" ht="34.5" customHeight="1" thickBot="1" x14ac:dyDescent="0.25">
      <c r="A370" s="611"/>
      <c r="B370" s="842"/>
      <c r="C370" s="308" t="s">
        <v>903</v>
      </c>
      <c r="D370" s="637"/>
      <c r="E370" s="644"/>
      <c r="F370" s="644"/>
      <c r="G370" s="637"/>
      <c r="H370" s="612"/>
      <c r="I370" s="149"/>
      <c r="J370" s="150"/>
      <c r="K370" s="150"/>
      <c r="L370" s="150"/>
      <c r="M370" s="150"/>
      <c r="N370" s="150"/>
      <c r="O370" s="150"/>
      <c r="P370" s="150"/>
      <c r="Q370" s="150"/>
      <c r="R370" s="150"/>
      <c r="S370" s="150"/>
      <c r="T370" s="150"/>
      <c r="U370" s="150"/>
      <c r="V370" s="150"/>
      <c r="W370" s="150"/>
      <c r="X370" s="150"/>
    </row>
    <row r="371" spans="1:24" ht="12.75" customHeight="1" thickBot="1" x14ac:dyDescent="0.25">
      <c r="A371" s="611"/>
      <c r="B371" s="223"/>
      <c r="C371" s="224" t="s">
        <v>545</v>
      </c>
      <c r="D371" s="225">
        <f t="shared" ref="D371:F371" si="1">SUM(D239:D370)</f>
        <v>80</v>
      </c>
      <c r="E371" s="225">
        <f t="shared" si="1"/>
        <v>0</v>
      </c>
      <c r="F371" s="225">
        <f t="shared" si="1"/>
        <v>0</v>
      </c>
      <c r="G371" s="735"/>
      <c r="H371" s="735"/>
      <c r="I371" s="149"/>
      <c r="J371" s="150"/>
      <c r="K371" s="150"/>
      <c r="L371" s="150"/>
      <c r="M371" s="150"/>
      <c r="N371" s="150"/>
      <c r="O371" s="150"/>
      <c r="P371" s="150"/>
      <c r="Q371" s="150"/>
      <c r="R371" s="150"/>
      <c r="S371" s="150"/>
      <c r="T371" s="150"/>
      <c r="U371" s="150"/>
      <c r="V371" s="150"/>
      <c r="W371" s="150"/>
      <c r="X371" s="150"/>
    </row>
    <row r="372" spans="1:24" ht="12.75" customHeight="1" thickBot="1" x14ac:dyDescent="0.25">
      <c r="A372" s="611"/>
      <c r="B372" s="223"/>
      <c r="C372" s="226" t="s">
        <v>546</v>
      </c>
      <c r="D372" s="227"/>
      <c r="E372" s="228">
        <f>E371/D371*100</f>
        <v>0</v>
      </c>
      <c r="F372" s="229">
        <f>F371/D371*100</f>
        <v>0</v>
      </c>
      <c r="G372" s="611"/>
      <c r="H372" s="611"/>
      <c r="I372" s="149"/>
      <c r="J372" s="150"/>
      <c r="K372" s="150"/>
      <c r="L372" s="150"/>
      <c r="M372" s="150"/>
      <c r="N372" s="150"/>
      <c r="O372" s="150"/>
      <c r="P372" s="150"/>
      <c r="Q372" s="150"/>
      <c r="R372" s="150"/>
      <c r="S372" s="150"/>
      <c r="T372" s="150"/>
      <c r="U372" s="150"/>
      <c r="V372" s="150"/>
      <c r="W372" s="150"/>
      <c r="X372" s="150"/>
    </row>
    <row r="373" spans="1:24" ht="12.75" customHeight="1" thickBot="1" x14ac:dyDescent="0.25">
      <c r="A373" s="611"/>
      <c r="B373" s="223"/>
      <c r="C373" s="226" t="s">
        <v>904</v>
      </c>
      <c r="D373" s="227"/>
      <c r="E373" s="228">
        <f>E371/D371*10</f>
        <v>0</v>
      </c>
      <c r="F373" s="229">
        <f>F371/D371*10</f>
        <v>0</v>
      </c>
      <c r="G373" s="611"/>
      <c r="H373" s="611"/>
      <c r="I373" s="149"/>
      <c r="J373" s="150"/>
      <c r="K373" s="150"/>
      <c r="L373" s="150"/>
      <c r="M373" s="150"/>
      <c r="N373" s="150"/>
      <c r="O373" s="150"/>
      <c r="P373" s="150"/>
      <c r="Q373" s="150"/>
      <c r="R373" s="150"/>
      <c r="S373" s="150"/>
      <c r="T373" s="150"/>
      <c r="U373" s="150"/>
      <c r="V373" s="150"/>
      <c r="W373" s="150"/>
      <c r="X373" s="150"/>
    </row>
    <row r="374" spans="1:24" ht="12.75" customHeight="1" thickBot="1" x14ac:dyDescent="0.25">
      <c r="A374" s="612"/>
      <c r="B374" s="230"/>
      <c r="C374" s="224"/>
      <c r="D374" s="231"/>
      <c r="E374" s="232"/>
      <c r="F374" s="231"/>
      <c r="G374" s="611"/>
      <c r="H374" s="612"/>
      <c r="I374" s="149"/>
      <c r="J374" s="150"/>
      <c r="K374" s="150"/>
      <c r="L374" s="150"/>
      <c r="M374" s="150"/>
      <c r="N374" s="150"/>
      <c r="O374" s="150"/>
      <c r="P374" s="150"/>
      <c r="Q374" s="150"/>
      <c r="R374" s="150"/>
      <c r="S374" s="150"/>
      <c r="T374" s="150"/>
      <c r="U374" s="150"/>
      <c r="V374" s="150"/>
      <c r="W374" s="150"/>
      <c r="X374" s="150"/>
    </row>
    <row r="375" spans="1:24" ht="19.5" customHeight="1" thickBot="1" x14ac:dyDescent="0.25">
      <c r="A375" s="767" t="s">
        <v>167</v>
      </c>
      <c r="B375" s="233">
        <v>4.0999999999999996</v>
      </c>
      <c r="C375" s="686" t="s">
        <v>168</v>
      </c>
      <c r="D375" s="687"/>
      <c r="E375" s="687"/>
      <c r="F375" s="687"/>
      <c r="G375" s="687"/>
      <c r="H375" s="714"/>
      <c r="I375" s="149"/>
      <c r="J375" s="150"/>
      <c r="K375" s="150"/>
      <c r="L375" s="150"/>
      <c r="M375" s="150"/>
      <c r="N375" s="150"/>
      <c r="O375" s="150"/>
      <c r="P375" s="150"/>
      <c r="Q375" s="150"/>
      <c r="R375" s="150"/>
      <c r="S375" s="150"/>
      <c r="T375" s="150"/>
      <c r="U375" s="150"/>
      <c r="V375" s="150"/>
      <c r="W375" s="150"/>
      <c r="X375" s="150"/>
    </row>
    <row r="376" spans="1:24" ht="30" customHeight="1" x14ac:dyDescent="0.2">
      <c r="A376" s="611"/>
      <c r="B376" s="763" t="s">
        <v>548</v>
      </c>
      <c r="C376" s="216" t="s">
        <v>1028</v>
      </c>
      <c r="D376" s="756">
        <v>5</v>
      </c>
      <c r="E376" s="689"/>
      <c r="F376" s="689"/>
      <c r="G376" s="820"/>
      <c r="H376" s="821"/>
      <c r="I376" s="149"/>
      <c r="J376" s="150"/>
      <c r="K376" s="150"/>
      <c r="L376" s="150"/>
      <c r="M376" s="150"/>
      <c r="N376" s="150"/>
      <c r="O376" s="150"/>
      <c r="P376" s="150"/>
      <c r="Q376" s="150"/>
      <c r="R376" s="150"/>
      <c r="S376" s="150"/>
      <c r="T376" s="150"/>
      <c r="U376" s="150"/>
      <c r="V376" s="150"/>
      <c r="W376" s="150"/>
      <c r="X376" s="150"/>
    </row>
    <row r="377" spans="1:24" ht="39" customHeight="1" x14ac:dyDescent="0.2">
      <c r="A377" s="611"/>
      <c r="B377" s="611"/>
      <c r="C377" s="165" t="s">
        <v>549</v>
      </c>
      <c r="D377" s="632"/>
      <c r="E377" s="643"/>
      <c r="F377" s="643"/>
      <c r="G377" s="632"/>
      <c r="H377" s="611"/>
      <c r="I377" s="149"/>
      <c r="J377" s="150"/>
      <c r="K377" s="150"/>
      <c r="L377" s="150"/>
      <c r="M377" s="150"/>
      <c r="N377" s="150"/>
      <c r="O377" s="150"/>
      <c r="P377" s="150"/>
      <c r="Q377" s="150"/>
      <c r="R377" s="150"/>
      <c r="S377" s="150"/>
      <c r="T377" s="150"/>
      <c r="U377" s="150"/>
      <c r="V377" s="150"/>
      <c r="W377" s="150"/>
      <c r="X377" s="150"/>
    </row>
    <row r="378" spans="1:24" ht="36" customHeight="1" x14ac:dyDescent="0.2">
      <c r="A378" s="611"/>
      <c r="B378" s="611"/>
      <c r="C378" s="165" t="s">
        <v>550</v>
      </c>
      <c r="D378" s="632"/>
      <c r="E378" s="643"/>
      <c r="F378" s="643"/>
      <c r="G378" s="632"/>
      <c r="H378" s="611"/>
      <c r="I378" s="149"/>
      <c r="J378" s="150"/>
      <c r="K378" s="150"/>
      <c r="L378" s="150"/>
      <c r="M378" s="150"/>
      <c r="N378" s="150"/>
      <c r="O378" s="150"/>
      <c r="P378" s="150"/>
      <c r="Q378" s="150"/>
      <c r="R378" s="150"/>
      <c r="S378" s="150"/>
      <c r="T378" s="150"/>
      <c r="U378" s="150"/>
      <c r="V378" s="150"/>
      <c r="W378" s="150"/>
      <c r="X378" s="150"/>
    </row>
    <row r="379" spans="1:24" ht="32.25" customHeight="1" x14ac:dyDescent="0.2">
      <c r="A379" s="611"/>
      <c r="B379" s="611"/>
      <c r="C379" s="165" t="s">
        <v>551</v>
      </c>
      <c r="D379" s="632"/>
      <c r="E379" s="643"/>
      <c r="F379" s="643"/>
      <c r="G379" s="632"/>
      <c r="H379" s="611"/>
      <c r="I379" s="149"/>
      <c r="J379" s="150"/>
      <c r="K379" s="150"/>
      <c r="L379" s="150"/>
      <c r="M379" s="150"/>
      <c r="N379" s="150"/>
      <c r="O379" s="150"/>
      <c r="P379" s="150"/>
      <c r="Q379" s="150"/>
      <c r="R379" s="150"/>
      <c r="S379" s="150"/>
      <c r="T379" s="150"/>
      <c r="U379" s="150"/>
      <c r="V379" s="150"/>
      <c r="W379" s="150"/>
      <c r="X379" s="150"/>
    </row>
    <row r="380" spans="1:24" ht="21" customHeight="1" x14ac:dyDescent="0.2">
      <c r="A380" s="611"/>
      <c r="B380" s="611"/>
      <c r="C380" s="165" t="s">
        <v>552</v>
      </c>
      <c r="D380" s="632"/>
      <c r="E380" s="643"/>
      <c r="F380" s="643"/>
      <c r="G380" s="632"/>
      <c r="H380" s="611"/>
      <c r="I380" s="149"/>
      <c r="J380" s="150"/>
      <c r="K380" s="150"/>
      <c r="L380" s="150"/>
      <c r="M380" s="150"/>
      <c r="N380" s="150"/>
      <c r="O380" s="150"/>
      <c r="P380" s="150"/>
      <c r="Q380" s="150"/>
      <c r="R380" s="150"/>
      <c r="S380" s="150"/>
      <c r="T380" s="150"/>
      <c r="U380" s="150"/>
      <c r="V380" s="150"/>
      <c r="W380" s="150"/>
      <c r="X380" s="150"/>
    </row>
    <row r="381" spans="1:24" ht="39" customHeight="1" x14ac:dyDescent="0.2">
      <c r="A381" s="611"/>
      <c r="B381" s="611"/>
      <c r="C381" s="165" t="s">
        <v>553</v>
      </c>
      <c r="D381" s="632"/>
      <c r="E381" s="643"/>
      <c r="F381" s="643"/>
      <c r="G381" s="632"/>
      <c r="H381" s="611"/>
      <c r="I381" s="149"/>
      <c r="J381" s="150"/>
      <c r="K381" s="150"/>
      <c r="L381" s="150"/>
      <c r="M381" s="150"/>
      <c r="N381" s="150"/>
      <c r="O381" s="150"/>
      <c r="P381" s="150"/>
      <c r="Q381" s="150"/>
      <c r="R381" s="150"/>
      <c r="S381" s="150"/>
      <c r="T381" s="150"/>
      <c r="U381" s="150"/>
      <c r="V381" s="150"/>
      <c r="W381" s="150"/>
      <c r="X381" s="150"/>
    </row>
    <row r="382" spans="1:24" ht="12.75" customHeight="1" thickBot="1" x14ac:dyDescent="0.25">
      <c r="A382" s="611"/>
      <c r="B382" s="612"/>
      <c r="C382" s="306"/>
      <c r="D382" s="637"/>
      <c r="E382" s="644"/>
      <c r="F382" s="644"/>
      <c r="G382" s="637"/>
      <c r="H382" s="612"/>
      <c r="I382" s="149"/>
      <c r="J382" s="150"/>
      <c r="K382" s="150"/>
      <c r="L382" s="150"/>
      <c r="M382" s="150"/>
      <c r="N382" s="150"/>
      <c r="O382" s="150"/>
      <c r="P382" s="150"/>
      <c r="Q382" s="150"/>
      <c r="R382" s="150"/>
      <c r="S382" s="150"/>
      <c r="T382" s="150"/>
      <c r="U382" s="150"/>
      <c r="V382" s="150"/>
      <c r="W382" s="150"/>
      <c r="X382" s="150"/>
    </row>
    <row r="383" spans="1:24" ht="31.5" customHeight="1" x14ac:dyDescent="0.2">
      <c r="A383" s="611"/>
      <c r="B383" s="771" t="s">
        <v>554</v>
      </c>
      <c r="C383" s="216" t="s">
        <v>1043</v>
      </c>
      <c r="D383" s="777">
        <v>5</v>
      </c>
      <c r="E383" s="663"/>
      <c r="F383" s="663"/>
      <c r="G383" s="821"/>
      <c r="H383" s="821"/>
      <c r="I383" s="149"/>
      <c r="J383" s="150"/>
      <c r="K383" s="150"/>
      <c r="L383" s="150"/>
      <c r="M383" s="150"/>
      <c r="N383" s="150"/>
      <c r="O383" s="150"/>
      <c r="P383" s="150"/>
      <c r="Q383" s="150"/>
      <c r="R383" s="150"/>
      <c r="S383" s="150"/>
      <c r="T383" s="150"/>
      <c r="U383" s="150"/>
      <c r="V383" s="150"/>
      <c r="W383" s="150"/>
      <c r="X383" s="150"/>
    </row>
    <row r="384" spans="1:24" ht="15.75" customHeight="1" x14ac:dyDescent="0.2">
      <c r="A384" s="611"/>
      <c r="B384" s="611"/>
      <c r="C384" s="165"/>
      <c r="D384" s="611"/>
      <c r="E384" s="611"/>
      <c r="F384" s="611"/>
      <c r="G384" s="611"/>
      <c r="H384" s="611"/>
      <c r="I384" s="149"/>
      <c r="J384" s="150"/>
      <c r="K384" s="150"/>
      <c r="L384" s="150"/>
      <c r="M384" s="150"/>
      <c r="N384" s="150"/>
      <c r="O384" s="150"/>
      <c r="P384" s="150"/>
      <c r="Q384" s="150"/>
      <c r="R384" s="150"/>
      <c r="S384" s="150"/>
      <c r="T384" s="150"/>
      <c r="U384" s="150"/>
      <c r="V384" s="150"/>
      <c r="W384" s="150"/>
      <c r="X384" s="150"/>
    </row>
    <row r="385" spans="1:24" ht="28.5" customHeight="1" x14ac:dyDescent="0.2">
      <c r="A385" s="611"/>
      <c r="B385" s="611"/>
      <c r="C385" s="165" t="s">
        <v>556</v>
      </c>
      <c r="D385" s="611"/>
      <c r="E385" s="611"/>
      <c r="F385" s="611"/>
      <c r="G385" s="611"/>
      <c r="H385" s="611"/>
      <c r="I385" s="149"/>
      <c r="J385" s="150"/>
      <c r="K385" s="150"/>
      <c r="L385" s="150"/>
      <c r="M385" s="150"/>
      <c r="N385" s="150"/>
      <c r="O385" s="150"/>
      <c r="P385" s="150"/>
      <c r="Q385" s="150"/>
      <c r="R385" s="150"/>
      <c r="S385" s="150"/>
      <c r="T385" s="150"/>
      <c r="U385" s="150"/>
      <c r="V385" s="150"/>
      <c r="W385" s="150"/>
      <c r="X385" s="150"/>
    </row>
    <row r="386" spans="1:24" ht="30" customHeight="1" x14ac:dyDescent="0.2">
      <c r="A386" s="611"/>
      <c r="B386" s="611"/>
      <c r="C386" s="165" t="s">
        <v>557</v>
      </c>
      <c r="D386" s="611"/>
      <c r="E386" s="611"/>
      <c r="F386" s="611"/>
      <c r="G386" s="611"/>
      <c r="H386" s="611"/>
      <c r="I386" s="149"/>
      <c r="J386" s="150"/>
      <c r="K386" s="150"/>
      <c r="L386" s="150"/>
      <c r="M386" s="150"/>
      <c r="N386" s="150"/>
      <c r="O386" s="150"/>
      <c r="P386" s="150"/>
      <c r="Q386" s="150"/>
      <c r="R386" s="150"/>
      <c r="S386" s="150"/>
      <c r="T386" s="150"/>
      <c r="U386" s="150"/>
      <c r="V386" s="150"/>
      <c r="W386" s="150"/>
      <c r="X386" s="150"/>
    </row>
    <row r="387" spans="1:24" ht="21.75" customHeight="1" x14ac:dyDescent="0.2">
      <c r="A387" s="611"/>
      <c r="B387" s="611"/>
      <c r="C387" s="165" t="s">
        <v>558</v>
      </c>
      <c r="D387" s="611"/>
      <c r="E387" s="611"/>
      <c r="F387" s="611"/>
      <c r="G387" s="611"/>
      <c r="H387" s="611"/>
      <c r="I387" s="149"/>
      <c r="J387" s="150"/>
      <c r="K387" s="150"/>
      <c r="L387" s="150"/>
      <c r="M387" s="150"/>
      <c r="N387" s="150"/>
      <c r="O387" s="150"/>
      <c r="P387" s="150"/>
      <c r="Q387" s="150"/>
      <c r="R387" s="150"/>
      <c r="S387" s="150"/>
      <c r="T387" s="150"/>
      <c r="U387" s="150"/>
      <c r="V387" s="150"/>
      <c r="W387" s="150"/>
      <c r="X387" s="150"/>
    </row>
    <row r="388" spans="1:24" ht="28.5" customHeight="1" x14ac:dyDescent="0.2">
      <c r="A388" s="611"/>
      <c r="B388" s="611"/>
      <c r="C388" s="165" t="s">
        <v>559</v>
      </c>
      <c r="D388" s="611"/>
      <c r="E388" s="611"/>
      <c r="F388" s="611"/>
      <c r="G388" s="611"/>
      <c r="H388" s="611"/>
      <c r="I388" s="149"/>
      <c r="J388" s="150"/>
      <c r="K388" s="150"/>
      <c r="L388" s="150"/>
      <c r="M388" s="150"/>
      <c r="N388" s="150"/>
      <c r="O388" s="150"/>
      <c r="P388" s="150"/>
      <c r="Q388" s="150"/>
      <c r="R388" s="150"/>
      <c r="S388" s="150"/>
      <c r="T388" s="150"/>
      <c r="U388" s="150"/>
      <c r="V388" s="150"/>
      <c r="W388" s="150"/>
      <c r="X388" s="150"/>
    </row>
    <row r="389" spans="1:24" ht="26.25" customHeight="1" x14ac:dyDescent="0.2">
      <c r="A389" s="611"/>
      <c r="B389" s="611"/>
      <c r="C389" s="165" t="s">
        <v>560</v>
      </c>
      <c r="D389" s="611"/>
      <c r="E389" s="611"/>
      <c r="F389" s="611"/>
      <c r="G389" s="611"/>
      <c r="H389" s="611"/>
      <c r="I389" s="149"/>
      <c r="J389" s="150"/>
      <c r="K389" s="150"/>
      <c r="L389" s="150"/>
      <c r="M389" s="150"/>
      <c r="N389" s="150"/>
      <c r="O389" s="150"/>
      <c r="P389" s="150"/>
      <c r="Q389" s="150"/>
      <c r="R389" s="150"/>
      <c r="S389" s="150"/>
      <c r="T389" s="150"/>
      <c r="U389" s="150"/>
      <c r="V389" s="150"/>
      <c r="W389" s="150"/>
      <c r="X389" s="150"/>
    </row>
    <row r="390" spans="1:24" ht="17.25" customHeight="1" thickBot="1" x14ac:dyDescent="0.25">
      <c r="A390" s="611"/>
      <c r="B390" s="612"/>
      <c r="C390" s="164"/>
      <c r="D390" s="612"/>
      <c r="E390" s="612"/>
      <c r="F390" s="612"/>
      <c r="G390" s="612"/>
      <c r="H390" s="612"/>
      <c r="I390" s="149"/>
      <c r="J390" s="150"/>
      <c r="K390" s="150"/>
      <c r="L390" s="150"/>
      <c r="M390" s="150"/>
      <c r="N390" s="150"/>
      <c r="O390" s="150"/>
      <c r="P390" s="150"/>
      <c r="Q390" s="150"/>
      <c r="R390" s="150"/>
      <c r="S390" s="150"/>
      <c r="T390" s="150"/>
      <c r="U390" s="150"/>
      <c r="V390" s="150"/>
      <c r="W390" s="150"/>
      <c r="X390" s="150"/>
    </row>
    <row r="391" spans="1:24" ht="35.25" customHeight="1" x14ac:dyDescent="0.2">
      <c r="A391" s="611"/>
      <c r="B391" s="234" t="s">
        <v>561</v>
      </c>
      <c r="C391" s="131" t="s">
        <v>562</v>
      </c>
      <c r="D391" s="774">
        <v>5</v>
      </c>
      <c r="E391" s="689"/>
      <c r="F391" s="689"/>
      <c r="G391" s="821"/>
      <c r="H391" s="821"/>
      <c r="I391" s="149"/>
      <c r="J391" s="150"/>
      <c r="K391" s="150"/>
      <c r="L391" s="150"/>
      <c r="M391" s="150"/>
      <c r="N391" s="150"/>
      <c r="O391" s="150"/>
      <c r="P391" s="150"/>
      <c r="Q391" s="150"/>
      <c r="R391" s="150"/>
      <c r="S391" s="150"/>
      <c r="T391" s="150"/>
      <c r="U391" s="150"/>
      <c r="V391" s="150"/>
      <c r="W391" s="150"/>
      <c r="X391" s="150"/>
    </row>
    <row r="392" spans="1:24" ht="12.75" customHeight="1" x14ac:dyDescent="0.2">
      <c r="A392" s="611"/>
      <c r="B392" s="763"/>
      <c r="C392" s="235"/>
      <c r="D392" s="611"/>
      <c r="E392" s="643"/>
      <c r="F392" s="643"/>
      <c r="G392" s="611"/>
      <c r="H392" s="611"/>
      <c r="I392" s="149"/>
      <c r="J392" s="150"/>
      <c r="K392" s="150"/>
      <c r="L392" s="150"/>
      <c r="M392" s="150"/>
      <c r="N392" s="150"/>
      <c r="O392" s="150"/>
      <c r="P392" s="150"/>
      <c r="Q392" s="150"/>
      <c r="R392" s="150"/>
      <c r="S392" s="150"/>
      <c r="T392" s="150"/>
      <c r="U392" s="150"/>
      <c r="V392" s="150"/>
      <c r="W392" s="150"/>
      <c r="X392" s="150"/>
    </row>
    <row r="393" spans="1:24" ht="30" customHeight="1" x14ac:dyDescent="0.2">
      <c r="A393" s="611"/>
      <c r="B393" s="611"/>
      <c r="C393" s="235" t="s">
        <v>563</v>
      </c>
      <c r="D393" s="611"/>
      <c r="E393" s="643"/>
      <c r="F393" s="643"/>
      <c r="G393" s="611"/>
      <c r="H393" s="611"/>
      <c r="I393" s="149"/>
      <c r="J393" s="150"/>
      <c r="K393" s="150"/>
      <c r="L393" s="150"/>
      <c r="M393" s="150"/>
      <c r="N393" s="150"/>
      <c r="O393" s="150"/>
      <c r="P393" s="150"/>
      <c r="Q393" s="150"/>
      <c r="R393" s="150"/>
      <c r="S393" s="150"/>
      <c r="T393" s="150"/>
      <c r="U393" s="150"/>
      <c r="V393" s="150"/>
      <c r="W393" s="150"/>
      <c r="X393" s="150"/>
    </row>
    <row r="394" spans="1:24" ht="33.75" customHeight="1" x14ac:dyDescent="0.2">
      <c r="A394" s="611"/>
      <c r="B394" s="611"/>
      <c r="C394" s="235" t="s">
        <v>564</v>
      </c>
      <c r="D394" s="611"/>
      <c r="E394" s="643"/>
      <c r="F394" s="643"/>
      <c r="G394" s="611"/>
      <c r="H394" s="611"/>
      <c r="I394" s="149"/>
      <c r="J394" s="150"/>
      <c r="K394" s="150"/>
      <c r="L394" s="150"/>
      <c r="M394" s="150"/>
      <c r="N394" s="150"/>
      <c r="O394" s="150"/>
      <c r="P394" s="150"/>
      <c r="Q394" s="150"/>
      <c r="R394" s="150"/>
      <c r="S394" s="150"/>
      <c r="T394" s="150"/>
      <c r="U394" s="150"/>
      <c r="V394" s="150"/>
      <c r="W394" s="150"/>
      <c r="X394" s="150"/>
    </row>
    <row r="395" spans="1:24" ht="31.5" customHeight="1" x14ac:dyDescent="0.2">
      <c r="A395" s="611"/>
      <c r="B395" s="611"/>
      <c r="C395" s="235" t="s">
        <v>565</v>
      </c>
      <c r="D395" s="611"/>
      <c r="E395" s="643"/>
      <c r="F395" s="643"/>
      <c r="G395" s="611"/>
      <c r="H395" s="611"/>
      <c r="I395" s="149"/>
      <c r="J395" s="150"/>
      <c r="K395" s="150"/>
      <c r="L395" s="150"/>
      <c r="M395" s="150"/>
      <c r="N395" s="150"/>
      <c r="O395" s="150"/>
      <c r="P395" s="150"/>
      <c r="Q395" s="150"/>
      <c r="R395" s="150"/>
      <c r="S395" s="150"/>
      <c r="T395" s="150"/>
      <c r="U395" s="150"/>
      <c r="V395" s="150"/>
      <c r="W395" s="150"/>
      <c r="X395" s="150"/>
    </row>
    <row r="396" spans="1:24" ht="27.75" customHeight="1" x14ac:dyDescent="0.2">
      <c r="A396" s="611"/>
      <c r="B396" s="611"/>
      <c r="C396" s="235" t="s">
        <v>566</v>
      </c>
      <c r="D396" s="611"/>
      <c r="E396" s="643"/>
      <c r="F396" s="643"/>
      <c r="G396" s="611"/>
      <c r="H396" s="611"/>
      <c r="I396" s="149"/>
      <c r="J396" s="150"/>
      <c r="K396" s="150"/>
      <c r="L396" s="150"/>
      <c r="M396" s="150"/>
      <c r="N396" s="150"/>
      <c r="O396" s="150"/>
      <c r="P396" s="150"/>
      <c r="Q396" s="150"/>
      <c r="R396" s="150"/>
      <c r="S396" s="150"/>
      <c r="T396" s="150"/>
      <c r="U396" s="150"/>
      <c r="V396" s="150"/>
      <c r="W396" s="150"/>
      <c r="X396" s="150"/>
    </row>
    <row r="397" spans="1:24" ht="40.5" customHeight="1" x14ac:dyDescent="0.2">
      <c r="A397" s="611"/>
      <c r="B397" s="611"/>
      <c r="C397" s="235" t="s">
        <v>567</v>
      </c>
      <c r="D397" s="611"/>
      <c r="E397" s="643"/>
      <c r="F397" s="643"/>
      <c r="G397" s="611"/>
      <c r="H397" s="611"/>
      <c r="I397" s="149"/>
      <c r="J397" s="150"/>
      <c r="K397" s="150"/>
      <c r="L397" s="150"/>
      <c r="M397" s="150"/>
      <c r="N397" s="150"/>
      <c r="O397" s="150"/>
      <c r="P397" s="150"/>
      <c r="Q397" s="150"/>
      <c r="R397" s="150"/>
      <c r="S397" s="150"/>
      <c r="T397" s="150"/>
      <c r="U397" s="150"/>
      <c r="V397" s="150"/>
      <c r="W397" s="150"/>
      <c r="X397" s="150"/>
    </row>
    <row r="398" spans="1:24" ht="24" customHeight="1" thickBot="1" x14ac:dyDescent="0.25">
      <c r="A398" s="611"/>
      <c r="B398" s="612"/>
      <c r="C398" s="236"/>
      <c r="D398" s="612"/>
      <c r="E398" s="644"/>
      <c r="F398" s="644"/>
      <c r="G398" s="612"/>
      <c r="H398" s="612"/>
      <c r="I398" s="149"/>
      <c r="J398" s="150"/>
      <c r="K398" s="150"/>
      <c r="L398" s="150"/>
      <c r="M398" s="150"/>
      <c r="N398" s="150"/>
      <c r="O398" s="150"/>
      <c r="P398" s="150"/>
      <c r="Q398" s="150"/>
      <c r="R398" s="150"/>
      <c r="S398" s="150"/>
      <c r="T398" s="150"/>
      <c r="U398" s="150"/>
      <c r="V398" s="150"/>
      <c r="W398" s="150"/>
      <c r="X398" s="150"/>
    </row>
    <row r="399" spans="1:24" ht="32.25" customHeight="1" x14ac:dyDescent="0.2">
      <c r="A399" s="611"/>
      <c r="B399" s="237" t="s">
        <v>568</v>
      </c>
      <c r="C399" s="131" t="s">
        <v>569</v>
      </c>
      <c r="D399" s="774">
        <v>5</v>
      </c>
      <c r="E399" s="689"/>
      <c r="F399" s="689"/>
      <c r="G399" s="821"/>
      <c r="H399" s="821"/>
      <c r="I399" s="149"/>
      <c r="J399" s="150"/>
      <c r="K399" s="150"/>
      <c r="L399" s="150"/>
      <c r="M399" s="150"/>
      <c r="N399" s="150"/>
      <c r="O399" s="150"/>
      <c r="P399" s="150"/>
      <c r="Q399" s="150"/>
      <c r="R399" s="150"/>
      <c r="S399" s="150"/>
      <c r="T399" s="150"/>
      <c r="U399" s="150"/>
      <c r="V399" s="150"/>
      <c r="W399" s="150"/>
      <c r="X399" s="150"/>
    </row>
    <row r="400" spans="1:24" ht="17.25" customHeight="1" x14ac:dyDescent="0.2">
      <c r="A400" s="611"/>
      <c r="B400" s="764"/>
      <c r="C400" s="235"/>
      <c r="D400" s="611"/>
      <c r="E400" s="643"/>
      <c r="F400" s="643"/>
      <c r="G400" s="611"/>
      <c r="H400" s="611"/>
      <c r="I400" s="149"/>
      <c r="J400" s="150"/>
      <c r="K400" s="150"/>
      <c r="L400" s="150"/>
      <c r="M400" s="150"/>
      <c r="N400" s="150"/>
      <c r="O400" s="150"/>
      <c r="P400" s="150"/>
      <c r="Q400" s="150"/>
      <c r="R400" s="150"/>
      <c r="S400" s="150"/>
      <c r="T400" s="150"/>
      <c r="U400" s="150"/>
      <c r="V400" s="150"/>
      <c r="W400" s="150"/>
      <c r="X400" s="150"/>
    </row>
    <row r="401" spans="1:24" ht="31.5" customHeight="1" x14ac:dyDescent="0.2">
      <c r="A401" s="611"/>
      <c r="B401" s="611"/>
      <c r="C401" s="235" t="s">
        <v>570</v>
      </c>
      <c r="D401" s="611"/>
      <c r="E401" s="643"/>
      <c r="F401" s="643"/>
      <c r="G401" s="611"/>
      <c r="H401" s="611"/>
      <c r="I401" s="149"/>
      <c r="J401" s="150"/>
      <c r="K401" s="150"/>
      <c r="L401" s="150"/>
      <c r="M401" s="150"/>
      <c r="N401" s="150"/>
      <c r="O401" s="150"/>
      <c r="P401" s="150"/>
      <c r="Q401" s="150"/>
      <c r="R401" s="150"/>
      <c r="S401" s="150"/>
      <c r="T401" s="150"/>
      <c r="U401" s="150"/>
      <c r="V401" s="150"/>
      <c r="W401" s="150"/>
      <c r="X401" s="150"/>
    </row>
    <row r="402" spans="1:24" ht="45" customHeight="1" x14ac:dyDescent="0.2">
      <c r="A402" s="611"/>
      <c r="B402" s="611"/>
      <c r="C402" s="235" t="s">
        <v>571</v>
      </c>
      <c r="D402" s="611"/>
      <c r="E402" s="643"/>
      <c r="F402" s="643"/>
      <c r="G402" s="611"/>
      <c r="H402" s="611"/>
      <c r="I402" s="149"/>
      <c r="J402" s="150"/>
      <c r="K402" s="150"/>
      <c r="L402" s="150"/>
      <c r="M402" s="150"/>
      <c r="N402" s="150"/>
      <c r="O402" s="150"/>
      <c r="P402" s="150"/>
      <c r="Q402" s="150"/>
      <c r="R402" s="150"/>
      <c r="S402" s="150"/>
      <c r="T402" s="150"/>
      <c r="U402" s="150"/>
      <c r="V402" s="150"/>
      <c r="W402" s="150"/>
      <c r="X402" s="150"/>
    </row>
    <row r="403" spans="1:24" ht="33.75" customHeight="1" x14ac:dyDescent="0.2">
      <c r="A403" s="611"/>
      <c r="B403" s="611"/>
      <c r="C403" s="235" t="s">
        <v>572</v>
      </c>
      <c r="D403" s="611"/>
      <c r="E403" s="643"/>
      <c r="F403" s="643"/>
      <c r="G403" s="611"/>
      <c r="H403" s="611"/>
      <c r="I403" s="149"/>
      <c r="J403" s="150"/>
      <c r="K403" s="150"/>
      <c r="L403" s="150"/>
      <c r="M403" s="150"/>
      <c r="N403" s="150"/>
      <c r="O403" s="150"/>
      <c r="P403" s="150"/>
      <c r="Q403" s="150"/>
      <c r="R403" s="150"/>
      <c r="S403" s="150"/>
      <c r="T403" s="150"/>
      <c r="U403" s="150"/>
      <c r="V403" s="150"/>
      <c r="W403" s="150"/>
      <c r="X403" s="150"/>
    </row>
    <row r="404" spans="1:24" ht="34.5" customHeight="1" x14ac:dyDescent="0.2">
      <c r="A404" s="611"/>
      <c r="B404" s="611"/>
      <c r="C404" s="235" t="s">
        <v>573</v>
      </c>
      <c r="D404" s="611"/>
      <c r="E404" s="643"/>
      <c r="F404" s="643"/>
      <c r="G404" s="611"/>
      <c r="H404" s="611"/>
      <c r="I404" s="149"/>
      <c r="J404" s="150"/>
      <c r="K404" s="150"/>
      <c r="L404" s="150"/>
      <c r="M404" s="150"/>
      <c r="N404" s="150"/>
      <c r="O404" s="150"/>
      <c r="P404" s="150"/>
      <c r="Q404" s="150"/>
      <c r="R404" s="150"/>
      <c r="S404" s="150"/>
      <c r="T404" s="150"/>
      <c r="U404" s="150"/>
      <c r="V404" s="150"/>
      <c r="W404" s="150"/>
      <c r="X404" s="150"/>
    </row>
    <row r="405" spans="1:24" ht="32.25" customHeight="1" x14ac:dyDescent="0.2">
      <c r="A405" s="611"/>
      <c r="B405" s="611"/>
      <c r="C405" s="165" t="s">
        <v>574</v>
      </c>
      <c r="D405" s="611"/>
      <c r="E405" s="643"/>
      <c r="F405" s="643"/>
      <c r="G405" s="611"/>
      <c r="H405" s="611"/>
      <c r="I405" s="149"/>
      <c r="J405" s="150"/>
      <c r="K405" s="150"/>
      <c r="L405" s="150"/>
      <c r="M405" s="150"/>
      <c r="N405" s="150"/>
      <c r="O405" s="150"/>
      <c r="P405" s="150"/>
      <c r="Q405" s="150"/>
      <c r="R405" s="150"/>
      <c r="S405" s="150"/>
      <c r="T405" s="150"/>
      <c r="U405" s="150"/>
      <c r="V405" s="150"/>
      <c r="W405" s="150"/>
      <c r="X405" s="150"/>
    </row>
    <row r="406" spans="1:24" ht="18" customHeight="1" thickBot="1" x14ac:dyDescent="0.25">
      <c r="A406" s="611"/>
      <c r="B406" s="612"/>
      <c r="C406" s="165"/>
      <c r="D406" s="612"/>
      <c r="E406" s="644"/>
      <c r="F406" s="644"/>
      <c r="G406" s="612"/>
      <c r="H406" s="612"/>
      <c r="I406" s="149"/>
      <c r="J406" s="150"/>
      <c r="K406" s="150"/>
      <c r="L406" s="150"/>
      <c r="M406" s="150"/>
      <c r="N406" s="150"/>
      <c r="O406" s="150"/>
      <c r="P406" s="150"/>
      <c r="Q406" s="150"/>
      <c r="R406" s="150"/>
      <c r="S406" s="150"/>
      <c r="T406" s="150"/>
      <c r="U406" s="150"/>
      <c r="V406" s="150"/>
      <c r="W406" s="150"/>
      <c r="X406" s="150"/>
    </row>
    <row r="407" spans="1:24" ht="52.5" customHeight="1" x14ac:dyDescent="0.2">
      <c r="A407" s="611"/>
      <c r="B407" s="765" t="s">
        <v>575</v>
      </c>
      <c r="C407" s="238" t="s">
        <v>576</v>
      </c>
      <c r="D407" s="772">
        <v>5</v>
      </c>
      <c r="E407" s="689"/>
      <c r="F407" s="689"/>
      <c r="G407" s="821"/>
      <c r="H407" s="821"/>
      <c r="I407" s="149"/>
      <c r="J407" s="150"/>
      <c r="K407" s="150"/>
      <c r="L407" s="150"/>
      <c r="M407" s="150"/>
      <c r="N407" s="150"/>
      <c r="O407" s="150"/>
      <c r="P407" s="150"/>
      <c r="Q407" s="150"/>
      <c r="R407" s="150"/>
      <c r="S407" s="150"/>
      <c r="T407" s="150"/>
      <c r="U407" s="150"/>
      <c r="V407" s="150"/>
      <c r="W407" s="150"/>
      <c r="X407" s="150"/>
    </row>
    <row r="408" spans="1:24" ht="15.75" customHeight="1" x14ac:dyDescent="0.2">
      <c r="A408" s="611"/>
      <c r="B408" s="611"/>
      <c r="C408" s="235"/>
      <c r="D408" s="643"/>
      <c r="E408" s="643"/>
      <c r="F408" s="643"/>
      <c r="G408" s="611"/>
      <c r="H408" s="611"/>
      <c r="I408" s="149"/>
      <c r="J408" s="150"/>
      <c r="K408" s="150"/>
      <c r="L408" s="150"/>
      <c r="M408" s="150"/>
      <c r="N408" s="150"/>
      <c r="O408" s="150"/>
      <c r="P408" s="150"/>
      <c r="Q408" s="150"/>
      <c r="R408" s="150"/>
      <c r="S408" s="150"/>
      <c r="T408" s="150"/>
      <c r="U408" s="150"/>
      <c r="V408" s="150"/>
      <c r="W408" s="150"/>
      <c r="X408" s="150"/>
    </row>
    <row r="409" spans="1:24" ht="30" customHeight="1" x14ac:dyDescent="0.2">
      <c r="A409" s="611"/>
      <c r="B409" s="611"/>
      <c r="C409" s="235" t="s">
        <v>577</v>
      </c>
      <c r="D409" s="643"/>
      <c r="E409" s="643"/>
      <c r="F409" s="643"/>
      <c r="G409" s="611"/>
      <c r="H409" s="611"/>
      <c r="I409" s="149"/>
      <c r="J409" s="150"/>
      <c r="K409" s="150"/>
      <c r="L409" s="150"/>
      <c r="M409" s="150"/>
      <c r="N409" s="150"/>
      <c r="O409" s="150"/>
      <c r="P409" s="150"/>
      <c r="Q409" s="150"/>
      <c r="R409" s="150"/>
      <c r="S409" s="150"/>
      <c r="T409" s="150"/>
      <c r="U409" s="150"/>
      <c r="V409" s="150"/>
      <c r="W409" s="150"/>
      <c r="X409" s="150"/>
    </row>
    <row r="410" spans="1:24" ht="45" customHeight="1" x14ac:dyDescent="0.2">
      <c r="A410" s="611"/>
      <c r="B410" s="611"/>
      <c r="C410" s="235" t="s">
        <v>578</v>
      </c>
      <c r="D410" s="643"/>
      <c r="E410" s="643"/>
      <c r="F410" s="643"/>
      <c r="G410" s="611"/>
      <c r="H410" s="611"/>
      <c r="I410" s="149"/>
      <c r="J410" s="150"/>
      <c r="K410" s="150"/>
      <c r="L410" s="150"/>
      <c r="M410" s="150"/>
      <c r="N410" s="150"/>
      <c r="O410" s="150"/>
      <c r="P410" s="150"/>
      <c r="Q410" s="150"/>
      <c r="R410" s="150"/>
      <c r="S410" s="150"/>
      <c r="T410" s="150"/>
      <c r="U410" s="150"/>
      <c r="V410" s="150"/>
      <c r="W410" s="150"/>
      <c r="X410" s="150"/>
    </row>
    <row r="411" spans="1:24" ht="45" customHeight="1" x14ac:dyDescent="0.2">
      <c r="A411" s="611"/>
      <c r="B411" s="611"/>
      <c r="C411" s="235" t="s">
        <v>579</v>
      </c>
      <c r="D411" s="643"/>
      <c r="E411" s="643"/>
      <c r="F411" s="643"/>
      <c r="G411" s="611"/>
      <c r="H411" s="611"/>
      <c r="I411" s="149"/>
      <c r="J411" s="150"/>
      <c r="K411" s="150"/>
      <c r="L411" s="150"/>
      <c r="M411" s="150"/>
      <c r="N411" s="150"/>
      <c r="O411" s="150"/>
      <c r="P411" s="150"/>
      <c r="Q411" s="150"/>
      <c r="R411" s="150"/>
      <c r="S411" s="150"/>
      <c r="T411" s="150"/>
      <c r="U411" s="150"/>
      <c r="V411" s="150"/>
      <c r="W411" s="150"/>
      <c r="X411" s="150"/>
    </row>
    <row r="412" spans="1:24" ht="33" customHeight="1" x14ac:dyDescent="0.2">
      <c r="A412" s="611"/>
      <c r="B412" s="611"/>
      <c r="C412" s="235" t="s">
        <v>580</v>
      </c>
      <c r="D412" s="643"/>
      <c r="E412" s="643"/>
      <c r="F412" s="643"/>
      <c r="G412" s="611"/>
      <c r="H412" s="611"/>
      <c r="I412" s="149"/>
      <c r="J412" s="150"/>
      <c r="K412" s="150"/>
      <c r="L412" s="150"/>
      <c r="M412" s="150"/>
      <c r="N412" s="150"/>
      <c r="O412" s="150"/>
      <c r="P412" s="150"/>
      <c r="Q412" s="150"/>
      <c r="R412" s="150"/>
      <c r="S412" s="150"/>
      <c r="T412" s="150"/>
      <c r="U412" s="150"/>
      <c r="V412" s="150"/>
      <c r="W412" s="150"/>
      <c r="X412" s="150"/>
    </row>
    <row r="413" spans="1:24" ht="43.5" customHeight="1" x14ac:dyDescent="0.2">
      <c r="A413" s="611"/>
      <c r="B413" s="611"/>
      <c r="C413" s="165" t="s">
        <v>581</v>
      </c>
      <c r="D413" s="643"/>
      <c r="E413" s="643"/>
      <c r="F413" s="643"/>
      <c r="G413" s="611"/>
      <c r="H413" s="611"/>
      <c r="I413" s="149"/>
      <c r="J413" s="150"/>
      <c r="K413" s="150"/>
      <c r="L413" s="150"/>
      <c r="M413" s="150"/>
      <c r="N413" s="150"/>
      <c r="O413" s="150"/>
      <c r="P413" s="150"/>
      <c r="Q413" s="150"/>
      <c r="R413" s="150"/>
      <c r="S413" s="150"/>
      <c r="T413" s="150"/>
      <c r="U413" s="150"/>
      <c r="V413" s="150"/>
      <c r="W413" s="150"/>
      <c r="X413" s="150"/>
    </row>
    <row r="414" spans="1:24" ht="12.75" customHeight="1" thickBot="1" x14ac:dyDescent="0.25">
      <c r="A414" s="611"/>
      <c r="B414" s="612"/>
      <c r="C414" s="138"/>
      <c r="D414" s="644"/>
      <c r="E414" s="644"/>
      <c r="F414" s="644"/>
      <c r="G414" s="612"/>
      <c r="H414" s="612"/>
      <c r="I414" s="149"/>
      <c r="J414" s="150"/>
      <c r="K414" s="150"/>
      <c r="L414" s="150"/>
      <c r="M414" s="150"/>
      <c r="N414" s="150"/>
      <c r="O414" s="150"/>
      <c r="P414" s="150"/>
      <c r="Q414" s="150"/>
      <c r="R414" s="150"/>
      <c r="S414" s="150"/>
      <c r="T414" s="150"/>
      <c r="U414" s="150"/>
      <c r="V414" s="150"/>
      <c r="W414" s="150"/>
      <c r="X414" s="150"/>
    </row>
    <row r="415" spans="1:24" ht="48" customHeight="1" x14ac:dyDescent="0.2">
      <c r="A415" s="611"/>
      <c r="B415" s="776" t="s">
        <v>582</v>
      </c>
      <c r="C415" s="238" t="s">
        <v>583</v>
      </c>
      <c r="D415" s="772">
        <v>5</v>
      </c>
      <c r="E415" s="689"/>
      <c r="F415" s="689"/>
      <c r="G415" s="821"/>
      <c r="H415" s="821"/>
      <c r="I415" s="149"/>
      <c r="J415" s="150"/>
      <c r="K415" s="150"/>
      <c r="L415" s="150"/>
      <c r="M415" s="150"/>
      <c r="N415" s="150"/>
      <c r="O415" s="150"/>
      <c r="P415" s="150"/>
      <c r="Q415" s="150"/>
      <c r="R415" s="150"/>
      <c r="S415" s="150"/>
      <c r="T415" s="150"/>
      <c r="U415" s="150"/>
      <c r="V415" s="150"/>
      <c r="W415" s="150"/>
      <c r="X415" s="150"/>
    </row>
    <row r="416" spans="1:24" ht="19.5" customHeight="1" x14ac:dyDescent="0.2">
      <c r="A416" s="611"/>
      <c r="B416" s="643"/>
      <c r="C416" s="121"/>
      <c r="D416" s="643"/>
      <c r="E416" s="643"/>
      <c r="F416" s="643"/>
      <c r="G416" s="611"/>
      <c r="H416" s="611"/>
      <c r="I416" s="149"/>
      <c r="J416" s="150"/>
      <c r="K416" s="150"/>
      <c r="L416" s="150"/>
      <c r="M416" s="150"/>
      <c r="N416" s="150"/>
      <c r="O416" s="150"/>
      <c r="P416" s="150"/>
      <c r="Q416" s="150"/>
      <c r="R416" s="150"/>
      <c r="S416" s="150"/>
      <c r="T416" s="150"/>
      <c r="U416" s="150"/>
      <c r="V416" s="150"/>
      <c r="W416" s="150"/>
      <c r="X416" s="150"/>
    </row>
    <row r="417" spans="1:24" ht="40.5" customHeight="1" x14ac:dyDescent="0.2">
      <c r="A417" s="611"/>
      <c r="B417" s="643"/>
      <c r="C417" s="235" t="s">
        <v>584</v>
      </c>
      <c r="D417" s="643"/>
      <c r="E417" s="643"/>
      <c r="F417" s="643"/>
      <c r="G417" s="611"/>
      <c r="H417" s="611"/>
      <c r="I417" s="149"/>
      <c r="J417" s="150"/>
      <c r="K417" s="150"/>
      <c r="L417" s="150"/>
      <c r="M417" s="150"/>
      <c r="N417" s="150"/>
      <c r="O417" s="150"/>
      <c r="P417" s="150"/>
      <c r="Q417" s="150"/>
      <c r="R417" s="150"/>
      <c r="S417" s="150"/>
      <c r="T417" s="150"/>
      <c r="U417" s="150"/>
      <c r="V417" s="150"/>
      <c r="W417" s="150"/>
      <c r="X417" s="150"/>
    </row>
    <row r="418" spans="1:24" ht="45" customHeight="1" x14ac:dyDescent="0.2">
      <c r="A418" s="611"/>
      <c r="B418" s="643"/>
      <c r="C418" s="235" t="s">
        <v>585</v>
      </c>
      <c r="D418" s="643"/>
      <c r="E418" s="643"/>
      <c r="F418" s="643"/>
      <c r="G418" s="611"/>
      <c r="H418" s="611"/>
      <c r="I418" s="149"/>
      <c r="J418" s="150"/>
      <c r="K418" s="150"/>
      <c r="L418" s="150"/>
      <c r="M418" s="150"/>
      <c r="N418" s="150"/>
      <c r="O418" s="150"/>
      <c r="P418" s="150"/>
      <c r="Q418" s="150"/>
      <c r="R418" s="150"/>
      <c r="S418" s="150"/>
      <c r="T418" s="150"/>
      <c r="U418" s="150"/>
      <c r="V418" s="150"/>
      <c r="W418" s="150"/>
      <c r="X418" s="150"/>
    </row>
    <row r="419" spans="1:24" ht="35.25" customHeight="1" x14ac:dyDescent="0.2">
      <c r="A419" s="611"/>
      <c r="B419" s="643"/>
      <c r="C419" s="235" t="s">
        <v>586</v>
      </c>
      <c r="D419" s="643"/>
      <c r="E419" s="643"/>
      <c r="F419" s="643"/>
      <c r="G419" s="611"/>
      <c r="H419" s="611"/>
      <c r="I419" s="149"/>
      <c r="J419" s="150"/>
      <c r="K419" s="150"/>
      <c r="L419" s="150"/>
      <c r="M419" s="150"/>
      <c r="N419" s="150"/>
      <c r="O419" s="150"/>
      <c r="P419" s="150"/>
      <c r="Q419" s="150"/>
      <c r="R419" s="150"/>
      <c r="S419" s="150"/>
      <c r="T419" s="150"/>
      <c r="U419" s="150"/>
      <c r="V419" s="150"/>
      <c r="W419" s="150"/>
      <c r="X419" s="150"/>
    </row>
    <row r="420" spans="1:24" ht="33" customHeight="1" x14ac:dyDescent="0.2">
      <c r="A420" s="611"/>
      <c r="B420" s="643"/>
      <c r="C420" s="235" t="s">
        <v>587</v>
      </c>
      <c r="D420" s="643"/>
      <c r="E420" s="643"/>
      <c r="F420" s="643"/>
      <c r="G420" s="611"/>
      <c r="H420" s="611"/>
      <c r="I420" s="149"/>
      <c r="J420" s="150"/>
      <c r="K420" s="150"/>
      <c r="L420" s="150"/>
      <c r="M420" s="150"/>
      <c r="N420" s="150"/>
      <c r="O420" s="150"/>
      <c r="P420" s="150"/>
      <c r="Q420" s="150"/>
      <c r="R420" s="150"/>
      <c r="S420" s="150"/>
      <c r="T420" s="150"/>
      <c r="U420" s="150"/>
      <c r="V420" s="150"/>
      <c r="W420" s="150"/>
      <c r="X420" s="150"/>
    </row>
    <row r="421" spans="1:24" ht="45.75" customHeight="1" x14ac:dyDescent="0.2">
      <c r="A421" s="611"/>
      <c r="B421" s="643"/>
      <c r="C421" s="235" t="s">
        <v>588</v>
      </c>
      <c r="D421" s="643"/>
      <c r="E421" s="643"/>
      <c r="F421" s="643"/>
      <c r="G421" s="611"/>
      <c r="H421" s="611"/>
      <c r="I421" s="149"/>
      <c r="J421" s="150"/>
      <c r="K421" s="150"/>
      <c r="L421" s="150"/>
      <c r="M421" s="150"/>
      <c r="N421" s="150"/>
      <c r="O421" s="150"/>
      <c r="P421" s="150"/>
      <c r="Q421" s="150"/>
      <c r="R421" s="150"/>
      <c r="S421" s="150"/>
      <c r="T421" s="150"/>
      <c r="U421" s="150"/>
      <c r="V421" s="150"/>
      <c r="W421" s="150"/>
      <c r="X421" s="150"/>
    </row>
    <row r="422" spans="1:24" ht="19.5" customHeight="1" thickBot="1" x14ac:dyDescent="0.25">
      <c r="A422" s="611"/>
      <c r="B422" s="699"/>
      <c r="C422" s="239" t="s">
        <v>589</v>
      </c>
      <c r="D422" s="644"/>
      <c r="E422" s="644"/>
      <c r="F422" s="644"/>
      <c r="G422" s="612"/>
      <c r="H422" s="612"/>
      <c r="I422" s="149"/>
      <c r="J422" s="150"/>
      <c r="K422" s="150"/>
      <c r="L422" s="150"/>
      <c r="M422" s="150"/>
      <c r="N422" s="150"/>
      <c r="O422" s="150"/>
      <c r="P422" s="150"/>
      <c r="Q422" s="150"/>
      <c r="R422" s="150"/>
      <c r="S422" s="150"/>
      <c r="T422" s="150"/>
      <c r="U422" s="150"/>
      <c r="V422" s="150"/>
      <c r="W422" s="150"/>
      <c r="X422" s="150"/>
    </row>
    <row r="423" spans="1:24" ht="19.5" customHeight="1" thickBot="1" x14ac:dyDescent="0.25">
      <c r="A423" s="768" t="s">
        <v>905</v>
      </c>
      <c r="B423" s="233">
        <v>4.2</v>
      </c>
      <c r="C423" s="799" t="s">
        <v>590</v>
      </c>
      <c r="D423" s="687"/>
      <c r="E423" s="687"/>
      <c r="F423" s="687"/>
      <c r="G423" s="687"/>
      <c r="H423" s="714"/>
      <c r="I423" s="149"/>
      <c r="J423" s="150"/>
      <c r="K423" s="150"/>
      <c r="L423" s="150"/>
      <c r="M423" s="150"/>
      <c r="N423" s="150"/>
      <c r="O423" s="150"/>
      <c r="P423" s="150"/>
      <c r="Q423" s="150"/>
      <c r="R423" s="150"/>
      <c r="S423" s="150"/>
      <c r="T423" s="150"/>
      <c r="U423" s="150"/>
      <c r="V423" s="150"/>
      <c r="W423" s="150"/>
      <c r="X423" s="150"/>
    </row>
    <row r="424" spans="1:24" ht="36" customHeight="1" x14ac:dyDescent="0.2">
      <c r="A424" s="611"/>
      <c r="B424" s="765" t="s">
        <v>591</v>
      </c>
      <c r="C424" s="131" t="s">
        <v>592</v>
      </c>
      <c r="D424" s="772">
        <v>5</v>
      </c>
      <c r="E424" s="689"/>
      <c r="F424" s="689"/>
      <c r="G424" s="821"/>
      <c r="H424" s="821"/>
      <c r="I424" s="149"/>
      <c r="J424" s="150"/>
      <c r="K424" s="150"/>
      <c r="L424" s="150"/>
      <c r="M424" s="150"/>
      <c r="N424" s="150"/>
      <c r="O424" s="150"/>
      <c r="P424" s="150"/>
      <c r="Q424" s="150"/>
      <c r="R424" s="150"/>
      <c r="S424" s="150"/>
      <c r="T424" s="150"/>
      <c r="U424" s="150"/>
      <c r="V424" s="150"/>
      <c r="W424" s="150"/>
      <c r="X424" s="150"/>
    </row>
    <row r="425" spans="1:24" ht="18.75" customHeight="1" x14ac:dyDescent="0.2">
      <c r="A425" s="611"/>
      <c r="B425" s="611"/>
      <c r="C425" s="235"/>
      <c r="D425" s="643"/>
      <c r="E425" s="643"/>
      <c r="F425" s="643"/>
      <c r="G425" s="611"/>
      <c r="H425" s="611"/>
      <c r="I425" s="149"/>
      <c r="J425" s="150"/>
      <c r="K425" s="150"/>
      <c r="L425" s="150"/>
      <c r="M425" s="150"/>
      <c r="N425" s="150"/>
      <c r="O425" s="150"/>
      <c r="P425" s="150"/>
      <c r="Q425" s="150"/>
      <c r="R425" s="150"/>
      <c r="S425" s="150"/>
      <c r="T425" s="150"/>
      <c r="U425" s="150"/>
      <c r="V425" s="150"/>
      <c r="W425" s="150"/>
      <c r="X425" s="150"/>
    </row>
    <row r="426" spans="1:24" ht="28.5" customHeight="1" x14ac:dyDescent="0.2">
      <c r="A426" s="611"/>
      <c r="B426" s="611"/>
      <c r="C426" s="235" t="s">
        <v>593</v>
      </c>
      <c r="D426" s="643"/>
      <c r="E426" s="643"/>
      <c r="F426" s="643"/>
      <c r="G426" s="611"/>
      <c r="H426" s="611"/>
      <c r="I426" s="149"/>
      <c r="J426" s="150"/>
      <c r="K426" s="150"/>
      <c r="L426" s="150"/>
      <c r="M426" s="150"/>
      <c r="N426" s="150"/>
      <c r="O426" s="150"/>
      <c r="P426" s="150"/>
      <c r="Q426" s="150"/>
      <c r="R426" s="150"/>
      <c r="S426" s="150"/>
      <c r="T426" s="150"/>
      <c r="U426" s="150"/>
      <c r="V426" s="150"/>
      <c r="W426" s="150"/>
      <c r="X426" s="150"/>
    </row>
    <row r="427" spans="1:24" ht="33" customHeight="1" x14ac:dyDescent="0.2">
      <c r="A427" s="611"/>
      <c r="B427" s="611"/>
      <c r="C427" s="235" t="s">
        <v>594</v>
      </c>
      <c r="D427" s="643"/>
      <c r="E427" s="643"/>
      <c r="F427" s="643"/>
      <c r="G427" s="611"/>
      <c r="H427" s="611"/>
      <c r="I427" s="149"/>
      <c r="J427" s="150"/>
      <c r="K427" s="150"/>
      <c r="L427" s="150"/>
      <c r="M427" s="150"/>
      <c r="N427" s="150"/>
      <c r="O427" s="150"/>
      <c r="P427" s="150"/>
      <c r="Q427" s="150"/>
      <c r="R427" s="150"/>
      <c r="S427" s="150"/>
      <c r="T427" s="150"/>
      <c r="U427" s="150"/>
      <c r="V427" s="150"/>
      <c r="W427" s="150"/>
      <c r="X427" s="150"/>
    </row>
    <row r="428" spans="1:24" ht="29.25" customHeight="1" x14ac:dyDescent="0.2">
      <c r="A428" s="611"/>
      <c r="B428" s="611"/>
      <c r="C428" s="235" t="s">
        <v>595</v>
      </c>
      <c r="D428" s="643"/>
      <c r="E428" s="643"/>
      <c r="F428" s="643"/>
      <c r="G428" s="611"/>
      <c r="H428" s="611"/>
      <c r="I428" s="149"/>
      <c r="J428" s="150"/>
      <c r="K428" s="150"/>
      <c r="L428" s="150"/>
      <c r="M428" s="150"/>
      <c r="N428" s="150"/>
      <c r="O428" s="150"/>
      <c r="P428" s="150"/>
      <c r="Q428" s="150"/>
      <c r="R428" s="150"/>
      <c r="S428" s="150"/>
      <c r="T428" s="150"/>
      <c r="U428" s="150"/>
      <c r="V428" s="150"/>
      <c r="W428" s="150"/>
      <c r="X428" s="150"/>
    </row>
    <row r="429" spans="1:24" ht="30" customHeight="1" x14ac:dyDescent="0.2">
      <c r="A429" s="611"/>
      <c r="B429" s="611"/>
      <c r="C429" s="235" t="s">
        <v>596</v>
      </c>
      <c r="D429" s="643"/>
      <c r="E429" s="643"/>
      <c r="F429" s="643"/>
      <c r="G429" s="611"/>
      <c r="H429" s="611"/>
      <c r="I429" s="149"/>
      <c r="J429" s="150"/>
      <c r="K429" s="150"/>
      <c r="L429" s="150"/>
      <c r="M429" s="150"/>
      <c r="N429" s="150"/>
      <c r="O429" s="150"/>
      <c r="P429" s="150"/>
      <c r="Q429" s="150"/>
      <c r="R429" s="150"/>
      <c r="S429" s="150"/>
      <c r="T429" s="150"/>
      <c r="U429" s="150"/>
      <c r="V429" s="150"/>
      <c r="W429" s="150"/>
      <c r="X429" s="150"/>
    </row>
    <row r="430" spans="1:24" ht="45.75" customHeight="1" x14ac:dyDescent="0.2">
      <c r="A430" s="611"/>
      <c r="B430" s="611"/>
      <c r="C430" s="235" t="s">
        <v>597</v>
      </c>
      <c r="D430" s="643"/>
      <c r="E430" s="643"/>
      <c r="F430" s="643"/>
      <c r="G430" s="611"/>
      <c r="H430" s="611"/>
      <c r="I430" s="149"/>
      <c r="J430" s="150"/>
      <c r="K430" s="150"/>
      <c r="L430" s="150"/>
      <c r="M430" s="150"/>
      <c r="N430" s="150"/>
      <c r="O430" s="150"/>
      <c r="P430" s="150"/>
      <c r="Q430" s="150"/>
      <c r="R430" s="150"/>
      <c r="S430" s="150"/>
      <c r="T430" s="150"/>
      <c r="U430" s="150"/>
      <c r="V430" s="150"/>
      <c r="W430" s="150"/>
      <c r="X430" s="150"/>
    </row>
    <row r="431" spans="1:24" ht="15" customHeight="1" thickBot="1" x14ac:dyDescent="0.25">
      <c r="A431" s="611"/>
      <c r="B431" s="612"/>
      <c r="C431" s="123"/>
      <c r="D431" s="644"/>
      <c r="E431" s="644"/>
      <c r="F431" s="644"/>
      <c r="G431" s="612"/>
      <c r="H431" s="612"/>
      <c r="I431" s="149"/>
      <c r="J431" s="150"/>
      <c r="K431" s="150"/>
      <c r="L431" s="150"/>
      <c r="M431" s="150"/>
      <c r="N431" s="150"/>
      <c r="O431" s="150"/>
      <c r="P431" s="150"/>
      <c r="Q431" s="150"/>
      <c r="R431" s="150"/>
      <c r="S431" s="150"/>
      <c r="T431" s="150"/>
      <c r="U431" s="150"/>
      <c r="V431" s="150"/>
      <c r="W431" s="150"/>
      <c r="X431" s="150"/>
    </row>
    <row r="432" spans="1:24" ht="19.5" customHeight="1" x14ac:dyDescent="0.2">
      <c r="A432" s="611"/>
      <c r="B432" s="765" t="s">
        <v>598</v>
      </c>
      <c r="C432" s="131" t="s">
        <v>599</v>
      </c>
      <c r="D432" s="772">
        <v>5</v>
      </c>
      <c r="E432" s="689"/>
      <c r="F432" s="689"/>
      <c r="G432" s="821"/>
      <c r="H432" s="821"/>
      <c r="I432" s="149"/>
      <c r="J432" s="150"/>
      <c r="K432" s="150"/>
      <c r="L432" s="150"/>
      <c r="M432" s="150"/>
      <c r="N432" s="150"/>
      <c r="O432" s="150"/>
      <c r="P432" s="150"/>
      <c r="Q432" s="150"/>
      <c r="R432" s="150"/>
      <c r="S432" s="150"/>
      <c r="T432" s="150"/>
      <c r="U432" s="150"/>
      <c r="V432" s="150"/>
      <c r="W432" s="150"/>
      <c r="X432" s="150"/>
    </row>
    <row r="433" spans="1:24" ht="15" customHeight="1" x14ac:dyDescent="0.2">
      <c r="A433" s="611"/>
      <c r="B433" s="611"/>
      <c r="C433" s="235"/>
      <c r="D433" s="643"/>
      <c r="E433" s="643"/>
      <c r="F433" s="643"/>
      <c r="G433" s="611"/>
      <c r="H433" s="611"/>
      <c r="I433" s="149"/>
      <c r="J433" s="150"/>
      <c r="K433" s="150"/>
      <c r="L433" s="150"/>
      <c r="M433" s="150"/>
      <c r="N433" s="150"/>
      <c r="O433" s="150"/>
      <c r="P433" s="150"/>
      <c r="Q433" s="150"/>
      <c r="R433" s="150"/>
      <c r="S433" s="150"/>
      <c r="T433" s="150"/>
      <c r="U433" s="150"/>
      <c r="V433" s="150"/>
      <c r="W433" s="150"/>
      <c r="X433" s="150"/>
    </row>
    <row r="434" spans="1:24" ht="15" customHeight="1" x14ac:dyDescent="0.2">
      <c r="A434" s="611"/>
      <c r="B434" s="611"/>
      <c r="C434" s="235" t="s">
        <v>600</v>
      </c>
      <c r="D434" s="643"/>
      <c r="E434" s="643"/>
      <c r="F434" s="643"/>
      <c r="G434" s="611"/>
      <c r="H434" s="611"/>
      <c r="I434" s="149"/>
      <c r="J434" s="150"/>
      <c r="K434" s="150"/>
      <c r="L434" s="150"/>
      <c r="M434" s="150"/>
      <c r="N434" s="150"/>
      <c r="O434" s="150"/>
      <c r="P434" s="150"/>
      <c r="Q434" s="150"/>
      <c r="R434" s="150"/>
      <c r="S434" s="150"/>
      <c r="T434" s="150"/>
      <c r="U434" s="150"/>
      <c r="V434" s="150"/>
      <c r="W434" s="150"/>
      <c r="X434" s="150"/>
    </row>
    <row r="435" spans="1:24" ht="27" customHeight="1" x14ac:dyDescent="0.2">
      <c r="A435" s="611"/>
      <c r="B435" s="611"/>
      <c r="C435" s="235" t="s">
        <v>601</v>
      </c>
      <c r="D435" s="643"/>
      <c r="E435" s="643"/>
      <c r="F435" s="643"/>
      <c r="G435" s="611"/>
      <c r="H435" s="611"/>
      <c r="I435" s="149"/>
      <c r="J435" s="150"/>
      <c r="K435" s="150"/>
      <c r="L435" s="150"/>
      <c r="M435" s="150"/>
      <c r="N435" s="150"/>
      <c r="O435" s="150"/>
      <c r="P435" s="150"/>
      <c r="Q435" s="150"/>
      <c r="R435" s="150"/>
      <c r="S435" s="150"/>
      <c r="T435" s="150"/>
      <c r="U435" s="150"/>
      <c r="V435" s="150"/>
      <c r="W435" s="150"/>
      <c r="X435" s="150"/>
    </row>
    <row r="436" spans="1:24" ht="43.5" customHeight="1" x14ac:dyDescent="0.2">
      <c r="A436" s="611"/>
      <c r="B436" s="611"/>
      <c r="C436" s="235" t="s">
        <v>602</v>
      </c>
      <c r="D436" s="643"/>
      <c r="E436" s="643"/>
      <c r="F436" s="643"/>
      <c r="G436" s="611"/>
      <c r="H436" s="611"/>
      <c r="I436" s="149"/>
      <c r="J436" s="150"/>
      <c r="K436" s="150"/>
      <c r="L436" s="150"/>
      <c r="M436" s="150"/>
      <c r="N436" s="150"/>
      <c r="O436" s="150"/>
      <c r="P436" s="150"/>
      <c r="Q436" s="150"/>
      <c r="R436" s="150"/>
      <c r="S436" s="150"/>
      <c r="T436" s="150"/>
      <c r="U436" s="150"/>
      <c r="V436" s="150"/>
      <c r="W436" s="150"/>
      <c r="X436" s="150"/>
    </row>
    <row r="437" spans="1:24" ht="18" customHeight="1" x14ac:dyDescent="0.2">
      <c r="A437" s="611"/>
      <c r="B437" s="611"/>
      <c r="C437" s="235" t="s">
        <v>603</v>
      </c>
      <c r="D437" s="643"/>
      <c r="E437" s="643"/>
      <c r="F437" s="643"/>
      <c r="G437" s="611"/>
      <c r="H437" s="611"/>
      <c r="I437" s="149"/>
      <c r="J437" s="150"/>
      <c r="K437" s="150"/>
      <c r="L437" s="150"/>
      <c r="M437" s="150"/>
      <c r="N437" s="150"/>
      <c r="O437" s="150"/>
      <c r="P437" s="150"/>
      <c r="Q437" s="150"/>
      <c r="R437" s="150"/>
      <c r="S437" s="150"/>
      <c r="T437" s="150"/>
      <c r="U437" s="150"/>
      <c r="V437" s="150"/>
      <c r="W437" s="150"/>
      <c r="X437" s="150"/>
    </row>
    <row r="438" spans="1:24" ht="44.25" customHeight="1" x14ac:dyDescent="0.2">
      <c r="A438" s="611"/>
      <c r="B438" s="611"/>
      <c r="C438" s="240" t="s">
        <v>604</v>
      </c>
      <c r="D438" s="643"/>
      <c r="E438" s="643"/>
      <c r="F438" s="643"/>
      <c r="G438" s="611"/>
      <c r="H438" s="611"/>
      <c r="I438" s="149"/>
      <c r="J438" s="150"/>
      <c r="K438" s="150"/>
      <c r="L438" s="150"/>
      <c r="M438" s="150"/>
      <c r="N438" s="150"/>
      <c r="O438" s="150"/>
      <c r="P438" s="150"/>
      <c r="Q438" s="150"/>
      <c r="R438" s="150"/>
      <c r="S438" s="150"/>
      <c r="T438" s="150"/>
      <c r="U438" s="150"/>
      <c r="V438" s="150"/>
      <c r="W438" s="150"/>
      <c r="X438" s="150"/>
    </row>
    <row r="439" spans="1:24" ht="15" customHeight="1" thickBot="1" x14ac:dyDescent="0.25">
      <c r="A439" s="611"/>
      <c r="B439" s="612"/>
      <c r="C439" s="309"/>
      <c r="D439" s="644"/>
      <c r="E439" s="644"/>
      <c r="F439" s="644"/>
      <c r="G439" s="612"/>
      <c r="H439" s="612"/>
      <c r="I439" s="149"/>
      <c r="J439" s="150"/>
      <c r="K439" s="150"/>
      <c r="L439" s="150"/>
      <c r="M439" s="150"/>
      <c r="N439" s="150"/>
      <c r="O439" s="150"/>
      <c r="P439" s="150"/>
      <c r="Q439" s="150"/>
      <c r="R439" s="150"/>
      <c r="S439" s="150"/>
      <c r="T439" s="150"/>
      <c r="U439" s="150"/>
      <c r="V439" s="150"/>
      <c r="W439" s="150"/>
      <c r="X439" s="150"/>
    </row>
    <row r="440" spans="1:24" ht="36" customHeight="1" x14ac:dyDescent="0.2">
      <c r="A440" s="611"/>
      <c r="B440" s="765" t="s">
        <v>605</v>
      </c>
      <c r="C440" s="131" t="s">
        <v>606</v>
      </c>
      <c r="D440" s="772">
        <v>5</v>
      </c>
      <c r="E440" s="689"/>
      <c r="F440" s="689"/>
      <c r="G440" s="821"/>
      <c r="H440" s="821"/>
      <c r="I440" s="149"/>
      <c r="J440" s="150"/>
      <c r="K440" s="150"/>
      <c r="L440" s="150"/>
      <c r="M440" s="150"/>
      <c r="N440" s="150"/>
      <c r="O440" s="150"/>
      <c r="P440" s="150"/>
      <c r="Q440" s="150"/>
      <c r="R440" s="150"/>
      <c r="S440" s="150"/>
      <c r="T440" s="150"/>
      <c r="U440" s="150"/>
      <c r="V440" s="150"/>
      <c r="W440" s="150"/>
      <c r="X440" s="150"/>
    </row>
    <row r="441" spans="1:24" ht="18.75" customHeight="1" x14ac:dyDescent="0.2">
      <c r="A441" s="611"/>
      <c r="B441" s="611"/>
      <c r="C441" s="235"/>
      <c r="D441" s="643"/>
      <c r="E441" s="643"/>
      <c r="F441" s="643"/>
      <c r="G441" s="611"/>
      <c r="H441" s="611"/>
      <c r="I441" s="149"/>
      <c r="J441" s="150"/>
      <c r="K441" s="150"/>
      <c r="L441" s="150"/>
      <c r="M441" s="150"/>
      <c r="N441" s="150"/>
      <c r="O441" s="150"/>
      <c r="P441" s="150"/>
      <c r="Q441" s="150"/>
      <c r="R441" s="150"/>
      <c r="S441" s="150"/>
      <c r="T441" s="150"/>
      <c r="U441" s="150"/>
      <c r="V441" s="150"/>
      <c r="W441" s="150"/>
      <c r="X441" s="150"/>
    </row>
    <row r="442" spans="1:24" ht="33.75" customHeight="1" x14ac:dyDescent="0.2">
      <c r="A442" s="611"/>
      <c r="B442" s="611"/>
      <c r="C442" s="235" t="s">
        <v>607</v>
      </c>
      <c r="D442" s="643"/>
      <c r="E442" s="643"/>
      <c r="F442" s="643"/>
      <c r="G442" s="611"/>
      <c r="H442" s="611"/>
      <c r="I442" s="149"/>
      <c r="J442" s="150"/>
      <c r="K442" s="150"/>
      <c r="L442" s="150"/>
      <c r="M442" s="150"/>
      <c r="N442" s="150"/>
      <c r="O442" s="150"/>
      <c r="P442" s="150"/>
      <c r="Q442" s="150"/>
      <c r="R442" s="150"/>
      <c r="S442" s="150"/>
      <c r="T442" s="150"/>
      <c r="U442" s="150"/>
      <c r="V442" s="150"/>
      <c r="W442" s="150"/>
      <c r="X442" s="150"/>
    </row>
    <row r="443" spans="1:24" ht="41.25" customHeight="1" x14ac:dyDescent="0.2">
      <c r="A443" s="611"/>
      <c r="B443" s="611"/>
      <c r="C443" s="235" t="s">
        <v>608</v>
      </c>
      <c r="D443" s="643"/>
      <c r="E443" s="643"/>
      <c r="F443" s="643"/>
      <c r="G443" s="611"/>
      <c r="H443" s="611"/>
      <c r="I443" s="149"/>
      <c r="J443" s="150"/>
      <c r="K443" s="150"/>
      <c r="L443" s="150"/>
      <c r="M443" s="150"/>
      <c r="N443" s="150"/>
      <c r="O443" s="150"/>
      <c r="P443" s="150"/>
      <c r="Q443" s="150"/>
      <c r="R443" s="150"/>
      <c r="S443" s="150"/>
      <c r="T443" s="150"/>
      <c r="U443" s="150"/>
      <c r="V443" s="150"/>
      <c r="W443" s="150"/>
      <c r="X443" s="150"/>
    </row>
    <row r="444" spans="1:24" ht="42" customHeight="1" x14ac:dyDescent="0.2">
      <c r="A444" s="611"/>
      <c r="B444" s="611"/>
      <c r="C444" s="235" t="s">
        <v>609</v>
      </c>
      <c r="D444" s="643"/>
      <c r="E444" s="643"/>
      <c r="F444" s="643"/>
      <c r="G444" s="611"/>
      <c r="H444" s="611"/>
      <c r="I444" s="149"/>
      <c r="J444" s="150"/>
      <c r="K444" s="150"/>
      <c r="L444" s="150"/>
      <c r="M444" s="150"/>
      <c r="N444" s="150"/>
      <c r="O444" s="150"/>
      <c r="P444" s="150"/>
      <c r="Q444" s="150"/>
      <c r="R444" s="150"/>
      <c r="S444" s="150"/>
      <c r="T444" s="150"/>
      <c r="U444" s="150"/>
      <c r="V444" s="150"/>
      <c r="W444" s="150"/>
      <c r="X444" s="150"/>
    </row>
    <row r="445" spans="1:24" ht="33" customHeight="1" x14ac:dyDescent="0.2">
      <c r="A445" s="611"/>
      <c r="B445" s="611"/>
      <c r="C445" s="235" t="s">
        <v>610</v>
      </c>
      <c r="D445" s="643"/>
      <c r="E445" s="643"/>
      <c r="F445" s="643"/>
      <c r="G445" s="611"/>
      <c r="H445" s="611"/>
      <c r="I445" s="149"/>
      <c r="J445" s="150"/>
      <c r="K445" s="150"/>
      <c r="L445" s="150"/>
      <c r="M445" s="150"/>
      <c r="N445" s="150"/>
      <c r="O445" s="150"/>
      <c r="P445" s="150"/>
      <c r="Q445" s="150"/>
      <c r="R445" s="150"/>
      <c r="S445" s="150"/>
      <c r="T445" s="150"/>
      <c r="U445" s="150"/>
      <c r="V445" s="150"/>
      <c r="W445" s="150"/>
      <c r="X445" s="150"/>
    </row>
    <row r="446" spans="1:24" ht="30" customHeight="1" x14ac:dyDescent="0.2">
      <c r="A446" s="611"/>
      <c r="B446" s="611"/>
      <c r="C446" s="235" t="s">
        <v>611</v>
      </c>
      <c r="D446" s="643"/>
      <c r="E446" s="643"/>
      <c r="F446" s="643"/>
      <c r="G446" s="611"/>
      <c r="H446" s="611"/>
      <c r="I446" s="149"/>
      <c r="J446" s="150"/>
      <c r="K446" s="150"/>
      <c r="L446" s="150"/>
      <c r="M446" s="150"/>
      <c r="N446" s="150"/>
      <c r="O446" s="150"/>
      <c r="P446" s="150"/>
      <c r="Q446" s="150"/>
      <c r="R446" s="150"/>
      <c r="S446" s="150"/>
      <c r="T446" s="150"/>
      <c r="U446" s="150"/>
      <c r="V446" s="150"/>
      <c r="W446" s="150"/>
      <c r="X446" s="150"/>
    </row>
    <row r="447" spans="1:24" ht="12.75" customHeight="1" thickBot="1" x14ac:dyDescent="0.25">
      <c r="A447" s="611"/>
      <c r="B447" s="612"/>
      <c r="C447" s="123"/>
      <c r="D447" s="644"/>
      <c r="E447" s="644"/>
      <c r="F447" s="644"/>
      <c r="G447" s="612"/>
      <c r="H447" s="612"/>
      <c r="I447" s="149"/>
      <c r="J447" s="150"/>
      <c r="K447" s="150"/>
      <c r="L447" s="150"/>
      <c r="M447" s="150"/>
      <c r="N447" s="150"/>
      <c r="O447" s="150"/>
      <c r="P447" s="150"/>
      <c r="Q447" s="150"/>
      <c r="R447" s="150"/>
      <c r="S447" s="150"/>
      <c r="T447" s="150"/>
      <c r="U447" s="150"/>
      <c r="V447" s="150"/>
      <c r="W447" s="150"/>
      <c r="X447" s="150"/>
    </row>
    <row r="448" spans="1:24" ht="37.5" customHeight="1" x14ac:dyDescent="0.2">
      <c r="A448" s="611"/>
      <c r="B448" s="765" t="s">
        <v>612</v>
      </c>
      <c r="C448" s="131" t="s">
        <v>613</v>
      </c>
      <c r="D448" s="772">
        <v>5</v>
      </c>
      <c r="E448" s="689"/>
      <c r="F448" s="689"/>
      <c r="G448" s="821"/>
      <c r="H448" s="821"/>
      <c r="I448" s="149"/>
      <c r="J448" s="150"/>
      <c r="K448" s="150"/>
      <c r="L448" s="150"/>
      <c r="M448" s="150"/>
      <c r="N448" s="150"/>
      <c r="O448" s="150"/>
      <c r="P448" s="150"/>
      <c r="Q448" s="150"/>
      <c r="R448" s="150"/>
      <c r="S448" s="150"/>
      <c r="T448" s="150"/>
      <c r="U448" s="150"/>
      <c r="V448" s="150"/>
      <c r="W448" s="150"/>
      <c r="X448" s="150"/>
    </row>
    <row r="449" spans="1:24" ht="18.75" customHeight="1" x14ac:dyDescent="0.2">
      <c r="A449" s="611"/>
      <c r="B449" s="611"/>
      <c r="C449" s="165"/>
      <c r="D449" s="643"/>
      <c r="E449" s="643"/>
      <c r="F449" s="643"/>
      <c r="G449" s="611"/>
      <c r="H449" s="611"/>
      <c r="I449" s="149"/>
      <c r="J449" s="150"/>
      <c r="K449" s="150"/>
      <c r="L449" s="150"/>
      <c r="M449" s="150"/>
      <c r="N449" s="150"/>
      <c r="O449" s="150"/>
      <c r="P449" s="150"/>
      <c r="Q449" s="150"/>
      <c r="R449" s="150"/>
      <c r="S449" s="150"/>
      <c r="T449" s="150"/>
      <c r="U449" s="150"/>
      <c r="V449" s="150"/>
      <c r="W449" s="150"/>
      <c r="X449" s="150"/>
    </row>
    <row r="450" spans="1:24" ht="27" customHeight="1" x14ac:dyDescent="0.2">
      <c r="A450" s="611"/>
      <c r="B450" s="611"/>
      <c r="C450" s="165" t="s">
        <v>614</v>
      </c>
      <c r="D450" s="643"/>
      <c r="E450" s="643"/>
      <c r="F450" s="643"/>
      <c r="G450" s="611"/>
      <c r="H450" s="611"/>
      <c r="I450" s="149"/>
      <c r="J450" s="150"/>
      <c r="K450" s="150"/>
      <c r="L450" s="150"/>
      <c r="M450" s="150"/>
      <c r="N450" s="150"/>
      <c r="O450" s="150"/>
      <c r="P450" s="150"/>
      <c r="Q450" s="150"/>
      <c r="R450" s="150"/>
      <c r="S450" s="150"/>
      <c r="T450" s="150"/>
      <c r="U450" s="150"/>
      <c r="V450" s="150"/>
      <c r="W450" s="150"/>
      <c r="X450" s="150"/>
    </row>
    <row r="451" spans="1:24" ht="42" customHeight="1" x14ac:dyDescent="0.2">
      <c r="A451" s="611"/>
      <c r="B451" s="611"/>
      <c r="C451" s="165" t="s">
        <v>615</v>
      </c>
      <c r="D451" s="643"/>
      <c r="E451" s="643"/>
      <c r="F451" s="643"/>
      <c r="G451" s="611"/>
      <c r="H451" s="611"/>
      <c r="I451" s="149"/>
      <c r="J451" s="150"/>
      <c r="K451" s="150"/>
      <c r="L451" s="150"/>
      <c r="M451" s="150"/>
      <c r="N451" s="150"/>
      <c r="O451" s="150"/>
      <c r="P451" s="150"/>
      <c r="Q451" s="150"/>
      <c r="R451" s="150"/>
      <c r="S451" s="150"/>
      <c r="T451" s="150"/>
      <c r="U451" s="150"/>
      <c r="V451" s="150"/>
      <c r="W451" s="150"/>
      <c r="X451" s="150"/>
    </row>
    <row r="452" spans="1:24" ht="43.5" customHeight="1" x14ac:dyDescent="0.2">
      <c r="A452" s="611"/>
      <c r="B452" s="611"/>
      <c r="C452" s="165" t="s">
        <v>616</v>
      </c>
      <c r="D452" s="643"/>
      <c r="E452" s="643"/>
      <c r="F452" s="643"/>
      <c r="G452" s="611"/>
      <c r="H452" s="611"/>
      <c r="I452" s="149"/>
      <c r="J452" s="150"/>
      <c r="K452" s="150"/>
      <c r="L452" s="150"/>
      <c r="M452" s="150"/>
      <c r="N452" s="150"/>
      <c r="O452" s="150"/>
      <c r="P452" s="150"/>
      <c r="Q452" s="150"/>
      <c r="R452" s="150"/>
      <c r="S452" s="150"/>
      <c r="T452" s="150"/>
      <c r="U452" s="150"/>
      <c r="V452" s="150"/>
      <c r="W452" s="150"/>
      <c r="X452" s="150"/>
    </row>
    <row r="453" spans="1:24" ht="27" customHeight="1" x14ac:dyDescent="0.2">
      <c r="A453" s="611"/>
      <c r="B453" s="611"/>
      <c r="C453" s="165" t="s">
        <v>617</v>
      </c>
      <c r="D453" s="643"/>
      <c r="E453" s="643"/>
      <c r="F453" s="643"/>
      <c r="G453" s="611"/>
      <c r="H453" s="611"/>
      <c r="I453" s="149"/>
      <c r="J453" s="150"/>
      <c r="K453" s="150"/>
      <c r="L453" s="150"/>
      <c r="M453" s="150"/>
      <c r="N453" s="150"/>
      <c r="O453" s="150"/>
      <c r="P453" s="150"/>
      <c r="Q453" s="150"/>
      <c r="R453" s="150"/>
      <c r="S453" s="150"/>
      <c r="T453" s="150"/>
      <c r="U453" s="150"/>
      <c r="V453" s="150"/>
      <c r="W453" s="150"/>
      <c r="X453" s="150"/>
    </row>
    <row r="454" spans="1:24" ht="27.75" customHeight="1" x14ac:dyDescent="0.2">
      <c r="A454" s="611"/>
      <c r="B454" s="611"/>
      <c r="C454" s="165" t="s">
        <v>618</v>
      </c>
      <c r="D454" s="643"/>
      <c r="E454" s="643"/>
      <c r="F454" s="643"/>
      <c r="G454" s="611"/>
      <c r="H454" s="611"/>
      <c r="I454" s="149"/>
      <c r="J454" s="150"/>
      <c r="K454" s="150"/>
      <c r="L454" s="150"/>
      <c r="M454" s="150"/>
      <c r="N454" s="150"/>
      <c r="O454" s="150"/>
      <c r="P454" s="150"/>
      <c r="Q454" s="150"/>
      <c r="R454" s="150"/>
      <c r="S454" s="150"/>
      <c r="T454" s="150"/>
      <c r="U454" s="150"/>
      <c r="V454" s="150"/>
      <c r="W454" s="150"/>
      <c r="X454" s="150"/>
    </row>
    <row r="455" spans="1:24" ht="21" customHeight="1" thickBot="1" x14ac:dyDescent="0.25">
      <c r="A455" s="611"/>
      <c r="B455" s="653"/>
      <c r="C455" s="235" t="s">
        <v>920</v>
      </c>
      <c r="D455" s="644"/>
      <c r="E455" s="644"/>
      <c r="F455" s="644"/>
      <c r="G455" s="612"/>
      <c r="H455" s="612"/>
      <c r="I455" s="149"/>
      <c r="J455" s="150"/>
      <c r="K455" s="150"/>
      <c r="L455" s="150"/>
      <c r="M455" s="150"/>
      <c r="N455" s="150"/>
      <c r="O455" s="150"/>
      <c r="P455" s="150"/>
      <c r="Q455" s="150"/>
      <c r="R455" s="150"/>
      <c r="S455" s="150"/>
      <c r="T455" s="150"/>
      <c r="U455" s="150"/>
      <c r="V455" s="150"/>
      <c r="W455" s="150"/>
      <c r="X455" s="150"/>
    </row>
    <row r="456" spans="1:24" ht="37.5" customHeight="1" x14ac:dyDescent="0.2">
      <c r="A456" s="611"/>
      <c r="B456" s="765" t="s">
        <v>620</v>
      </c>
      <c r="C456" s="238" t="s">
        <v>621</v>
      </c>
      <c r="D456" s="772">
        <v>5</v>
      </c>
      <c r="E456" s="689"/>
      <c r="F456" s="689"/>
      <c r="G456" s="821"/>
      <c r="H456" s="821"/>
      <c r="I456" s="149"/>
      <c r="J456" s="150"/>
      <c r="K456" s="150"/>
      <c r="L456" s="150"/>
      <c r="M456" s="150"/>
      <c r="N456" s="150"/>
      <c r="O456" s="150"/>
      <c r="P456" s="150"/>
      <c r="Q456" s="150"/>
      <c r="R456" s="150"/>
      <c r="S456" s="150"/>
      <c r="T456" s="150"/>
      <c r="U456" s="150"/>
      <c r="V456" s="150"/>
      <c r="W456" s="150"/>
      <c r="X456" s="150"/>
    </row>
    <row r="457" spans="1:24" ht="18.75" customHeight="1" x14ac:dyDescent="0.2">
      <c r="A457" s="611"/>
      <c r="B457" s="611"/>
      <c r="C457" s="165"/>
      <c r="D457" s="643"/>
      <c r="E457" s="643"/>
      <c r="F457" s="643"/>
      <c r="G457" s="611"/>
      <c r="H457" s="611"/>
      <c r="I457" s="149"/>
      <c r="J457" s="150"/>
      <c r="K457" s="150"/>
      <c r="L457" s="150"/>
      <c r="M457" s="150"/>
      <c r="N457" s="150"/>
      <c r="O457" s="150"/>
      <c r="P457" s="150"/>
      <c r="Q457" s="150"/>
      <c r="R457" s="150"/>
      <c r="S457" s="150"/>
      <c r="T457" s="150"/>
      <c r="U457" s="150"/>
      <c r="V457" s="150"/>
      <c r="W457" s="150"/>
      <c r="X457" s="150"/>
    </row>
    <row r="458" spans="1:24" ht="30.75" customHeight="1" x14ac:dyDescent="0.2">
      <c r="A458" s="611"/>
      <c r="B458" s="611"/>
      <c r="C458" s="165" t="s">
        <v>622</v>
      </c>
      <c r="D458" s="643"/>
      <c r="E458" s="643"/>
      <c r="F458" s="643"/>
      <c r="G458" s="611"/>
      <c r="H458" s="611"/>
      <c r="I458" s="149"/>
      <c r="J458" s="150"/>
      <c r="K458" s="150"/>
      <c r="L458" s="150"/>
      <c r="M458" s="150"/>
      <c r="N458" s="150"/>
      <c r="O458" s="150"/>
      <c r="P458" s="150"/>
      <c r="Q458" s="150"/>
      <c r="R458" s="150"/>
      <c r="S458" s="150"/>
      <c r="T458" s="150"/>
      <c r="U458" s="150"/>
      <c r="V458" s="150"/>
      <c r="W458" s="150"/>
      <c r="X458" s="150"/>
    </row>
    <row r="459" spans="1:24" ht="46.5" customHeight="1" x14ac:dyDescent="0.2">
      <c r="A459" s="611"/>
      <c r="B459" s="611"/>
      <c r="C459" s="165" t="s">
        <v>623</v>
      </c>
      <c r="D459" s="643"/>
      <c r="E459" s="643"/>
      <c r="F459" s="643"/>
      <c r="G459" s="611"/>
      <c r="H459" s="611"/>
      <c r="I459" s="149"/>
      <c r="J459" s="150"/>
      <c r="K459" s="150"/>
      <c r="L459" s="150"/>
      <c r="M459" s="150"/>
      <c r="N459" s="150"/>
      <c r="O459" s="150"/>
      <c r="P459" s="150"/>
      <c r="Q459" s="150"/>
      <c r="R459" s="150"/>
      <c r="S459" s="150"/>
      <c r="T459" s="150"/>
      <c r="U459" s="150"/>
      <c r="V459" s="150"/>
      <c r="W459" s="150"/>
      <c r="X459" s="150"/>
    </row>
    <row r="460" spans="1:24" ht="45" customHeight="1" x14ac:dyDescent="0.2">
      <c r="A460" s="611"/>
      <c r="B460" s="611"/>
      <c r="C460" s="165" t="s">
        <v>624</v>
      </c>
      <c r="D460" s="643"/>
      <c r="E460" s="643"/>
      <c r="F460" s="643"/>
      <c r="G460" s="611"/>
      <c r="H460" s="611"/>
      <c r="I460" s="149"/>
      <c r="J460" s="150"/>
      <c r="K460" s="150"/>
      <c r="L460" s="150"/>
      <c r="M460" s="150"/>
      <c r="N460" s="150"/>
      <c r="O460" s="150"/>
      <c r="P460" s="150"/>
      <c r="Q460" s="150"/>
      <c r="R460" s="150"/>
      <c r="S460" s="150"/>
      <c r="T460" s="150"/>
      <c r="U460" s="150"/>
      <c r="V460" s="150"/>
      <c r="W460" s="150"/>
      <c r="X460" s="150"/>
    </row>
    <row r="461" spans="1:24" ht="30.75" customHeight="1" x14ac:dyDescent="0.2">
      <c r="A461" s="611"/>
      <c r="B461" s="611"/>
      <c r="C461" s="165" t="s">
        <v>625</v>
      </c>
      <c r="D461" s="643"/>
      <c r="E461" s="643"/>
      <c r="F461" s="643"/>
      <c r="G461" s="611"/>
      <c r="H461" s="611"/>
      <c r="I461" s="149"/>
      <c r="J461" s="150"/>
      <c r="K461" s="150"/>
      <c r="L461" s="150"/>
      <c r="M461" s="150"/>
      <c r="N461" s="150"/>
      <c r="O461" s="150"/>
      <c r="P461" s="150"/>
      <c r="Q461" s="150"/>
      <c r="R461" s="150"/>
      <c r="S461" s="150"/>
      <c r="T461" s="150"/>
      <c r="U461" s="150"/>
      <c r="V461" s="150"/>
      <c r="W461" s="150"/>
      <c r="X461" s="150"/>
    </row>
    <row r="462" spans="1:24" ht="40.5" customHeight="1" x14ac:dyDescent="0.2">
      <c r="A462" s="611"/>
      <c r="B462" s="611"/>
      <c r="C462" s="165" t="s">
        <v>626</v>
      </c>
      <c r="D462" s="643"/>
      <c r="E462" s="643"/>
      <c r="F462" s="643"/>
      <c r="G462" s="611"/>
      <c r="H462" s="611"/>
      <c r="I462" s="149"/>
      <c r="J462" s="150"/>
      <c r="K462" s="150"/>
      <c r="L462" s="150"/>
      <c r="M462" s="150"/>
      <c r="N462" s="150"/>
      <c r="O462" s="150"/>
      <c r="P462" s="150"/>
      <c r="Q462" s="150"/>
      <c r="R462" s="150"/>
      <c r="S462" s="150"/>
      <c r="T462" s="150"/>
      <c r="U462" s="150"/>
      <c r="V462" s="150"/>
      <c r="W462" s="150"/>
      <c r="X462" s="150"/>
    </row>
    <row r="463" spans="1:24" ht="16.5" customHeight="1" thickBot="1" x14ac:dyDescent="0.25">
      <c r="A463" s="611"/>
      <c r="B463" s="612"/>
      <c r="C463" s="242" t="s">
        <v>627</v>
      </c>
      <c r="D463" s="644"/>
      <c r="E463" s="644"/>
      <c r="F463" s="644"/>
      <c r="G463" s="612"/>
      <c r="H463" s="612"/>
      <c r="I463" s="149"/>
      <c r="J463" s="150"/>
      <c r="K463" s="150"/>
      <c r="L463" s="150"/>
      <c r="M463" s="150"/>
      <c r="N463" s="150"/>
      <c r="O463" s="150"/>
      <c r="P463" s="150"/>
      <c r="Q463" s="150"/>
      <c r="R463" s="150"/>
      <c r="S463" s="150"/>
      <c r="T463" s="150"/>
      <c r="U463" s="150"/>
      <c r="V463" s="150"/>
      <c r="W463" s="150"/>
      <c r="X463" s="150"/>
    </row>
    <row r="464" spans="1:24" ht="34.5" customHeight="1" x14ac:dyDescent="0.2">
      <c r="A464" s="611"/>
      <c r="B464" s="763" t="s">
        <v>628</v>
      </c>
      <c r="C464" s="131" t="s">
        <v>629</v>
      </c>
      <c r="D464" s="772">
        <v>5</v>
      </c>
      <c r="E464" s="689"/>
      <c r="F464" s="689"/>
      <c r="G464" s="821"/>
      <c r="H464" s="821"/>
      <c r="I464" s="149"/>
      <c r="J464" s="150"/>
      <c r="K464" s="150"/>
      <c r="L464" s="150"/>
      <c r="M464" s="150"/>
      <c r="N464" s="150"/>
      <c r="O464" s="150"/>
      <c r="P464" s="150"/>
      <c r="Q464" s="150"/>
      <c r="R464" s="150"/>
      <c r="S464" s="150"/>
      <c r="T464" s="150"/>
      <c r="U464" s="150"/>
      <c r="V464" s="150"/>
      <c r="W464" s="150"/>
      <c r="X464" s="150"/>
    </row>
    <row r="465" spans="1:24" ht="18.75" customHeight="1" x14ac:dyDescent="0.2">
      <c r="A465" s="611"/>
      <c r="B465" s="611"/>
      <c r="C465" s="165"/>
      <c r="D465" s="643"/>
      <c r="E465" s="643"/>
      <c r="F465" s="643"/>
      <c r="G465" s="611"/>
      <c r="H465" s="611"/>
      <c r="I465" s="149"/>
      <c r="J465" s="150"/>
      <c r="K465" s="150"/>
      <c r="L465" s="150"/>
      <c r="M465" s="150"/>
      <c r="N465" s="150"/>
      <c r="O465" s="150"/>
      <c r="P465" s="150"/>
      <c r="Q465" s="150"/>
      <c r="R465" s="150"/>
      <c r="S465" s="150"/>
      <c r="T465" s="150"/>
      <c r="U465" s="150"/>
      <c r="V465" s="150"/>
      <c r="W465" s="150"/>
      <c r="X465" s="150"/>
    </row>
    <row r="466" spans="1:24" ht="28.5" customHeight="1" x14ac:dyDescent="0.2">
      <c r="A466" s="611"/>
      <c r="B466" s="611"/>
      <c r="C466" s="165" t="s">
        <v>630</v>
      </c>
      <c r="D466" s="643"/>
      <c r="E466" s="643"/>
      <c r="F466" s="643"/>
      <c r="G466" s="611"/>
      <c r="H466" s="611"/>
      <c r="I466" s="149"/>
      <c r="J466" s="150"/>
      <c r="K466" s="150"/>
      <c r="L466" s="150"/>
      <c r="M466" s="150"/>
      <c r="N466" s="150"/>
      <c r="O466" s="150"/>
      <c r="P466" s="150"/>
      <c r="Q466" s="150"/>
      <c r="R466" s="150"/>
      <c r="S466" s="150"/>
      <c r="T466" s="150"/>
      <c r="U466" s="150"/>
      <c r="V466" s="150"/>
      <c r="W466" s="150"/>
      <c r="X466" s="150"/>
    </row>
    <row r="467" spans="1:24" ht="43.5" customHeight="1" x14ac:dyDescent="0.2">
      <c r="A467" s="611"/>
      <c r="B467" s="611"/>
      <c r="C467" s="165" t="s">
        <v>631</v>
      </c>
      <c r="D467" s="643"/>
      <c r="E467" s="643"/>
      <c r="F467" s="643"/>
      <c r="G467" s="611"/>
      <c r="H467" s="611"/>
      <c r="I467" s="149"/>
      <c r="J467" s="150"/>
      <c r="K467" s="150"/>
      <c r="L467" s="150"/>
      <c r="M467" s="150"/>
      <c r="N467" s="150"/>
      <c r="O467" s="150"/>
      <c r="P467" s="150"/>
      <c r="Q467" s="150"/>
      <c r="R467" s="150"/>
      <c r="S467" s="150"/>
      <c r="T467" s="150"/>
      <c r="U467" s="150"/>
      <c r="V467" s="150"/>
      <c r="W467" s="150"/>
      <c r="X467" s="150"/>
    </row>
    <row r="468" spans="1:24" ht="43.5" customHeight="1" x14ac:dyDescent="0.2">
      <c r="A468" s="611"/>
      <c r="B468" s="611"/>
      <c r="C468" s="165" t="s">
        <v>632</v>
      </c>
      <c r="D468" s="643"/>
      <c r="E468" s="643"/>
      <c r="F468" s="643"/>
      <c r="G468" s="611"/>
      <c r="H468" s="611"/>
      <c r="I468" s="149"/>
      <c r="J468" s="150"/>
      <c r="K468" s="150"/>
      <c r="L468" s="150"/>
      <c r="M468" s="150"/>
      <c r="N468" s="150"/>
      <c r="O468" s="150"/>
      <c r="P468" s="150"/>
      <c r="Q468" s="150"/>
      <c r="R468" s="150"/>
      <c r="S468" s="150"/>
      <c r="T468" s="150"/>
      <c r="U468" s="150"/>
      <c r="V468" s="150"/>
      <c r="W468" s="150"/>
      <c r="X468" s="150"/>
    </row>
    <row r="469" spans="1:24" ht="30" customHeight="1" x14ac:dyDescent="0.2">
      <c r="A469" s="611"/>
      <c r="B469" s="611"/>
      <c r="C469" s="165" t="s">
        <v>633</v>
      </c>
      <c r="D469" s="643"/>
      <c r="E469" s="643"/>
      <c r="F469" s="643"/>
      <c r="G469" s="611"/>
      <c r="H469" s="611"/>
      <c r="I469" s="149"/>
      <c r="J469" s="150"/>
      <c r="K469" s="150"/>
      <c r="L469" s="150"/>
      <c r="M469" s="150"/>
      <c r="N469" s="150"/>
      <c r="O469" s="150"/>
      <c r="P469" s="150"/>
      <c r="Q469" s="150"/>
      <c r="R469" s="150"/>
      <c r="S469" s="150"/>
      <c r="T469" s="150"/>
      <c r="U469" s="150"/>
      <c r="V469" s="150"/>
      <c r="W469" s="150"/>
      <c r="X469" s="150"/>
    </row>
    <row r="470" spans="1:24" ht="40.5" customHeight="1" x14ac:dyDescent="0.2">
      <c r="A470" s="611"/>
      <c r="B470" s="611"/>
      <c r="C470" s="165" t="s">
        <v>634</v>
      </c>
      <c r="D470" s="643"/>
      <c r="E470" s="643"/>
      <c r="F470" s="643"/>
      <c r="G470" s="611"/>
      <c r="H470" s="611"/>
      <c r="I470" s="149"/>
      <c r="J470" s="150"/>
      <c r="K470" s="150"/>
      <c r="L470" s="150"/>
      <c r="M470" s="150"/>
      <c r="N470" s="150"/>
      <c r="O470" s="150"/>
      <c r="P470" s="150"/>
      <c r="Q470" s="150"/>
      <c r="R470" s="150"/>
      <c r="S470" s="150"/>
      <c r="T470" s="150"/>
      <c r="U470" s="150"/>
      <c r="V470" s="150"/>
      <c r="W470" s="150"/>
      <c r="X470" s="150"/>
    </row>
    <row r="471" spans="1:24" ht="50.25" customHeight="1" thickBot="1" x14ac:dyDescent="0.25">
      <c r="A471" s="611"/>
      <c r="B471" s="612"/>
      <c r="C471" s="243" t="s">
        <v>635</v>
      </c>
      <c r="D471" s="644"/>
      <c r="E471" s="644"/>
      <c r="F471" s="644"/>
      <c r="G471" s="612"/>
      <c r="H471" s="612"/>
      <c r="I471" s="149"/>
      <c r="J471" s="150"/>
      <c r="K471" s="150"/>
      <c r="L471" s="150"/>
      <c r="M471" s="150"/>
      <c r="N471" s="150"/>
      <c r="O471" s="150"/>
      <c r="P471" s="150"/>
      <c r="Q471" s="150"/>
      <c r="R471" s="150"/>
      <c r="S471" s="150"/>
      <c r="T471" s="150"/>
      <c r="U471" s="150"/>
      <c r="V471" s="150"/>
      <c r="W471" s="150"/>
      <c r="X471" s="150"/>
    </row>
    <row r="472" spans="1:24" ht="51" customHeight="1" x14ac:dyDescent="0.2">
      <c r="A472" s="611"/>
      <c r="B472" s="765" t="s">
        <v>636</v>
      </c>
      <c r="C472" s="131" t="s">
        <v>637</v>
      </c>
      <c r="D472" s="772">
        <v>5</v>
      </c>
      <c r="E472" s="689"/>
      <c r="F472" s="689"/>
      <c r="G472" s="821"/>
      <c r="H472" s="821"/>
      <c r="I472" s="149"/>
      <c r="J472" s="150"/>
      <c r="K472" s="150"/>
      <c r="L472" s="150"/>
      <c r="M472" s="150"/>
      <c r="N472" s="150"/>
      <c r="O472" s="150"/>
      <c r="P472" s="150"/>
      <c r="Q472" s="150"/>
      <c r="R472" s="150"/>
      <c r="S472" s="150"/>
      <c r="T472" s="150"/>
      <c r="U472" s="150"/>
      <c r="V472" s="150"/>
      <c r="W472" s="150"/>
      <c r="X472" s="150"/>
    </row>
    <row r="473" spans="1:24" ht="18.75" customHeight="1" x14ac:dyDescent="0.2">
      <c r="A473" s="611"/>
      <c r="B473" s="611"/>
      <c r="C473" s="235"/>
      <c r="D473" s="643"/>
      <c r="E473" s="643"/>
      <c r="F473" s="643"/>
      <c r="G473" s="611"/>
      <c r="H473" s="611"/>
      <c r="I473" s="149"/>
      <c r="J473" s="150"/>
      <c r="K473" s="150"/>
      <c r="L473" s="150"/>
      <c r="M473" s="150"/>
      <c r="N473" s="150"/>
      <c r="O473" s="150"/>
      <c r="P473" s="150"/>
      <c r="Q473" s="150"/>
      <c r="R473" s="150"/>
      <c r="S473" s="150"/>
      <c r="T473" s="150"/>
      <c r="U473" s="150"/>
      <c r="V473" s="150"/>
      <c r="W473" s="150"/>
      <c r="X473" s="150"/>
    </row>
    <row r="474" spans="1:24" ht="45.75" customHeight="1" x14ac:dyDescent="0.2">
      <c r="A474" s="611"/>
      <c r="B474" s="611"/>
      <c r="C474" s="235" t="s">
        <v>638</v>
      </c>
      <c r="D474" s="643"/>
      <c r="E474" s="643"/>
      <c r="F474" s="643"/>
      <c r="G474" s="611"/>
      <c r="H474" s="611"/>
      <c r="I474" s="149"/>
      <c r="J474" s="150"/>
      <c r="K474" s="150"/>
      <c r="L474" s="150"/>
      <c r="M474" s="150"/>
      <c r="N474" s="150"/>
      <c r="O474" s="150"/>
      <c r="P474" s="150"/>
      <c r="Q474" s="150"/>
      <c r="R474" s="150"/>
      <c r="S474" s="150"/>
      <c r="T474" s="150"/>
      <c r="U474" s="150"/>
      <c r="V474" s="150"/>
      <c r="W474" s="150"/>
      <c r="X474" s="150"/>
    </row>
    <row r="475" spans="1:24" ht="41.25" customHeight="1" x14ac:dyDescent="0.2">
      <c r="A475" s="611"/>
      <c r="B475" s="611"/>
      <c r="C475" s="235" t="s">
        <v>639</v>
      </c>
      <c r="D475" s="643"/>
      <c r="E475" s="643"/>
      <c r="F475" s="643"/>
      <c r="G475" s="611"/>
      <c r="H475" s="611"/>
      <c r="I475" s="149"/>
      <c r="J475" s="150"/>
      <c r="K475" s="150"/>
      <c r="L475" s="150"/>
      <c r="M475" s="150"/>
      <c r="N475" s="150"/>
      <c r="O475" s="150"/>
      <c r="P475" s="150"/>
      <c r="Q475" s="150"/>
      <c r="R475" s="150"/>
      <c r="S475" s="150"/>
      <c r="T475" s="150"/>
      <c r="U475" s="150"/>
      <c r="V475" s="150"/>
      <c r="W475" s="150"/>
      <c r="X475" s="150"/>
    </row>
    <row r="476" spans="1:24" ht="55.5" customHeight="1" x14ac:dyDescent="0.2">
      <c r="A476" s="611"/>
      <c r="B476" s="611"/>
      <c r="C476" s="235" t="s">
        <v>640</v>
      </c>
      <c r="D476" s="643"/>
      <c r="E476" s="643"/>
      <c r="F476" s="643"/>
      <c r="G476" s="611"/>
      <c r="H476" s="611"/>
      <c r="I476" s="149"/>
      <c r="J476" s="150"/>
      <c r="K476" s="150"/>
      <c r="L476" s="150"/>
      <c r="M476" s="150"/>
      <c r="N476" s="150"/>
      <c r="O476" s="150"/>
      <c r="P476" s="150"/>
      <c r="Q476" s="150"/>
      <c r="R476" s="150"/>
      <c r="S476" s="150"/>
      <c r="T476" s="150"/>
      <c r="U476" s="150"/>
      <c r="V476" s="150"/>
      <c r="W476" s="150"/>
      <c r="X476" s="150"/>
    </row>
    <row r="477" spans="1:24" ht="42" customHeight="1" x14ac:dyDescent="0.2">
      <c r="A477" s="611"/>
      <c r="B477" s="611"/>
      <c r="C477" s="235" t="s">
        <v>641</v>
      </c>
      <c r="D477" s="643"/>
      <c r="E477" s="643"/>
      <c r="F477" s="643"/>
      <c r="G477" s="611"/>
      <c r="H477" s="611"/>
      <c r="I477" s="149"/>
      <c r="J477" s="150"/>
      <c r="K477" s="150"/>
      <c r="L477" s="150"/>
      <c r="M477" s="150"/>
      <c r="N477" s="150"/>
      <c r="O477" s="150"/>
      <c r="P477" s="150"/>
      <c r="Q477" s="150"/>
      <c r="R477" s="150"/>
      <c r="S477" s="150"/>
      <c r="T477" s="150"/>
      <c r="U477" s="150"/>
      <c r="V477" s="150"/>
      <c r="W477" s="150"/>
      <c r="X477" s="150"/>
    </row>
    <row r="478" spans="1:24" ht="61.5" customHeight="1" x14ac:dyDescent="0.2">
      <c r="A478" s="611"/>
      <c r="B478" s="611"/>
      <c r="C478" s="240" t="s">
        <v>642</v>
      </c>
      <c r="D478" s="643"/>
      <c r="E478" s="643"/>
      <c r="F478" s="643"/>
      <c r="G478" s="611"/>
      <c r="H478" s="611"/>
      <c r="I478" s="149"/>
      <c r="J478" s="150"/>
      <c r="K478" s="150"/>
      <c r="L478" s="150"/>
      <c r="M478" s="150"/>
      <c r="N478" s="150"/>
      <c r="O478" s="150"/>
      <c r="P478" s="150"/>
      <c r="Q478" s="150"/>
      <c r="R478" s="150"/>
      <c r="S478" s="150"/>
      <c r="T478" s="150"/>
      <c r="U478" s="150"/>
      <c r="V478" s="150"/>
      <c r="W478" s="150"/>
      <c r="X478" s="150"/>
    </row>
    <row r="479" spans="1:24" ht="12.75" customHeight="1" thickBot="1" x14ac:dyDescent="0.25">
      <c r="A479" s="611"/>
      <c r="B479" s="612"/>
      <c r="C479" s="244" t="s">
        <v>643</v>
      </c>
      <c r="D479" s="644"/>
      <c r="E479" s="644"/>
      <c r="F479" s="644"/>
      <c r="G479" s="612"/>
      <c r="H479" s="612"/>
      <c r="I479" s="149"/>
      <c r="J479" s="150"/>
      <c r="K479" s="150"/>
      <c r="L479" s="150"/>
      <c r="M479" s="150"/>
      <c r="N479" s="150"/>
      <c r="O479" s="150"/>
      <c r="P479" s="150"/>
      <c r="Q479" s="150"/>
      <c r="R479" s="150"/>
      <c r="S479" s="150"/>
      <c r="T479" s="150"/>
      <c r="U479" s="150"/>
      <c r="V479" s="150"/>
      <c r="W479" s="150"/>
      <c r="X479" s="150"/>
    </row>
    <row r="480" spans="1:24" ht="12.75" customHeight="1" thickBot="1" x14ac:dyDescent="0.25">
      <c r="A480" s="611"/>
      <c r="B480" s="310"/>
      <c r="C480" s="246" t="s">
        <v>644</v>
      </c>
      <c r="D480" s="247">
        <f t="shared" ref="D480:F480" si="2">SUM(D376:D479)</f>
        <v>65</v>
      </c>
      <c r="E480" s="247">
        <f t="shared" si="2"/>
        <v>0</v>
      </c>
      <c r="F480" s="247">
        <f t="shared" si="2"/>
        <v>0</v>
      </c>
      <c r="G480" s="820"/>
      <c r="H480" s="821"/>
      <c r="I480" s="149"/>
      <c r="J480" s="150"/>
      <c r="K480" s="150"/>
      <c r="L480" s="150"/>
      <c r="M480" s="150"/>
      <c r="N480" s="150"/>
      <c r="O480" s="150"/>
      <c r="P480" s="150"/>
      <c r="Q480" s="150"/>
      <c r="R480" s="150"/>
      <c r="S480" s="150"/>
      <c r="T480" s="150"/>
      <c r="U480" s="150"/>
      <c r="V480" s="150"/>
      <c r="W480" s="150"/>
      <c r="X480" s="150"/>
    </row>
    <row r="481" spans="1:24" ht="15.75" customHeight="1" thickBot="1" x14ac:dyDescent="0.25">
      <c r="A481" s="611"/>
      <c r="B481" s="310"/>
      <c r="C481" s="246" t="s">
        <v>645</v>
      </c>
      <c r="D481" s="247"/>
      <c r="E481" s="248">
        <f>E480/D480*100</f>
        <v>0</v>
      </c>
      <c r="F481" s="248">
        <f>F480/D480*100</f>
        <v>0</v>
      </c>
      <c r="G481" s="632"/>
      <c r="H481" s="611"/>
      <c r="I481" s="149"/>
      <c r="J481" s="150"/>
      <c r="K481" s="150"/>
      <c r="L481" s="150"/>
      <c r="M481" s="150"/>
      <c r="N481" s="150"/>
      <c r="O481" s="150"/>
      <c r="P481" s="150"/>
      <c r="Q481" s="150"/>
      <c r="R481" s="150"/>
      <c r="S481" s="150"/>
      <c r="T481" s="150"/>
      <c r="U481" s="150"/>
      <c r="V481" s="150"/>
      <c r="W481" s="150"/>
      <c r="X481" s="150"/>
    </row>
    <row r="482" spans="1:24" ht="12.75" customHeight="1" thickBot="1" x14ac:dyDescent="0.25">
      <c r="A482" s="611"/>
      <c r="B482" s="310"/>
      <c r="C482" s="246" t="s">
        <v>907</v>
      </c>
      <c r="D482" s="247"/>
      <c r="E482" s="248">
        <f>E480/D480*15</f>
        <v>0</v>
      </c>
      <c r="F482" s="248">
        <f>F480/D480*15</f>
        <v>0</v>
      </c>
      <c r="G482" s="632"/>
      <c r="H482" s="611"/>
      <c r="I482" s="149"/>
      <c r="J482" s="150"/>
      <c r="K482" s="150"/>
      <c r="L482" s="150"/>
      <c r="M482" s="150"/>
      <c r="N482" s="150"/>
      <c r="O482" s="150"/>
      <c r="P482" s="150"/>
      <c r="Q482" s="150"/>
      <c r="R482" s="150"/>
      <c r="S482" s="150"/>
      <c r="T482" s="150"/>
      <c r="U482" s="150"/>
      <c r="V482" s="150"/>
      <c r="W482" s="150"/>
      <c r="X482" s="150"/>
    </row>
    <row r="483" spans="1:24" ht="12.75" customHeight="1" thickBot="1" x14ac:dyDescent="0.25">
      <c r="A483" s="612"/>
      <c r="B483" s="135"/>
      <c r="C483" s="249"/>
      <c r="D483" s="311"/>
      <c r="E483" s="311"/>
      <c r="F483" s="312"/>
      <c r="G483" s="637"/>
      <c r="H483" s="612"/>
      <c r="I483" s="149"/>
      <c r="J483" s="150"/>
      <c r="K483" s="150"/>
      <c r="L483" s="150"/>
      <c r="M483" s="150"/>
      <c r="N483" s="150"/>
      <c r="O483" s="150"/>
      <c r="P483" s="150"/>
      <c r="Q483" s="150"/>
      <c r="R483" s="150"/>
      <c r="S483" s="150"/>
      <c r="T483" s="150"/>
      <c r="U483" s="150"/>
      <c r="V483" s="150"/>
      <c r="W483" s="150"/>
      <c r="X483" s="150"/>
    </row>
    <row r="484" spans="1:24" ht="15.75" customHeight="1" thickBot="1" x14ac:dyDescent="0.25">
      <c r="A484" s="757" t="s">
        <v>190</v>
      </c>
      <c r="B484" s="252">
        <v>5.0999999999999996</v>
      </c>
      <c r="C484" s="686" t="s">
        <v>191</v>
      </c>
      <c r="D484" s="687"/>
      <c r="E484" s="687"/>
      <c r="F484" s="687"/>
      <c r="G484" s="687"/>
      <c r="H484" s="688"/>
      <c r="I484" s="149"/>
      <c r="J484" s="150"/>
      <c r="K484" s="150"/>
      <c r="L484" s="150"/>
      <c r="M484" s="150"/>
      <c r="N484" s="150"/>
      <c r="O484" s="150"/>
      <c r="P484" s="150"/>
      <c r="Q484" s="150"/>
      <c r="R484" s="150"/>
      <c r="S484" s="150"/>
      <c r="T484" s="150"/>
      <c r="U484" s="150"/>
      <c r="V484" s="150"/>
      <c r="W484" s="150"/>
      <c r="X484" s="150"/>
    </row>
    <row r="485" spans="1:24" ht="34.5" customHeight="1" x14ac:dyDescent="0.2">
      <c r="A485" s="611"/>
      <c r="B485" s="760" t="s">
        <v>647</v>
      </c>
      <c r="C485" s="216" t="s">
        <v>648</v>
      </c>
      <c r="D485" s="800">
        <v>5</v>
      </c>
      <c r="E485" s="689"/>
      <c r="F485" s="689"/>
      <c r="G485" s="820"/>
      <c r="H485" s="821"/>
      <c r="I485" s="149"/>
      <c r="J485" s="150"/>
      <c r="K485" s="150"/>
      <c r="L485" s="150"/>
      <c r="M485" s="150"/>
      <c r="N485" s="150"/>
      <c r="O485" s="150"/>
      <c r="P485" s="150"/>
      <c r="Q485" s="150"/>
      <c r="R485" s="150"/>
      <c r="S485" s="150"/>
      <c r="T485" s="150"/>
      <c r="U485" s="150"/>
      <c r="V485" s="150"/>
      <c r="W485" s="150"/>
      <c r="X485" s="150"/>
    </row>
    <row r="486" spans="1:24" ht="27.75" customHeight="1" x14ac:dyDescent="0.2">
      <c r="A486" s="611"/>
      <c r="B486" s="632"/>
      <c r="C486" s="253" t="s">
        <v>649</v>
      </c>
      <c r="D486" s="643"/>
      <c r="E486" s="643"/>
      <c r="F486" s="643"/>
      <c r="G486" s="632"/>
      <c r="H486" s="611"/>
      <c r="I486" s="149"/>
      <c r="J486" s="150"/>
      <c r="K486" s="150"/>
      <c r="L486" s="150"/>
      <c r="M486" s="150"/>
      <c r="N486" s="150"/>
      <c r="O486" s="150"/>
      <c r="P486" s="150"/>
      <c r="Q486" s="150"/>
      <c r="R486" s="150"/>
      <c r="S486" s="150"/>
      <c r="T486" s="150"/>
      <c r="U486" s="150"/>
      <c r="V486" s="150"/>
      <c r="W486" s="150"/>
      <c r="X486" s="150"/>
    </row>
    <row r="487" spans="1:24" ht="28.5" customHeight="1" x14ac:dyDescent="0.2">
      <c r="A487" s="611"/>
      <c r="B487" s="632"/>
      <c r="C487" s="253" t="s">
        <v>650</v>
      </c>
      <c r="D487" s="643"/>
      <c r="E487" s="643"/>
      <c r="F487" s="643"/>
      <c r="G487" s="632"/>
      <c r="H487" s="611"/>
      <c r="I487" s="149"/>
      <c r="J487" s="150"/>
      <c r="K487" s="150"/>
      <c r="L487" s="150"/>
      <c r="M487" s="150"/>
      <c r="N487" s="150"/>
      <c r="O487" s="150"/>
      <c r="P487" s="150"/>
      <c r="Q487" s="150"/>
      <c r="R487" s="150"/>
      <c r="S487" s="150"/>
      <c r="T487" s="150"/>
      <c r="U487" s="150"/>
      <c r="V487" s="150"/>
      <c r="W487" s="150"/>
      <c r="X487" s="150"/>
    </row>
    <row r="488" spans="1:24" ht="27" customHeight="1" x14ac:dyDescent="0.2">
      <c r="A488" s="611"/>
      <c r="B488" s="632"/>
      <c r="C488" s="253" t="s">
        <v>651</v>
      </c>
      <c r="D488" s="643"/>
      <c r="E488" s="643"/>
      <c r="F488" s="643"/>
      <c r="G488" s="632"/>
      <c r="H488" s="611"/>
      <c r="I488" s="149"/>
      <c r="J488" s="150"/>
      <c r="K488" s="150"/>
      <c r="L488" s="150"/>
      <c r="M488" s="150"/>
      <c r="N488" s="150"/>
      <c r="O488" s="150"/>
      <c r="P488" s="150"/>
      <c r="Q488" s="150"/>
      <c r="R488" s="150"/>
      <c r="S488" s="150"/>
      <c r="T488" s="150"/>
      <c r="U488" s="150"/>
      <c r="V488" s="150"/>
      <c r="W488" s="150"/>
      <c r="X488" s="150"/>
    </row>
    <row r="489" spans="1:24" ht="18.75" customHeight="1" x14ac:dyDescent="0.2">
      <c r="A489" s="611"/>
      <c r="B489" s="632"/>
      <c r="C489" s="254" t="s">
        <v>652</v>
      </c>
      <c r="D489" s="643"/>
      <c r="E489" s="643"/>
      <c r="F489" s="643"/>
      <c r="G489" s="632"/>
      <c r="H489" s="611"/>
      <c r="I489" s="149"/>
      <c r="J489" s="150"/>
      <c r="K489" s="150"/>
      <c r="L489" s="150"/>
      <c r="M489" s="150"/>
      <c r="N489" s="150"/>
      <c r="O489" s="150"/>
      <c r="P489" s="150"/>
      <c r="Q489" s="150"/>
      <c r="R489" s="150"/>
      <c r="S489" s="150"/>
      <c r="T489" s="150"/>
      <c r="U489" s="150"/>
      <c r="V489" s="150"/>
      <c r="W489" s="150"/>
      <c r="X489" s="150"/>
    </row>
    <row r="490" spans="1:24" ht="27" customHeight="1" x14ac:dyDescent="0.2">
      <c r="A490" s="611"/>
      <c r="B490" s="632"/>
      <c r="C490" s="253" t="s">
        <v>653</v>
      </c>
      <c r="D490" s="643"/>
      <c r="E490" s="643"/>
      <c r="F490" s="643"/>
      <c r="G490" s="632"/>
      <c r="H490" s="611"/>
      <c r="I490" s="149"/>
      <c r="J490" s="150"/>
      <c r="K490" s="150"/>
      <c r="L490" s="150"/>
      <c r="M490" s="150"/>
      <c r="N490" s="150"/>
      <c r="O490" s="150"/>
      <c r="P490" s="150"/>
      <c r="Q490" s="150"/>
      <c r="R490" s="150"/>
      <c r="S490" s="150"/>
      <c r="T490" s="150"/>
      <c r="U490" s="150"/>
      <c r="V490" s="150"/>
      <c r="W490" s="150"/>
      <c r="X490" s="150"/>
    </row>
    <row r="491" spans="1:24" ht="12.75" customHeight="1" thickBot="1" x14ac:dyDescent="0.25">
      <c r="A491" s="611"/>
      <c r="B491" s="637"/>
      <c r="C491" s="313"/>
      <c r="D491" s="644"/>
      <c r="E491" s="644"/>
      <c r="F491" s="644"/>
      <c r="G491" s="637"/>
      <c r="H491" s="612"/>
      <c r="I491" s="149"/>
      <c r="J491" s="150"/>
      <c r="K491" s="150"/>
      <c r="L491" s="150"/>
      <c r="M491" s="150"/>
      <c r="N491" s="150"/>
      <c r="O491" s="150"/>
      <c r="P491" s="150"/>
      <c r="Q491" s="150"/>
      <c r="R491" s="150"/>
      <c r="S491" s="150"/>
      <c r="T491" s="150"/>
      <c r="U491" s="150"/>
      <c r="V491" s="150"/>
      <c r="W491" s="150"/>
      <c r="X491" s="150"/>
    </row>
    <row r="492" spans="1:24" ht="43.5" customHeight="1" x14ac:dyDescent="0.2">
      <c r="A492" s="611"/>
      <c r="B492" s="256" t="s">
        <v>654</v>
      </c>
      <c r="C492" s="216" t="s">
        <v>655</v>
      </c>
      <c r="D492" s="800">
        <v>5</v>
      </c>
      <c r="E492" s="689"/>
      <c r="F492" s="689"/>
      <c r="G492" s="820"/>
      <c r="H492" s="821"/>
      <c r="I492" s="149"/>
      <c r="J492" s="150"/>
      <c r="K492" s="150"/>
      <c r="L492" s="150"/>
      <c r="M492" s="150"/>
      <c r="N492" s="150"/>
      <c r="O492" s="150"/>
      <c r="P492" s="150"/>
      <c r="Q492" s="150"/>
      <c r="R492" s="150"/>
      <c r="S492" s="150"/>
      <c r="T492" s="150"/>
      <c r="U492" s="150"/>
      <c r="V492" s="150"/>
      <c r="W492" s="150"/>
      <c r="X492" s="150"/>
    </row>
    <row r="493" spans="1:24" ht="12.75" customHeight="1" x14ac:dyDescent="0.2">
      <c r="A493" s="611"/>
      <c r="B493" s="305"/>
      <c r="C493" s="305"/>
      <c r="D493" s="643"/>
      <c r="E493" s="643"/>
      <c r="F493" s="643"/>
      <c r="G493" s="632"/>
      <c r="H493" s="611"/>
      <c r="I493" s="149"/>
      <c r="J493" s="150"/>
      <c r="K493" s="150"/>
      <c r="L493" s="150"/>
      <c r="M493" s="150"/>
      <c r="N493" s="150"/>
      <c r="O493" s="150"/>
      <c r="P493" s="150"/>
      <c r="Q493" s="150"/>
      <c r="R493" s="150"/>
      <c r="S493" s="150"/>
      <c r="T493" s="150"/>
      <c r="U493" s="150"/>
      <c r="V493" s="150"/>
      <c r="W493" s="150"/>
      <c r="X493" s="150"/>
    </row>
    <row r="494" spans="1:24" ht="45" customHeight="1" x14ac:dyDescent="0.2">
      <c r="A494" s="611"/>
      <c r="B494" s="305"/>
      <c r="C494" s="165" t="s">
        <v>656</v>
      </c>
      <c r="D494" s="643"/>
      <c r="E494" s="643"/>
      <c r="F494" s="643"/>
      <c r="G494" s="632"/>
      <c r="H494" s="611"/>
      <c r="I494" s="149"/>
      <c r="J494" s="150"/>
      <c r="K494" s="150"/>
      <c r="L494" s="150"/>
      <c r="M494" s="150"/>
      <c r="N494" s="150"/>
      <c r="O494" s="150"/>
      <c r="P494" s="150"/>
      <c r="Q494" s="150"/>
      <c r="R494" s="150"/>
      <c r="S494" s="150"/>
      <c r="T494" s="150"/>
      <c r="U494" s="150"/>
      <c r="V494" s="150"/>
      <c r="W494" s="150"/>
      <c r="X494" s="150"/>
    </row>
    <row r="495" spans="1:24" ht="33.75" customHeight="1" x14ac:dyDescent="0.2">
      <c r="A495" s="611"/>
      <c r="B495" s="305"/>
      <c r="C495" s="165" t="s">
        <v>657</v>
      </c>
      <c r="D495" s="643"/>
      <c r="E495" s="643"/>
      <c r="F495" s="643"/>
      <c r="G495" s="632"/>
      <c r="H495" s="611"/>
      <c r="I495" s="149"/>
      <c r="J495" s="150"/>
      <c r="K495" s="150"/>
      <c r="L495" s="150"/>
      <c r="M495" s="150"/>
      <c r="N495" s="150"/>
      <c r="O495" s="150"/>
      <c r="P495" s="150"/>
      <c r="Q495" s="150"/>
      <c r="R495" s="150"/>
      <c r="S495" s="150"/>
      <c r="T495" s="150"/>
      <c r="U495" s="150"/>
      <c r="V495" s="150"/>
      <c r="W495" s="150"/>
      <c r="X495" s="150"/>
    </row>
    <row r="496" spans="1:24" ht="43.5" customHeight="1" x14ac:dyDescent="0.2">
      <c r="A496" s="611"/>
      <c r="B496" s="305"/>
      <c r="C496" s="165" t="s">
        <v>658</v>
      </c>
      <c r="D496" s="643"/>
      <c r="E496" s="643"/>
      <c r="F496" s="643"/>
      <c r="G496" s="632"/>
      <c r="H496" s="611"/>
      <c r="I496" s="149"/>
      <c r="J496" s="150"/>
      <c r="K496" s="150"/>
      <c r="L496" s="150"/>
      <c r="M496" s="150"/>
      <c r="N496" s="150"/>
      <c r="O496" s="150"/>
      <c r="P496" s="150"/>
      <c r="Q496" s="150"/>
      <c r="R496" s="150"/>
      <c r="S496" s="150"/>
      <c r="T496" s="150"/>
      <c r="U496" s="150"/>
      <c r="V496" s="150"/>
      <c r="W496" s="150"/>
      <c r="X496" s="150"/>
    </row>
    <row r="497" spans="1:24" ht="31.5" customHeight="1" x14ac:dyDescent="0.2">
      <c r="A497" s="611"/>
      <c r="B497" s="305"/>
      <c r="C497" s="165" t="s">
        <v>659</v>
      </c>
      <c r="D497" s="643"/>
      <c r="E497" s="643"/>
      <c r="F497" s="643"/>
      <c r="G497" s="632"/>
      <c r="H497" s="611"/>
      <c r="I497" s="149"/>
      <c r="J497" s="150"/>
      <c r="K497" s="150"/>
      <c r="L497" s="150"/>
      <c r="M497" s="150"/>
      <c r="N497" s="150"/>
      <c r="O497" s="150"/>
      <c r="P497" s="150"/>
      <c r="Q497" s="150"/>
      <c r="R497" s="150"/>
      <c r="S497" s="150"/>
      <c r="T497" s="150"/>
      <c r="U497" s="150"/>
      <c r="V497" s="150"/>
      <c r="W497" s="150"/>
      <c r="X497" s="150"/>
    </row>
    <row r="498" spans="1:24" ht="57" customHeight="1" x14ac:dyDescent="0.2">
      <c r="A498" s="611"/>
      <c r="B498" s="305"/>
      <c r="C498" s="165" t="s">
        <v>660</v>
      </c>
      <c r="D498" s="643"/>
      <c r="E498" s="643"/>
      <c r="F498" s="643"/>
      <c r="G498" s="632"/>
      <c r="H498" s="611"/>
      <c r="I498" s="149"/>
      <c r="J498" s="150"/>
      <c r="K498" s="150"/>
      <c r="L498" s="150"/>
      <c r="M498" s="150"/>
      <c r="N498" s="150"/>
      <c r="O498" s="150"/>
      <c r="P498" s="150"/>
      <c r="Q498" s="150"/>
      <c r="R498" s="150"/>
      <c r="S498" s="150"/>
      <c r="T498" s="150"/>
      <c r="U498" s="150"/>
      <c r="V498" s="150"/>
      <c r="W498" s="150"/>
      <c r="X498" s="150"/>
    </row>
    <row r="499" spans="1:24" ht="11.25" customHeight="1" thickBot="1" x14ac:dyDescent="0.25">
      <c r="A499" s="611"/>
      <c r="B499" s="306"/>
      <c r="C499" s="305"/>
      <c r="D499" s="644"/>
      <c r="E499" s="644"/>
      <c r="F499" s="644"/>
      <c r="G499" s="637"/>
      <c r="H499" s="612"/>
      <c r="I499" s="149"/>
      <c r="J499" s="150"/>
      <c r="K499" s="150"/>
      <c r="L499" s="150"/>
      <c r="M499" s="150"/>
      <c r="N499" s="150"/>
      <c r="O499" s="150"/>
      <c r="P499" s="150"/>
      <c r="Q499" s="150"/>
      <c r="R499" s="150"/>
      <c r="S499" s="150"/>
      <c r="T499" s="150"/>
      <c r="U499" s="150"/>
      <c r="V499" s="150"/>
      <c r="W499" s="150"/>
      <c r="X499" s="150"/>
    </row>
    <row r="500" spans="1:24" ht="29.25" customHeight="1" x14ac:dyDescent="0.2">
      <c r="A500" s="611"/>
      <c r="B500" s="761" t="s">
        <v>661</v>
      </c>
      <c r="C500" s="131" t="s">
        <v>662</v>
      </c>
      <c r="D500" s="756">
        <v>5</v>
      </c>
      <c r="E500" s="689"/>
      <c r="F500" s="689"/>
      <c r="G500" s="824"/>
      <c r="H500" s="821"/>
      <c r="I500" s="149"/>
      <c r="J500" s="150"/>
      <c r="K500" s="150"/>
      <c r="L500" s="150"/>
      <c r="M500" s="150"/>
      <c r="N500" s="150"/>
      <c r="O500" s="150"/>
      <c r="P500" s="150"/>
      <c r="Q500" s="150"/>
      <c r="R500" s="150"/>
      <c r="S500" s="150"/>
      <c r="T500" s="150"/>
      <c r="U500" s="150"/>
      <c r="V500" s="150"/>
      <c r="W500" s="150"/>
      <c r="X500" s="150"/>
    </row>
    <row r="501" spans="1:24" ht="30" customHeight="1" x14ac:dyDescent="0.2">
      <c r="A501" s="611"/>
      <c r="B501" s="668"/>
      <c r="C501" s="235" t="s">
        <v>663</v>
      </c>
      <c r="D501" s="632"/>
      <c r="E501" s="643"/>
      <c r="F501" s="643"/>
      <c r="G501" s="611"/>
      <c r="H501" s="611"/>
      <c r="I501" s="149"/>
      <c r="J501" s="150"/>
      <c r="K501" s="150"/>
      <c r="L501" s="150"/>
      <c r="M501" s="150"/>
      <c r="N501" s="150"/>
      <c r="O501" s="150"/>
      <c r="P501" s="150"/>
      <c r="Q501" s="150"/>
      <c r="R501" s="150"/>
      <c r="S501" s="150"/>
      <c r="T501" s="150"/>
      <c r="U501" s="150"/>
      <c r="V501" s="150"/>
      <c r="W501" s="150"/>
      <c r="X501" s="150"/>
    </row>
    <row r="502" spans="1:24" ht="27" customHeight="1" x14ac:dyDescent="0.2">
      <c r="A502" s="611"/>
      <c r="B502" s="668"/>
      <c r="C502" s="235" t="s">
        <v>664</v>
      </c>
      <c r="D502" s="632"/>
      <c r="E502" s="643"/>
      <c r="F502" s="643"/>
      <c r="G502" s="611"/>
      <c r="H502" s="611"/>
      <c r="I502" s="149"/>
      <c r="J502" s="150"/>
      <c r="K502" s="150"/>
      <c r="L502" s="150"/>
      <c r="M502" s="150"/>
      <c r="N502" s="150"/>
      <c r="O502" s="150"/>
      <c r="P502" s="150"/>
      <c r="Q502" s="150"/>
      <c r="R502" s="150"/>
      <c r="S502" s="150"/>
      <c r="T502" s="150"/>
      <c r="U502" s="150"/>
      <c r="V502" s="150"/>
      <c r="W502" s="150"/>
      <c r="X502" s="150"/>
    </row>
    <row r="503" spans="1:24" ht="28.5" customHeight="1" x14ac:dyDescent="0.2">
      <c r="A503" s="611"/>
      <c r="B503" s="668"/>
      <c r="C503" s="235" t="s">
        <v>665</v>
      </c>
      <c r="D503" s="632"/>
      <c r="E503" s="643"/>
      <c r="F503" s="643"/>
      <c r="G503" s="611"/>
      <c r="H503" s="611"/>
      <c r="I503" s="149"/>
      <c r="J503" s="150"/>
      <c r="K503" s="150"/>
      <c r="L503" s="150"/>
      <c r="M503" s="150"/>
      <c r="N503" s="150"/>
      <c r="O503" s="150"/>
      <c r="P503" s="150"/>
      <c r="Q503" s="150"/>
      <c r="R503" s="150"/>
      <c r="S503" s="150"/>
      <c r="T503" s="150"/>
      <c r="U503" s="150"/>
      <c r="V503" s="150"/>
      <c r="W503" s="150"/>
      <c r="X503" s="150"/>
    </row>
    <row r="504" spans="1:24" ht="27.75" customHeight="1" x14ac:dyDescent="0.2">
      <c r="A504" s="611"/>
      <c r="B504" s="668"/>
      <c r="C504" s="235" t="s">
        <v>666</v>
      </c>
      <c r="D504" s="632"/>
      <c r="E504" s="643"/>
      <c r="F504" s="643"/>
      <c r="G504" s="611"/>
      <c r="H504" s="611"/>
      <c r="I504" s="149"/>
      <c r="J504" s="150"/>
      <c r="K504" s="150"/>
      <c r="L504" s="150"/>
      <c r="M504" s="150"/>
      <c r="N504" s="150"/>
      <c r="O504" s="150"/>
      <c r="P504" s="150"/>
      <c r="Q504" s="150"/>
      <c r="R504" s="150"/>
      <c r="S504" s="150"/>
      <c r="T504" s="150"/>
      <c r="U504" s="150"/>
      <c r="V504" s="150"/>
      <c r="W504" s="150"/>
      <c r="X504" s="150"/>
    </row>
    <row r="505" spans="1:24" ht="28.5" customHeight="1" x14ac:dyDescent="0.2">
      <c r="A505" s="611"/>
      <c r="B505" s="668"/>
      <c r="C505" s="235" t="s">
        <v>667</v>
      </c>
      <c r="D505" s="632"/>
      <c r="E505" s="643"/>
      <c r="F505" s="643"/>
      <c r="G505" s="611"/>
      <c r="H505" s="611"/>
      <c r="I505" s="149"/>
      <c r="J505" s="150"/>
      <c r="K505" s="150"/>
      <c r="L505" s="150"/>
      <c r="M505" s="150"/>
      <c r="N505" s="150"/>
      <c r="O505" s="150"/>
      <c r="P505" s="150"/>
      <c r="Q505" s="150"/>
      <c r="R505" s="150"/>
      <c r="S505" s="150"/>
      <c r="T505" s="150"/>
      <c r="U505" s="150"/>
      <c r="V505" s="150"/>
      <c r="W505" s="150"/>
      <c r="X505" s="150"/>
    </row>
    <row r="506" spans="1:24" ht="15" customHeight="1" x14ac:dyDescent="0.2">
      <c r="A506" s="611"/>
      <c r="B506" s="668"/>
      <c r="C506" s="257" t="s">
        <v>668</v>
      </c>
      <c r="D506" s="632"/>
      <c r="E506" s="643"/>
      <c r="F506" s="643"/>
      <c r="G506" s="611"/>
      <c r="H506" s="611"/>
      <c r="I506" s="149"/>
      <c r="J506" s="150"/>
      <c r="K506" s="150"/>
      <c r="L506" s="150"/>
      <c r="M506" s="150"/>
      <c r="N506" s="150"/>
      <c r="O506" s="150"/>
      <c r="P506" s="150"/>
      <c r="Q506" s="150"/>
      <c r="R506" s="150"/>
      <c r="S506" s="150"/>
      <c r="T506" s="150"/>
      <c r="U506" s="150"/>
      <c r="V506" s="150"/>
      <c r="W506" s="150"/>
      <c r="X506" s="150"/>
    </row>
    <row r="507" spans="1:24" ht="12.75" customHeight="1" thickBot="1" x14ac:dyDescent="0.25">
      <c r="A507" s="611"/>
      <c r="B507" s="738"/>
      <c r="C507" s="123"/>
      <c r="D507" s="637"/>
      <c r="E507" s="644"/>
      <c r="F507" s="644"/>
      <c r="G507" s="612"/>
      <c r="H507" s="612"/>
      <c r="I507" s="149"/>
      <c r="J507" s="150"/>
      <c r="K507" s="150"/>
      <c r="L507" s="150"/>
      <c r="M507" s="150"/>
      <c r="N507" s="150"/>
      <c r="O507" s="150"/>
      <c r="P507" s="150"/>
      <c r="Q507" s="150"/>
      <c r="R507" s="150"/>
      <c r="S507" s="150"/>
      <c r="T507" s="150"/>
      <c r="U507" s="150"/>
      <c r="V507" s="150"/>
      <c r="W507" s="150"/>
      <c r="X507" s="150"/>
    </row>
    <row r="508" spans="1:24" ht="31.5" customHeight="1" x14ac:dyDescent="0.2">
      <c r="A508" s="611"/>
      <c r="B508" s="758" t="s">
        <v>669</v>
      </c>
      <c r="C508" s="121" t="s">
        <v>670</v>
      </c>
      <c r="D508" s="756">
        <v>5</v>
      </c>
      <c r="E508" s="689"/>
      <c r="F508" s="689"/>
      <c r="G508" s="821"/>
      <c r="H508" s="821"/>
      <c r="I508" s="149"/>
      <c r="J508" s="150"/>
      <c r="K508" s="150"/>
      <c r="L508" s="150"/>
      <c r="M508" s="150"/>
      <c r="N508" s="150"/>
      <c r="O508" s="150"/>
      <c r="P508" s="150"/>
      <c r="Q508" s="150"/>
      <c r="R508" s="150"/>
      <c r="S508" s="150"/>
      <c r="T508" s="150"/>
      <c r="U508" s="150"/>
      <c r="V508" s="150"/>
      <c r="W508" s="150"/>
      <c r="X508" s="150"/>
    </row>
    <row r="509" spans="1:24" ht="12.75" customHeight="1" x14ac:dyDescent="0.2">
      <c r="A509" s="611"/>
      <c r="B509" s="611"/>
      <c r="C509" s="310"/>
      <c r="D509" s="632"/>
      <c r="E509" s="643"/>
      <c r="F509" s="643"/>
      <c r="G509" s="611"/>
      <c r="H509" s="611"/>
      <c r="I509" s="149"/>
      <c r="J509" s="150"/>
      <c r="K509" s="150"/>
      <c r="L509" s="150"/>
      <c r="M509" s="150"/>
      <c r="N509" s="150"/>
      <c r="O509" s="150"/>
      <c r="P509" s="150"/>
      <c r="Q509" s="150"/>
      <c r="R509" s="150"/>
      <c r="S509" s="150"/>
      <c r="T509" s="150"/>
      <c r="U509" s="150"/>
      <c r="V509" s="150"/>
      <c r="W509" s="150"/>
      <c r="X509" s="150"/>
    </row>
    <row r="510" spans="1:24" ht="19.5" customHeight="1" x14ac:dyDescent="0.2">
      <c r="A510" s="611"/>
      <c r="B510" s="611"/>
      <c r="C510" s="235" t="s">
        <v>671</v>
      </c>
      <c r="D510" s="632"/>
      <c r="E510" s="643"/>
      <c r="F510" s="643"/>
      <c r="G510" s="611"/>
      <c r="H510" s="611"/>
      <c r="I510" s="149"/>
      <c r="J510" s="150"/>
      <c r="K510" s="150"/>
      <c r="L510" s="150"/>
      <c r="M510" s="150"/>
      <c r="N510" s="150"/>
      <c r="O510" s="150"/>
      <c r="P510" s="150"/>
      <c r="Q510" s="150"/>
      <c r="R510" s="150"/>
      <c r="S510" s="150"/>
      <c r="T510" s="150"/>
      <c r="U510" s="150"/>
      <c r="V510" s="150"/>
      <c r="W510" s="150"/>
      <c r="X510" s="150"/>
    </row>
    <row r="511" spans="1:24" ht="33" customHeight="1" x14ac:dyDescent="0.2">
      <c r="A511" s="611"/>
      <c r="B511" s="611"/>
      <c r="C511" s="235" t="s">
        <v>672</v>
      </c>
      <c r="D511" s="632"/>
      <c r="E511" s="643"/>
      <c r="F511" s="643"/>
      <c r="G511" s="611"/>
      <c r="H511" s="611"/>
      <c r="I511" s="149"/>
      <c r="J511" s="150"/>
      <c r="K511" s="150"/>
      <c r="L511" s="150"/>
      <c r="M511" s="150"/>
      <c r="N511" s="150"/>
      <c r="O511" s="150"/>
      <c r="P511" s="150"/>
      <c r="Q511" s="150"/>
      <c r="R511" s="150"/>
      <c r="S511" s="150"/>
      <c r="T511" s="150"/>
      <c r="U511" s="150"/>
      <c r="V511" s="150"/>
      <c r="W511" s="150"/>
      <c r="X511" s="150"/>
    </row>
    <row r="512" spans="1:24" ht="43.5" customHeight="1" x14ac:dyDescent="0.2">
      <c r="A512" s="611"/>
      <c r="B512" s="611"/>
      <c r="C512" s="235" t="s">
        <v>673</v>
      </c>
      <c r="D512" s="632"/>
      <c r="E512" s="643"/>
      <c r="F512" s="643"/>
      <c r="G512" s="611"/>
      <c r="H512" s="611"/>
      <c r="I512" s="149"/>
      <c r="J512" s="150"/>
      <c r="K512" s="150"/>
      <c r="L512" s="150"/>
      <c r="M512" s="150"/>
      <c r="N512" s="150"/>
      <c r="O512" s="150"/>
      <c r="P512" s="150"/>
      <c r="Q512" s="150"/>
      <c r="R512" s="150"/>
      <c r="S512" s="150"/>
      <c r="T512" s="150"/>
      <c r="U512" s="150"/>
      <c r="V512" s="150"/>
      <c r="W512" s="150"/>
      <c r="X512" s="150"/>
    </row>
    <row r="513" spans="1:24" ht="30" customHeight="1" x14ac:dyDescent="0.2">
      <c r="A513" s="611"/>
      <c r="B513" s="611"/>
      <c r="C513" s="235" t="s">
        <v>674</v>
      </c>
      <c r="D513" s="632"/>
      <c r="E513" s="643"/>
      <c r="F513" s="643"/>
      <c r="G513" s="611"/>
      <c r="H513" s="611"/>
      <c r="I513" s="149"/>
      <c r="J513" s="150"/>
      <c r="K513" s="150"/>
      <c r="L513" s="150"/>
      <c r="M513" s="150"/>
      <c r="N513" s="150"/>
      <c r="O513" s="150"/>
      <c r="P513" s="150"/>
      <c r="Q513" s="150"/>
      <c r="R513" s="150"/>
      <c r="S513" s="150"/>
      <c r="T513" s="150"/>
      <c r="U513" s="150"/>
      <c r="V513" s="150"/>
      <c r="W513" s="150"/>
      <c r="X513" s="150"/>
    </row>
    <row r="514" spans="1:24" ht="33" customHeight="1" x14ac:dyDescent="0.2">
      <c r="A514" s="611"/>
      <c r="B514" s="611"/>
      <c r="C514" s="235" t="s">
        <v>675</v>
      </c>
      <c r="D514" s="632"/>
      <c r="E514" s="643"/>
      <c r="F514" s="643"/>
      <c r="G514" s="611"/>
      <c r="H514" s="611"/>
      <c r="I514" s="149"/>
      <c r="J514" s="150"/>
      <c r="K514" s="150"/>
      <c r="L514" s="150"/>
      <c r="M514" s="150"/>
      <c r="N514" s="150"/>
      <c r="O514" s="150"/>
      <c r="P514" s="150"/>
      <c r="Q514" s="150"/>
      <c r="R514" s="150"/>
      <c r="S514" s="150"/>
      <c r="T514" s="150"/>
      <c r="U514" s="150"/>
      <c r="V514" s="150"/>
      <c r="W514" s="150"/>
      <c r="X514" s="150"/>
    </row>
    <row r="515" spans="1:24" ht="11.25" customHeight="1" thickBot="1" x14ac:dyDescent="0.25">
      <c r="A515" s="611"/>
      <c r="B515" s="612"/>
      <c r="C515" s="175"/>
      <c r="D515" s="637"/>
      <c r="E515" s="644"/>
      <c r="F515" s="644"/>
      <c r="G515" s="612"/>
      <c r="H515" s="612"/>
      <c r="I515" s="149"/>
      <c r="J515" s="150"/>
      <c r="K515" s="150"/>
      <c r="L515" s="150"/>
      <c r="M515" s="150"/>
      <c r="N515" s="150"/>
      <c r="O515" s="150"/>
      <c r="P515" s="150"/>
      <c r="Q515" s="150"/>
      <c r="R515" s="150"/>
      <c r="S515" s="150"/>
      <c r="T515" s="150"/>
      <c r="U515" s="150"/>
      <c r="V515" s="150"/>
      <c r="W515" s="150"/>
      <c r="X515" s="150"/>
    </row>
    <row r="516" spans="1:24" ht="15" customHeight="1" thickBot="1" x14ac:dyDescent="0.25">
      <c r="A516" s="757" t="s">
        <v>190</v>
      </c>
      <c r="B516" s="258">
        <v>5.2</v>
      </c>
      <c r="C516" s="799" t="s">
        <v>676</v>
      </c>
      <c r="D516" s="687"/>
      <c r="E516" s="687"/>
      <c r="F516" s="687"/>
      <c r="G516" s="687"/>
      <c r="H516" s="688"/>
      <c r="I516" s="259"/>
      <c r="J516" s="260"/>
      <c r="K516" s="260"/>
      <c r="L516" s="260"/>
      <c r="M516" s="260"/>
      <c r="N516" s="260"/>
      <c r="O516" s="260"/>
      <c r="P516" s="260"/>
      <c r="Q516" s="260"/>
      <c r="R516" s="260"/>
      <c r="S516" s="260"/>
      <c r="T516" s="260"/>
      <c r="U516" s="260"/>
      <c r="V516" s="260"/>
      <c r="W516" s="260"/>
      <c r="X516" s="260"/>
    </row>
    <row r="517" spans="1:24" ht="33.75" customHeight="1" x14ac:dyDescent="0.2">
      <c r="A517" s="611"/>
      <c r="B517" s="758" t="s">
        <v>677</v>
      </c>
      <c r="C517" s="131" t="s">
        <v>678</v>
      </c>
      <c r="D517" s="756">
        <v>5</v>
      </c>
      <c r="E517" s="689"/>
      <c r="F517" s="689"/>
      <c r="G517" s="821"/>
      <c r="H517" s="821"/>
      <c r="I517" s="149"/>
      <c r="J517" s="150"/>
      <c r="K517" s="150"/>
      <c r="L517" s="150"/>
      <c r="M517" s="150"/>
      <c r="N517" s="150"/>
      <c r="O517" s="150"/>
      <c r="P517" s="150"/>
      <c r="Q517" s="150"/>
      <c r="R517" s="150"/>
      <c r="S517" s="150"/>
      <c r="T517" s="150"/>
      <c r="U517" s="150"/>
      <c r="V517" s="150"/>
      <c r="W517" s="150"/>
      <c r="X517" s="150"/>
    </row>
    <row r="518" spans="1:24" ht="27" customHeight="1" x14ac:dyDescent="0.2">
      <c r="A518" s="611"/>
      <c r="B518" s="611"/>
      <c r="C518" s="235" t="s">
        <v>679</v>
      </c>
      <c r="D518" s="632"/>
      <c r="E518" s="643"/>
      <c r="F518" s="643"/>
      <c r="G518" s="611"/>
      <c r="H518" s="611"/>
      <c r="I518" s="149"/>
      <c r="J518" s="150"/>
      <c r="K518" s="150"/>
      <c r="L518" s="150"/>
      <c r="M518" s="150"/>
      <c r="N518" s="150"/>
      <c r="O518" s="150"/>
      <c r="P518" s="150"/>
      <c r="Q518" s="150"/>
      <c r="R518" s="150"/>
      <c r="S518" s="150"/>
      <c r="T518" s="150"/>
      <c r="U518" s="150"/>
      <c r="V518" s="150"/>
      <c r="W518" s="150"/>
      <c r="X518" s="150"/>
    </row>
    <row r="519" spans="1:24" ht="28.5" customHeight="1" x14ac:dyDescent="0.2">
      <c r="A519" s="611"/>
      <c r="B519" s="611"/>
      <c r="C519" s="235" t="s">
        <v>680</v>
      </c>
      <c r="D519" s="632"/>
      <c r="E519" s="643"/>
      <c r="F519" s="643"/>
      <c r="G519" s="611"/>
      <c r="H519" s="611"/>
      <c r="I519" s="149"/>
      <c r="J519" s="150"/>
      <c r="K519" s="150"/>
      <c r="L519" s="150"/>
      <c r="M519" s="150"/>
      <c r="N519" s="150"/>
      <c r="O519" s="150"/>
      <c r="P519" s="150"/>
      <c r="Q519" s="150"/>
      <c r="R519" s="150"/>
      <c r="S519" s="150"/>
      <c r="T519" s="150"/>
      <c r="U519" s="150"/>
      <c r="V519" s="150"/>
      <c r="W519" s="150"/>
      <c r="X519" s="150"/>
    </row>
    <row r="520" spans="1:24" ht="27.75" customHeight="1" x14ac:dyDescent="0.2">
      <c r="A520" s="611"/>
      <c r="B520" s="611"/>
      <c r="C520" s="235" t="s">
        <v>681</v>
      </c>
      <c r="D520" s="632"/>
      <c r="E520" s="643"/>
      <c r="F520" s="643"/>
      <c r="G520" s="611"/>
      <c r="H520" s="611"/>
      <c r="I520" s="149"/>
      <c r="J520" s="150"/>
      <c r="K520" s="150"/>
      <c r="L520" s="150"/>
      <c r="M520" s="150"/>
      <c r="N520" s="150"/>
      <c r="O520" s="150"/>
      <c r="P520" s="150"/>
      <c r="Q520" s="150"/>
      <c r="R520" s="150"/>
      <c r="S520" s="150"/>
      <c r="T520" s="150"/>
      <c r="U520" s="150"/>
      <c r="V520" s="150"/>
      <c r="W520" s="150"/>
      <c r="X520" s="150"/>
    </row>
    <row r="521" spans="1:24" ht="24.75" customHeight="1" x14ac:dyDescent="0.2">
      <c r="A521" s="611"/>
      <c r="B521" s="611"/>
      <c r="C521" s="235" t="s">
        <v>682</v>
      </c>
      <c r="D521" s="632"/>
      <c r="E521" s="643"/>
      <c r="F521" s="643"/>
      <c r="G521" s="611"/>
      <c r="H521" s="611"/>
      <c r="I521" s="149"/>
      <c r="J521" s="150"/>
      <c r="K521" s="150"/>
      <c r="L521" s="150"/>
      <c r="M521" s="150"/>
      <c r="N521" s="150"/>
      <c r="O521" s="150"/>
      <c r="P521" s="150"/>
      <c r="Q521" s="150"/>
      <c r="R521" s="150"/>
      <c r="S521" s="150"/>
      <c r="T521" s="150"/>
      <c r="U521" s="150"/>
      <c r="V521" s="150"/>
      <c r="W521" s="150"/>
      <c r="X521" s="150"/>
    </row>
    <row r="522" spans="1:24" ht="28.5" customHeight="1" x14ac:dyDescent="0.2">
      <c r="A522" s="611"/>
      <c r="B522" s="611"/>
      <c r="C522" s="235" t="s">
        <v>683</v>
      </c>
      <c r="D522" s="632"/>
      <c r="E522" s="643"/>
      <c r="F522" s="643"/>
      <c r="G522" s="611"/>
      <c r="H522" s="611"/>
      <c r="I522" s="149"/>
      <c r="J522" s="150"/>
      <c r="K522" s="150"/>
      <c r="L522" s="150"/>
      <c r="M522" s="150"/>
      <c r="N522" s="150"/>
      <c r="O522" s="150"/>
      <c r="P522" s="150"/>
      <c r="Q522" s="150"/>
      <c r="R522" s="150"/>
      <c r="S522" s="150"/>
      <c r="T522" s="150"/>
      <c r="U522" s="150"/>
      <c r="V522" s="150"/>
      <c r="W522" s="150"/>
      <c r="X522" s="150"/>
    </row>
    <row r="523" spans="1:24" ht="12.75" customHeight="1" thickBot="1" x14ac:dyDescent="0.25">
      <c r="A523" s="611"/>
      <c r="B523" s="612"/>
      <c r="C523" s="135"/>
      <c r="D523" s="637"/>
      <c r="E523" s="644"/>
      <c r="F523" s="644"/>
      <c r="G523" s="612"/>
      <c r="H523" s="612"/>
      <c r="I523" s="149"/>
      <c r="J523" s="150"/>
      <c r="K523" s="150"/>
      <c r="L523" s="150"/>
      <c r="M523" s="150"/>
      <c r="N523" s="150"/>
      <c r="O523" s="150"/>
      <c r="P523" s="150"/>
      <c r="Q523" s="150"/>
      <c r="R523" s="150"/>
      <c r="S523" s="150"/>
      <c r="T523" s="150"/>
      <c r="U523" s="150"/>
      <c r="V523" s="150"/>
      <c r="W523" s="150"/>
      <c r="X523" s="150"/>
    </row>
    <row r="524" spans="1:24" ht="47.25" customHeight="1" x14ac:dyDescent="0.2">
      <c r="A524" s="611"/>
      <c r="B524" s="758" t="s">
        <v>684</v>
      </c>
      <c r="C524" s="131" t="s">
        <v>685</v>
      </c>
      <c r="D524" s="756">
        <v>5</v>
      </c>
      <c r="E524" s="689"/>
      <c r="F524" s="689"/>
      <c r="G524" s="821"/>
      <c r="H524" s="821"/>
      <c r="I524" s="149"/>
      <c r="J524" s="150"/>
      <c r="K524" s="150"/>
      <c r="L524" s="150"/>
      <c r="M524" s="150"/>
      <c r="N524" s="150"/>
      <c r="O524" s="150"/>
      <c r="P524" s="150"/>
      <c r="Q524" s="150"/>
      <c r="R524" s="150"/>
      <c r="S524" s="150"/>
      <c r="T524" s="150"/>
      <c r="U524" s="150"/>
      <c r="V524" s="150"/>
      <c r="W524" s="150"/>
      <c r="X524" s="150"/>
    </row>
    <row r="525" spans="1:24" ht="40.5" customHeight="1" x14ac:dyDescent="0.2">
      <c r="A525" s="611"/>
      <c r="B525" s="611"/>
      <c r="C525" s="235" t="s">
        <v>686</v>
      </c>
      <c r="D525" s="632"/>
      <c r="E525" s="643"/>
      <c r="F525" s="643"/>
      <c r="G525" s="611"/>
      <c r="H525" s="611"/>
      <c r="I525" s="149"/>
      <c r="J525" s="150"/>
      <c r="K525" s="150"/>
      <c r="L525" s="150"/>
      <c r="M525" s="150"/>
      <c r="N525" s="150"/>
      <c r="O525" s="150"/>
      <c r="P525" s="150"/>
      <c r="Q525" s="150"/>
      <c r="R525" s="150"/>
      <c r="S525" s="150"/>
      <c r="T525" s="150"/>
      <c r="U525" s="150"/>
      <c r="V525" s="150"/>
      <c r="W525" s="150"/>
      <c r="X525" s="150"/>
    </row>
    <row r="526" spans="1:24" ht="41.25" customHeight="1" x14ac:dyDescent="0.2">
      <c r="A526" s="611"/>
      <c r="B526" s="611"/>
      <c r="C526" s="235" t="s">
        <v>687</v>
      </c>
      <c r="D526" s="632"/>
      <c r="E526" s="643"/>
      <c r="F526" s="643"/>
      <c r="G526" s="611"/>
      <c r="H526" s="611"/>
      <c r="I526" s="149"/>
      <c r="J526" s="150"/>
      <c r="K526" s="150"/>
      <c r="L526" s="150"/>
      <c r="M526" s="150"/>
      <c r="N526" s="150"/>
      <c r="O526" s="150"/>
      <c r="P526" s="150"/>
      <c r="Q526" s="150"/>
      <c r="R526" s="150"/>
      <c r="S526" s="150"/>
      <c r="T526" s="150"/>
      <c r="U526" s="150"/>
      <c r="V526" s="150"/>
      <c r="W526" s="150"/>
      <c r="X526" s="150"/>
    </row>
    <row r="527" spans="1:24" ht="43.5" customHeight="1" x14ac:dyDescent="0.2">
      <c r="A527" s="611"/>
      <c r="B527" s="611"/>
      <c r="C527" s="235" t="s">
        <v>688</v>
      </c>
      <c r="D527" s="632"/>
      <c r="E527" s="643"/>
      <c r="F527" s="643"/>
      <c r="G527" s="611"/>
      <c r="H527" s="611"/>
      <c r="I527" s="149"/>
      <c r="J527" s="150"/>
      <c r="K527" s="150"/>
      <c r="L527" s="150"/>
      <c r="M527" s="150"/>
      <c r="N527" s="150"/>
      <c r="O527" s="150"/>
      <c r="P527" s="150"/>
      <c r="Q527" s="150"/>
      <c r="R527" s="150"/>
      <c r="S527" s="150"/>
      <c r="T527" s="150"/>
      <c r="U527" s="150"/>
      <c r="V527" s="150"/>
      <c r="W527" s="150"/>
      <c r="X527" s="150"/>
    </row>
    <row r="528" spans="1:24" ht="40.5" customHeight="1" x14ac:dyDescent="0.2">
      <c r="A528" s="611"/>
      <c r="B528" s="611"/>
      <c r="C528" s="235" t="s">
        <v>689</v>
      </c>
      <c r="D528" s="632"/>
      <c r="E528" s="643"/>
      <c r="F528" s="643"/>
      <c r="G528" s="611"/>
      <c r="H528" s="611"/>
      <c r="I528" s="149"/>
      <c r="J528" s="150"/>
      <c r="K528" s="150"/>
      <c r="L528" s="150"/>
      <c r="M528" s="150"/>
      <c r="N528" s="150"/>
      <c r="O528" s="150"/>
      <c r="P528" s="150"/>
      <c r="Q528" s="150"/>
      <c r="R528" s="150"/>
      <c r="S528" s="150"/>
      <c r="T528" s="150"/>
      <c r="U528" s="150"/>
      <c r="V528" s="150"/>
      <c r="W528" s="150"/>
      <c r="X528" s="150"/>
    </row>
    <row r="529" spans="1:24" ht="41.25" customHeight="1" x14ac:dyDescent="0.2">
      <c r="A529" s="611"/>
      <c r="B529" s="611"/>
      <c r="C529" s="235" t="s">
        <v>690</v>
      </c>
      <c r="D529" s="632"/>
      <c r="E529" s="643"/>
      <c r="F529" s="643"/>
      <c r="G529" s="611"/>
      <c r="H529" s="611"/>
      <c r="I529" s="149"/>
      <c r="J529" s="150"/>
      <c r="K529" s="150"/>
      <c r="L529" s="150"/>
      <c r="M529" s="150"/>
      <c r="N529" s="150"/>
      <c r="O529" s="150"/>
      <c r="P529" s="150"/>
      <c r="Q529" s="150"/>
      <c r="R529" s="150"/>
      <c r="S529" s="150"/>
      <c r="T529" s="150"/>
      <c r="U529" s="150"/>
      <c r="V529" s="150"/>
      <c r="W529" s="150"/>
      <c r="X529" s="150"/>
    </row>
    <row r="530" spans="1:24" ht="12.75" customHeight="1" thickBot="1" x14ac:dyDescent="0.25">
      <c r="A530" s="611"/>
      <c r="B530" s="612"/>
      <c r="C530" s="121"/>
      <c r="D530" s="637"/>
      <c r="E530" s="644"/>
      <c r="F530" s="644"/>
      <c r="G530" s="612"/>
      <c r="H530" s="612"/>
      <c r="I530" s="149"/>
      <c r="J530" s="150"/>
      <c r="K530" s="150"/>
      <c r="L530" s="150"/>
      <c r="M530" s="150"/>
      <c r="N530" s="150"/>
      <c r="O530" s="150"/>
      <c r="P530" s="150"/>
      <c r="Q530" s="150"/>
      <c r="R530" s="150"/>
      <c r="S530" s="150"/>
      <c r="T530" s="150"/>
      <c r="U530" s="150"/>
      <c r="V530" s="150"/>
      <c r="W530" s="150"/>
      <c r="X530" s="150"/>
    </row>
    <row r="531" spans="1:24" ht="15" customHeight="1" thickBot="1" x14ac:dyDescent="0.25">
      <c r="A531" s="757" t="s">
        <v>190</v>
      </c>
      <c r="B531" s="261">
        <v>5.3</v>
      </c>
      <c r="C531" s="769" t="s">
        <v>691</v>
      </c>
      <c r="D531" s="687"/>
      <c r="E531" s="687"/>
      <c r="F531" s="688"/>
      <c r="G531" s="822"/>
      <c r="H531" s="633"/>
      <c r="I531" s="149"/>
      <c r="J531" s="150"/>
      <c r="K531" s="150"/>
      <c r="L531" s="150"/>
      <c r="M531" s="150"/>
      <c r="N531" s="150"/>
      <c r="O531" s="150"/>
      <c r="P531" s="150"/>
      <c r="Q531" s="150"/>
      <c r="R531" s="150"/>
      <c r="S531" s="150"/>
      <c r="T531" s="150"/>
      <c r="U531" s="150"/>
      <c r="V531" s="150"/>
      <c r="W531" s="150"/>
      <c r="X531" s="150"/>
    </row>
    <row r="532" spans="1:24" ht="34.5" customHeight="1" x14ac:dyDescent="0.2">
      <c r="A532" s="611"/>
      <c r="B532" s="758" t="s">
        <v>692</v>
      </c>
      <c r="C532" s="131" t="s">
        <v>693</v>
      </c>
      <c r="D532" s="756">
        <v>5</v>
      </c>
      <c r="E532" s="689"/>
      <c r="F532" s="689"/>
      <c r="G532" s="821"/>
      <c r="H532" s="821"/>
      <c r="I532" s="149"/>
      <c r="J532" s="150"/>
      <c r="K532" s="150"/>
      <c r="L532" s="150"/>
      <c r="M532" s="150"/>
      <c r="N532" s="150"/>
      <c r="O532" s="150"/>
      <c r="P532" s="150"/>
      <c r="Q532" s="150"/>
      <c r="R532" s="150"/>
      <c r="S532" s="150"/>
      <c r="T532" s="150"/>
      <c r="U532" s="150"/>
      <c r="V532" s="150"/>
      <c r="W532" s="150"/>
      <c r="X532" s="150"/>
    </row>
    <row r="533" spans="1:24" ht="29.25" customHeight="1" x14ac:dyDescent="0.2">
      <c r="A533" s="611"/>
      <c r="B533" s="611"/>
      <c r="C533" s="235" t="s">
        <v>694</v>
      </c>
      <c r="D533" s="632"/>
      <c r="E533" s="643"/>
      <c r="F533" s="643"/>
      <c r="G533" s="611"/>
      <c r="H533" s="611"/>
      <c r="I533" s="149"/>
      <c r="J533" s="150"/>
      <c r="K533" s="150"/>
      <c r="L533" s="150"/>
      <c r="M533" s="150"/>
      <c r="N533" s="150"/>
      <c r="O533" s="150"/>
      <c r="P533" s="150"/>
      <c r="Q533" s="150"/>
      <c r="R533" s="150"/>
      <c r="S533" s="150"/>
      <c r="T533" s="150"/>
      <c r="U533" s="150"/>
      <c r="V533" s="150"/>
      <c r="W533" s="150"/>
      <c r="X533" s="150"/>
    </row>
    <row r="534" spans="1:24" ht="42.75" customHeight="1" x14ac:dyDescent="0.2">
      <c r="A534" s="611"/>
      <c r="B534" s="611"/>
      <c r="C534" s="235" t="s">
        <v>695</v>
      </c>
      <c r="D534" s="632"/>
      <c r="E534" s="643"/>
      <c r="F534" s="643"/>
      <c r="G534" s="611"/>
      <c r="H534" s="611"/>
      <c r="I534" s="149"/>
      <c r="J534" s="150"/>
      <c r="K534" s="150"/>
      <c r="L534" s="150"/>
      <c r="M534" s="150"/>
      <c r="N534" s="150"/>
      <c r="O534" s="150"/>
      <c r="P534" s="150"/>
      <c r="Q534" s="150"/>
      <c r="R534" s="150"/>
      <c r="S534" s="150"/>
      <c r="T534" s="150"/>
      <c r="U534" s="150"/>
      <c r="V534" s="150"/>
      <c r="W534" s="150"/>
      <c r="X534" s="150"/>
    </row>
    <row r="535" spans="1:24" ht="42" customHeight="1" x14ac:dyDescent="0.2">
      <c r="A535" s="611"/>
      <c r="B535" s="611"/>
      <c r="C535" s="235" t="s">
        <v>696</v>
      </c>
      <c r="D535" s="632"/>
      <c r="E535" s="643"/>
      <c r="F535" s="643"/>
      <c r="G535" s="611"/>
      <c r="H535" s="611"/>
      <c r="I535" s="149"/>
      <c r="J535" s="150"/>
      <c r="K535" s="150"/>
      <c r="L535" s="150"/>
      <c r="M535" s="150"/>
      <c r="N535" s="150"/>
      <c r="O535" s="150"/>
      <c r="P535" s="150"/>
      <c r="Q535" s="150"/>
      <c r="R535" s="150"/>
      <c r="S535" s="150"/>
      <c r="T535" s="150"/>
      <c r="U535" s="150"/>
      <c r="V535" s="150"/>
      <c r="W535" s="150"/>
      <c r="X535" s="150"/>
    </row>
    <row r="536" spans="1:24" ht="27.75" customHeight="1" x14ac:dyDescent="0.2">
      <c r="A536" s="611"/>
      <c r="B536" s="611"/>
      <c r="C536" s="235" t="s">
        <v>697</v>
      </c>
      <c r="D536" s="632"/>
      <c r="E536" s="643"/>
      <c r="F536" s="643"/>
      <c r="G536" s="611"/>
      <c r="H536" s="611"/>
      <c r="I536" s="149"/>
      <c r="J536" s="150"/>
      <c r="K536" s="150"/>
      <c r="L536" s="150"/>
      <c r="M536" s="150"/>
      <c r="N536" s="150"/>
      <c r="O536" s="150"/>
      <c r="P536" s="150"/>
      <c r="Q536" s="150"/>
      <c r="R536" s="150"/>
      <c r="S536" s="150"/>
      <c r="T536" s="150"/>
      <c r="U536" s="150"/>
      <c r="V536" s="150"/>
      <c r="W536" s="150"/>
      <c r="X536" s="150"/>
    </row>
    <row r="537" spans="1:24" ht="30" customHeight="1" x14ac:dyDescent="0.2">
      <c r="A537" s="611"/>
      <c r="B537" s="611"/>
      <c r="C537" s="235" t="s">
        <v>698</v>
      </c>
      <c r="D537" s="632"/>
      <c r="E537" s="643"/>
      <c r="F537" s="643"/>
      <c r="G537" s="611"/>
      <c r="H537" s="611"/>
      <c r="I537" s="149"/>
      <c r="J537" s="150"/>
      <c r="K537" s="150"/>
      <c r="L537" s="150"/>
      <c r="M537" s="150"/>
      <c r="N537" s="150"/>
      <c r="O537" s="150"/>
      <c r="P537" s="150"/>
      <c r="Q537" s="150"/>
      <c r="R537" s="150"/>
      <c r="S537" s="150"/>
      <c r="T537" s="150"/>
      <c r="U537" s="150"/>
      <c r="V537" s="150"/>
      <c r="W537" s="150"/>
      <c r="X537" s="150"/>
    </row>
    <row r="538" spans="1:24" ht="12.75" customHeight="1" thickBot="1" x14ac:dyDescent="0.25">
      <c r="A538" s="611"/>
      <c r="B538" s="612"/>
      <c r="C538" s="236"/>
      <c r="D538" s="637"/>
      <c r="E538" s="644"/>
      <c r="F538" s="644"/>
      <c r="G538" s="612"/>
      <c r="H538" s="612"/>
      <c r="I538" s="149"/>
      <c r="J538" s="150"/>
      <c r="K538" s="150"/>
      <c r="L538" s="150"/>
      <c r="M538" s="150"/>
      <c r="N538" s="150"/>
      <c r="O538" s="150"/>
      <c r="P538" s="150"/>
      <c r="Q538" s="150"/>
      <c r="R538" s="150"/>
      <c r="S538" s="150"/>
      <c r="T538" s="150"/>
      <c r="U538" s="150"/>
      <c r="V538" s="150"/>
      <c r="W538" s="150"/>
      <c r="X538" s="150"/>
    </row>
    <row r="539" spans="1:24" ht="12" customHeight="1" thickBot="1" x14ac:dyDescent="0.25">
      <c r="A539" s="757" t="s">
        <v>190</v>
      </c>
      <c r="B539" s="122">
        <v>5.4</v>
      </c>
      <c r="C539" s="804" t="s">
        <v>699</v>
      </c>
      <c r="D539" s="805"/>
      <c r="E539" s="805"/>
      <c r="F539" s="679"/>
      <c r="G539" s="822"/>
      <c r="H539" s="633"/>
      <c r="I539" s="149"/>
      <c r="J539" s="150"/>
      <c r="K539" s="150"/>
      <c r="L539" s="150"/>
      <c r="M539" s="150"/>
      <c r="N539" s="150"/>
      <c r="O539" s="150"/>
      <c r="P539" s="150"/>
      <c r="Q539" s="150"/>
      <c r="R539" s="150"/>
      <c r="S539" s="150"/>
      <c r="T539" s="150"/>
      <c r="U539" s="150"/>
      <c r="V539" s="150"/>
      <c r="W539" s="150"/>
      <c r="X539" s="150"/>
    </row>
    <row r="540" spans="1:24" ht="46.5" customHeight="1" x14ac:dyDescent="0.2">
      <c r="A540" s="611"/>
      <c r="B540" s="770" t="s">
        <v>700</v>
      </c>
      <c r="C540" s="131" t="s">
        <v>1029</v>
      </c>
      <c r="D540" s="777">
        <v>5</v>
      </c>
      <c r="E540" s="663"/>
      <c r="F540" s="663"/>
      <c r="G540" s="823"/>
      <c r="H540" s="823"/>
      <c r="I540" s="149"/>
      <c r="J540" s="150"/>
      <c r="K540" s="150"/>
      <c r="L540" s="150"/>
      <c r="M540" s="150"/>
      <c r="N540" s="150"/>
      <c r="O540" s="150"/>
      <c r="P540" s="150"/>
      <c r="Q540" s="150"/>
      <c r="R540" s="150"/>
      <c r="S540" s="150"/>
      <c r="T540" s="150"/>
      <c r="U540" s="150"/>
      <c r="V540" s="150"/>
      <c r="W540" s="150"/>
      <c r="X540" s="150"/>
    </row>
    <row r="541" spans="1:24" ht="27" customHeight="1" x14ac:dyDescent="0.2">
      <c r="A541" s="611"/>
      <c r="B541" s="611"/>
      <c r="C541" s="235" t="s">
        <v>701</v>
      </c>
      <c r="D541" s="611"/>
      <c r="E541" s="611"/>
      <c r="F541" s="611"/>
      <c r="G541" s="611"/>
      <c r="H541" s="611"/>
      <c r="I541" s="149"/>
      <c r="J541" s="150"/>
      <c r="K541" s="150"/>
      <c r="L541" s="150"/>
      <c r="M541" s="150"/>
      <c r="N541" s="150"/>
      <c r="O541" s="150"/>
      <c r="P541" s="150"/>
      <c r="Q541" s="150"/>
      <c r="R541" s="150"/>
      <c r="S541" s="150"/>
      <c r="T541" s="150"/>
      <c r="U541" s="150"/>
      <c r="V541" s="150"/>
      <c r="W541" s="150"/>
      <c r="X541" s="150"/>
    </row>
    <row r="542" spans="1:24" ht="40.5" customHeight="1" x14ac:dyDescent="0.2">
      <c r="A542" s="611"/>
      <c r="B542" s="611"/>
      <c r="C542" s="235" t="s">
        <v>702</v>
      </c>
      <c r="D542" s="611"/>
      <c r="E542" s="611"/>
      <c r="F542" s="611"/>
      <c r="G542" s="611"/>
      <c r="H542" s="611"/>
      <c r="I542" s="149"/>
      <c r="J542" s="150"/>
      <c r="K542" s="150"/>
      <c r="L542" s="150"/>
      <c r="M542" s="150"/>
      <c r="N542" s="150"/>
      <c r="O542" s="150"/>
      <c r="P542" s="150"/>
      <c r="Q542" s="150"/>
      <c r="R542" s="150"/>
      <c r="S542" s="150"/>
      <c r="T542" s="150"/>
      <c r="U542" s="150"/>
      <c r="V542" s="150"/>
      <c r="W542" s="150"/>
      <c r="X542" s="150"/>
    </row>
    <row r="543" spans="1:24" ht="42.75" customHeight="1" x14ac:dyDescent="0.2">
      <c r="A543" s="611"/>
      <c r="B543" s="611"/>
      <c r="C543" s="235" t="s">
        <v>703</v>
      </c>
      <c r="D543" s="611"/>
      <c r="E543" s="611"/>
      <c r="F543" s="611"/>
      <c r="G543" s="611"/>
      <c r="H543" s="611"/>
      <c r="I543" s="149"/>
      <c r="J543" s="150"/>
      <c r="K543" s="150"/>
      <c r="L543" s="150"/>
      <c r="M543" s="150"/>
      <c r="N543" s="150"/>
      <c r="O543" s="150"/>
      <c r="P543" s="150"/>
      <c r="Q543" s="150"/>
      <c r="R543" s="150"/>
      <c r="S543" s="150"/>
      <c r="T543" s="150"/>
      <c r="U543" s="150"/>
      <c r="V543" s="150"/>
      <c r="W543" s="150"/>
      <c r="X543" s="150"/>
    </row>
    <row r="544" spans="1:24" ht="28.5" customHeight="1" x14ac:dyDescent="0.2">
      <c r="A544" s="611"/>
      <c r="B544" s="611"/>
      <c r="C544" s="235" t="s">
        <v>704</v>
      </c>
      <c r="D544" s="611"/>
      <c r="E544" s="611"/>
      <c r="F544" s="611"/>
      <c r="G544" s="611"/>
      <c r="H544" s="611"/>
      <c r="I544" s="149"/>
      <c r="J544" s="150"/>
      <c r="K544" s="150"/>
      <c r="L544" s="150"/>
      <c r="M544" s="150"/>
      <c r="N544" s="150"/>
      <c r="O544" s="150"/>
      <c r="P544" s="150"/>
      <c r="Q544" s="150"/>
      <c r="R544" s="150"/>
      <c r="S544" s="150"/>
      <c r="T544" s="150"/>
      <c r="U544" s="150"/>
      <c r="V544" s="150"/>
      <c r="W544" s="150"/>
      <c r="X544" s="150"/>
    </row>
    <row r="545" spans="1:24" ht="42" customHeight="1" x14ac:dyDescent="0.2">
      <c r="A545" s="611"/>
      <c r="B545" s="611"/>
      <c r="C545" s="235" t="s">
        <v>705</v>
      </c>
      <c r="D545" s="611"/>
      <c r="E545" s="611"/>
      <c r="F545" s="611"/>
      <c r="G545" s="611"/>
      <c r="H545" s="611"/>
      <c r="I545" s="149"/>
      <c r="J545" s="150"/>
      <c r="K545" s="150"/>
      <c r="L545" s="150"/>
      <c r="M545" s="150"/>
      <c r="N545" s="150"/>
      <c r="O545" s="150"/>
      <c r="P545" s="150"/>
      <c r="Q545" s="150"/>
      <c r="R545" s="150"/>
      <c r="S545" s="150"/>
      <c r="T545" s="150"/>
      <c r="U545" s="150"/>
      <c r="V545" s="150"/>
      <c r="W545" s="150"/>
      <c r="X545" s="150"/>
    </row>
    <row r="546" spans="1:24" ht="12.75" customHeight="1" thickBot="1" x14ac:dyDescent="0.25">
      <c r="A546" s="611"/>
      <c r="B546" s="612"/>
      <c r="C546" s="236"/>
      <c r="D546" s="612"/>
      <c r="E546" s="612"/>
      <c r="F546" s="612"/>
      <c r="G546" s="612"/>
      <c r="H546" s="612"/>
      <c r="I546" s="149"/>
      <c r="J546" s="150"/>
      <c r="K546" s="150"/>
      <c r="L546" s="150"/>
      <c r="M546" s="150"/>
      <c r="N546" s="150"/>
      <c r="O546" s="150"/>
      <c r="P546" s="150"/>
      <c r="Q546" s="150"/>
      <c r="R546" s="150"/>
      <c r="S546" s="150"/>
      <c r="T546" s="150"/>
      <c r="U546" s="150"/>
      <c r="V546" s="150"/>
      <c r="W546" s="150"/>
      <c r="X546" s="150"/>
    </row>
    <row r="547" spans="1:24" ht="35.25" customHeight="1" x14ac:dyDescent="0.2">
      <c r="A547" s="611"/>
      <c r="B547" s="758" t="s">
        <v>706</v>
      </c>
      <c r="C547" s="131" t="s">
        <v>707</v>
      </c>
      <c r="D547" s="756">
        <v>5</v>
      </c>
      <c r="E547" s="689"/>
      <c r="F547" s="689"/>
      <c r="G547" s="823"/>
      <c r="H547" s="823"/>
      <c r="I547" s="149"/>
      <c r="J547" s="150"/>
      <c r="K547" s="150"/>
      <c r="L547" s="150"/>
      <c r="M547" s="150"/>
      <c r="N547" s="150"/>
      <c r="O547" s="150"/>
      <c r="P547" s="150"/>
      <c r="Q547" s="150"/>
      <c r="R547" s="150"/>
      <c r="S547" s="150"/>
      <c r="T547" s="150"/>
      <c r="U547" s="150"/>
      <c r="V547" s="150"/>
      <c r="W547" s="150"/>
      <c r="X547" s="150"/>
    </row>
    <row r="548" spans="1:24" ht="27" customHeight="1" x14ac:dyDescent="0.2">
      <c r="A548" s="611"/>
      <c r="B548" s="611"/>
      <c r="C548" s="235" t="s">
        <v>708</v>
      </c>
      <c r="D548" s="632"/>
      <c r="E548" s="643"/>
      <c r="F548" s="643"/>
      <c r="G548" s="611"/>
      <c r="H548" s="611"/>
      <c r="I548" s="149"/>
      <c r="J548" s="150"/>
      <c r="K548" s="150"/>
      <c r="L548" s="150"/>
      <c r="M548" s="150"/>
      <c r="N548" s="150"/>
      <c r="O548" s="150"/>
      <c r="P548" s="150"/>
      <c r="Q548" s="150"/>
      <c r="R548" s="150"/>
      <c r="S548" s="150"/>
      <c r="T548" s="150"/>
      <c r="U548" s="150"/>
      <c r="V548" s="150"/>
      <c r="W548" s="150"/>
      <c r="X548" s="150"/>
    </row>
    <row r="549" spans="1:24" ht="27.75" customHeight="1" x14ac:dyDescent="0.2">
      <c r="A549" s="611"/>
      <c r="B549" s="611"/>
      <c r="C549" s="235" t="s">
        <v>709</v>
      </c>
      <c r="D549" s="632"/>
      <c r="E549" s="643"/>
      <c r="F549" s="643"/>
      <c r="G549" s="611"/>
      <c r="H549" s="611"/>
      <c r="I549" s="149"/>
      <c r="J549" s="150"/>
      <c r="K549" s="150"/>
      <c r="L549" s="150"/>
      <c r="M549" s="150"/>
      <c r="N549" s="150"/>
      <c r="O549" s="150"/>
      <c r="P549" s="150"/>
      <c r="Q549" s="150"/>
      <c r="R549" s="150"/>
      <c r="S549" s="150"/>
      <c r="T549" s="150"/>
      <c r="U549" s="150"/>
      <c r="V549" s="150"/>
      <c r="W549" s="150"/>
      <c r="X549" s="150"/>
    </row>
    <row r="550" spans="1:24" ht="40.5" customHeight="1" x14ac:dyDescent="0.2">
      <c r="A550" s="611"/>
      <c r="B550" s="611"/>
      <c r="C550" s="235" t="s">
        <v>710</v>
      </c>
      <c r="D550" s="632"/>
      <c r="E550" s="643"/>
      <c r="F550" s="643"/>
      <c r="G550" s="611"/>
      <c r="H550" s="611"/>
      <c r="I550" s="149"/>
      <c r="J550" s="150"/>
      <c r="K550" s="150"/>
      <c r="L550" s="150"/>
      <c r="M550" s="150"/>
      <c r="N550" s="150"/>
      <c r="O550" s="150"/>
      <c r="P550" s="150"/>
      <c r="Q550" s="150"/>
      <c r="R550" s="150"/>
      <c r="S550" s="150"/>
      <c r="T550" s="150"/>
      <c r="U550" s="150"/>
      <c r="V550" s="150"/>
      <c r="W550" s="150"/>
      <c r="X550" s="150"/>
    </row>
    <row r="551" spans="1:24" ht="31.5" customHeight="1" x14ac:dyDescent="0.2">
      <c r="A551" s="611"/>
      <c r="B551" s="611"/>
      <c r="C551" s="235" t="s">
        <v>711</v>
      </c>
      <c r="D551" s="632"/>
      <c r="E551" s="643"/>
      <c r="F551" s="643"/>
      <c r="G551" s="611"/>
      <c r="H551" s="611"/>
      <c r="I551" s="149"/>
      <c r="J551" s="150"/>
      <c r="K551" s="150"/>
      <c r="L551" s="150"/>
      <c r="M551" s="150"/>
      <c r="N551" s="150"/>
      <c r="O551" s="150"/>
      <c r="P551" s="150"/>
      <c r="Q551" s="150"/>
      <c r="R551" s="150"/>
      <c r="S551" s="150"/>
      <c r="T551" s="150"/>
      <c r="U551" s="150"/>
      <c r="V551" s="150"/>
      <c r="W551" s="150"/>
      <c r="X551" s="150"/>
    </row>
    <row r="552" spans="1:24" ht="27.75" customHeight="1" x14ac:dyDescent="0.2">
      <c r="A552" s="611"/>
      <c r="B552" s="611"/>
      <c r="C552" s="235" t="s">
        <v>712</v>
      </c>
      <c r="D552" s="632"/>
      <c r="E552" s="643"/>
      <c r="F552" s="643"/>
      <c r="G552" s="611"/>
      <c r="H552" s="611"/>
      <c r="I552" s="149"/>
      <c r="J552" s="150"/>
      <c r="K552" s="150"/>
      <c r="L552" s="150"/>
      <c r="M552" s="150"/>
      <c r="N552" s="150"/>
      <c r="O552" s="150"/>
      <c r="P552" s="150"/>
      <c r="Q552" s="150"/>
      <c r="R552" s="150"/>
      <c r="S552" s="150"/>
      <c r="T552" s="150"/>
      <c r="U552" s="150"/>
      <c r="V552" s="150"/>
      <c r="W552" s="150"/>
      <c r="X552" s="150"/>
    </row>
    <row r="553" spans="1:24" ht="13.5" customHeight="1" x14ac:dyDescent="0.2">
      <c r="A553" s="611"/>
      <c r="B553" s="611"/>
      <c r="C553" s="262"/>
      <c r="D553" s="632"/>
      <c r="E553" s="643"/>
      <c r="F553" s="643"/>
      <c r="G553" s="611"/>
      <c r="H553" s="611"/>
      <c r="I553" s="149"/>
      <c r="J553" s="150"/>
      <c r="K553" s="150"/>
      <c r="L553" s="150"/>
      <c r="M553" s="150"/>
      <c r="N553" s="150"/>
      <c r="O553" s="150"/>
      <c r="P553" s="150"/>
      <c r="Q553" s="150"/>
      <c r="R553" s="150"/>
      <c r="S553" s="150"/>
      <c r="T553" s="150"/>
      <c r="U553" s="150"/>
      <c r="V553" s="150"/>
      <c r="W553" s="150"/>
      <c r="X553" s="150"/>
    </row>
    <row r="554" spans="1:24" ht="27" customHeight="1" thickBot="1" x14ac:dyDescent="0.25">
      <c r="A554" s="611"/>
      <c r="B554" s="612"/>
      <c r="C554" s="263" t="s">
        <v>713</v>
      </c>
      <c r="D554" s="637"/>
      <c r="E554" s="644"/>
      <c r="F554" s="644"/>
      <c r="G554" s="612"/>
      <c r="H554" s="612"/>
      <c r="I554" s="149"/>
      <c r="J554" s="150"/>
      <c r="K554" s="150"/>
      <c r="L554" s="150"/>
      <c r="M554" s="150"/>
      <c r="N554" s="150"/>
      <c r="O554" s="150"/>
      <c r="P554" s="150"/>
      <c r="Q554" s="150"/>
      <c r="R554" s="150"/>
      <c r="S554" s="150"/>
      <c r="T554" s="150"/>
      <c r="U554" s="150"/>
      <c r="V554" s="150"/>
      <c r="W554" s="150"/>
      <c r="X554" s="150"/>
    </row>
    <row r="555" spans="1:24" ht="19.5" customHeight="1" x14ac:dyDescent="0.2">
      <c r="A555" s="611"/>
      <c r="B555" s="758" t="s">
        <v>714</v>
      </c>
      <c r="C555" s="264" t="s">
        <v>715</v>
      </c>
      <c r="D555" s="777">
        <v>5</v>
      </c>
      <c r="E555" s="689"/>
      <c r="F555" s="689"/>
      <c r="G555" s="823"/>
      <c r="H555" s="823"/>
      <c r="I555" s="149"/>
      <c r="J555" s="150"/>
      <c r="K555" s="150"/>
      <c r="L555" s="150"/>
      <c r="M555" s="150"/>
      <c r="N555" s="150"/>
      <c r="O555" s="150"/>
      <c r="P555" s="150"/>
      <c r="Q555" s="150"/>
      <c r="R555" s="150"/>
      <c r="S555" s="150"/>
      <c r="T555" s="150"/>
      <c r="U555" s="150"/>
      <c r="V555" s="150"/>
      <c r="W555" s="150"/>
      <c r="X555" s="150"/>
    </row>
    <row r="556" spans="1:24" ht="18" customHeight="1" x14ac:dyDescent="0.2">
      <c r="A556" s="611"/>
      <c r="B556" s="611"/>
      <c r="C556" s="265" t="s">
        <v>716</v>
      </c>
      <c r="D556" s="611"/>
      <c r="E556" s="643"/>
      <c r="F556" s="643"/>
      <c r="G556" s="611"/>
      <c r="H556" s="611"/>
      <c r="I556" s="149"/>
      <c r="J556" s="150"/>
      <c r="K556" s="150"/>
      <c r="L556" s="150"/>
      <c r="M556" s="150"/>
      <c r="N556" s="150"/>
      <c r="O556" s="150"/>
      <c r="P556" s="150"/>
      <c r="Q556" s="150"/>
      <c r="R556" s="150"/>
      <c r="S556" s="150"/>
      <c r="T556" s="150"/>
      <c r="U556" s="150"/>
      <c r="V556" s="150"/>
      <c r="W556" s="150"/>
      <c r="X556" s="150"/>
    </row>
    <row r="557" spans="1:24" ht="18.75" customHeight="1" x14ac:dyDescent="0.2">
      <c r="A557" s="611"/>
      <c r="B557" s="611"/>
      <c r="C557" s="265" t="s">
        <v>717</v>
      </c>
      <c r="D557" s="611"/>
      <c r="E557" s="643"/>
      <c r="F557" s="643"/>
      <c r="G557" s="611"/>
      <c r="H557" s="611"/>
      <c r="I557" s="149"/>
      <c r="J557" s="150"/>
      <c r="K557" s="150"/>
      <c r="L557" s="150"/>
      <c r="M557" s="150"/>
      <c r="N557" s="150"/>
      <c r="O557" s="150"/>
      <c r="P557" s="150"/>
      <c r="Q557" s="150"/>
      <c r="R557" s="150"/>
      <c r="S557" s="150"/>
      <c r="T557" s="150"/>
      <c r="U557" s="150"/>
      <c r="V557" s="150"/>
      <c r="W557" s="150"/>
      <c r="X557" s="150"/>
    </row>
    <row r="558" spans="1:24" ht="19.5" customHeight="1" x14ac:dyDescent="0.2">
      <c r="A558" s="611"/>
      <c r="B558" s="611"/>
      <c r="C558" s="265" t="s">
        <v>718</v>
      </c>
      <c r="D558" s="611"/>
      <c r="E558" s="643"/>
      <c r="F558" s="643"/>
      <c r="G558" s="611"/>
      <c r="H558" s="611"/>
      <c r="I558" s="149"/>
      <c r="J558" s="150"/>
      <c r="K558" s="150"/>
      <c r="L558" s="150"/>
      <c r="M558" s="150"/>
      <c r="N558" s="150"/>
      <c r="O558" s="150"/>
      <c r="P558" s="150"/>
      <c r="Q558" s="150"/>
      <c r="R558" s="150"/>
      <c r="S558" s="150"/>
      <c r="T558" s="150"/>
      <c r="U558" s="150"/>
      <c r="V558" s="150"/>
      <c r="W558" s="150"/>
      <c r="X558" s="150"/>
    </row>
    <row r="559" spans="1:24" ht="21" customHeight="1" x14ac:dyDescent="0.2">
      <c r="A559" s="611"/>
      <c r="B559" s="611"/>
      <c r="C559" s="265" t="s">
        <v>719</v>
      </c>
      <c r="D559" s="611"/>
      <c r="E559" s="643"/>
      <c r="F559" s="643"/>
      <c r="G559" s="611"/>
      <c r="H559" s="611"/>
      <c r="I559" s="149"/>
      <c r="J559" s="150"/>
      <c r="K559" s="150"/>
      <c r="L559" s="150"/>
      <c r="M559" s="150"/>
      <c r="N559" s="150"/>
      <c r="O559" s="150"/>
      <c r="P559" s="150"/>
      <c r="Q559" s="150"/>
      <c r="R559" s="150"/>
      <c r="S559" s="150"/>
      <c r="T559" s="150"/>
      <c r="U559" s="150"/>
      <c r="V559" s="150"/>
      <c r="W559" s="150"/>
      <c r="X559" s="150"/>
    </row>
    <row r="560" spans="1:24" ht="19.5" customHeight="1" x14ac:dyDescent="0.2">
      <c r="A560" s="611"/>
      <c r="B560" s="611"/>
      <c r="C560" s="265" t="s">
        <v>720</v>
      </c>
      <c r="D560" s="611"/>
      <c r="E560" s="643"/>
      <c r="F560" s="643"/>
      <c r="G560" s="611"/>
      <c r="H560" s="611"/>
      <c r="I560" s="149"/>
      <c r="J560" s="150"/>
      <c r="K560" s="150"/>
      <c r="L560" s="150"/>
      <c r="M560" s="150"/>
      <c r="N560" s="150"/>
      <c r="O560" s="150"/>
      <c r="P560" s="150"/>
      <c r="Q560" s="150"/>
      <c r="R560" s="150"/>
      <c r="S560" s="150"/>
      <c r="T560" s="150"/>
      <c r="U560" s="150"/>
      <c r="V560" s="150"/>
      <c r="W560" s="150"/>
      <c r="X560" s="150"/>
    </row>
    <row r="561" spans="1:24" ht="15" customHeight="1" x14ac:dyDescent="0.2">
      <c r="A561" s="611"/>
      <c r="B561" s="611"/>
      <c r="C561" s="266"/>
      <c r="D561" s="611"/>
      <c r="E561" s="643"/>
      <c r="F561" s="643"/>
      <c r="G561" s="611"/>
      <c r="H561" s="611"/>
      <c r="I561" s="149"/>
      <c r="J561" s="150"/>
      <c r="K561" s="150"/>
      <c r="L561" s="150"/>
      <c r="M561" s="150"/>
      <c r="N561" s="150"/>
      <c r="O561" s="150"/>
      <c r="P561" s="150"/>
      <c r="Q561" s="150"/>
      <c r="R561" s="150"/>
      <c r="S561" s="150"/>
      <c r="T561" s="150"/>
      <c r="U561" s="150"/>
      <c r="V561" s="150"/>
      <c r="W561" s="150"/>
      <c r="X561" s="150"/>
    </row>
    <row r="562" spans="1:24" ht="15" customHeight="1" thickBot="1" x14ac:dyDescent="0.25">
      <c r="A562" s="611"/>
      <c r="B562" s="611"/>
      <c r="C562" s="266"/>
      <c r="D562" s="612"/>
      <c r="E562" s="699"/>
      <c r="F562" s="699"/>
      <c r="G562" s="653"/>
      <c r="H562" s="612"/>
      <c r="I562" s="149"/>
      <c r="J562" s="150"/>
      <c r="K562" s="150"/>
      <c r="L562" s="150"/>
      <c r="M562" s="150"/>
      <c r="N562" s="150"/>
      <c r="O562" s="150"/>
      <c r="P562" s="150"/>
      <c r="Q562" s="150"/>
      <c r="R562" s="150"/>
      <c r="S562" s="150"/>
      <c r="T562" s="150"/>
      <c r="U562" s="150"/>
      <c r="V562" s="150"/>
      <c r="W562" s="150"/>
      <c r="X562" s="150"/>
    </row>
    <row r="563" spans="1:24" ht="12.75" customHeight="1" thickBot="1" x14ac:dyDescent="0.25">
      <c r="A563" s="611"/>
      <c r="B563" s="611"/>
      <c r="C563" s="193" t="s">
        <v>721</v>
      </c>
      <c r="D563" s="227">
        <f t="shared" ref="D563:F563" si="3">SUM(D485:D562)</f>
        <v>50</v>
      </c>
      <c r="E563" s="227">
        <f t="shared" si="3"/>
        <v>0</v>
      </c>
      <c r="F563" s="227">
        <f t="shared" si="3"/>
        <v>0</v>
      </c>
      <c r="G563" s="821"/>
      <c r="H563" s="821"/>
      <c r="I563" s="149"/>
      <c r="J563" s="150"/>
      <c r="K563" s="150"/>
      <c r="L563" s="150"/>
      <c r="M563" s="150"/>
      <c r="N563" s="150"/>
      <c r="O563" s="150"/>
      <c r="P563" s="150"/>
      <c r="Q563" s="150"/>
      <c r="R563" s="150"/>
      <c r="S563" s="150"/>
      <c r="T563" s="150"/>
      <c r="U563" s="150"/>
      <c r="V563" s="150"/>
      <c r="W563" s="150"/>
      <c r="X563" s="150"/>
    </row>
    <row r="564" spans="1:24" ht="12.75" customHeight="1" thickBot="1" x14ac:dyDescent="0.25">
      <c r="A564" s="611"/>
      <c r="B564" s="314"/>
      <c r="C564" s="193" t="s">
        <v>722</v>
      </c>
      <c r="D564" s="227"/>
      <c r="E564" s="268">
        <f>E563/D563*100</f>
        <v>0</v>
      </c>
      <c r="F564" s="268">
        <f>F563/D563*100</f>
        <v>0</v>
      </c>
      <c r="G564" s="611"/>
      <c r="H564" s="611"/>
      <c r="I564" s="149"/>
      <c r="J564" s="150"/>
      <c r="K564" s="150"/>
      <c r="L564" s="150"/>
      <c r="M564" s="150"/>
      <c r="N564" s="150"/>
      <c r="O564" s="150"/>
      <c r="P564" s="150"/>
      <c r="Q564" s="150"/>
      <c r="R564" s="150"/>
      <c r="S564" s="150"/>
      <c r="T564" s="150"/>
      <c r="U564" s="150"/>
      <c r="V564" s="150"/>
      <c r="W564" s="150"/>
      <c r="X564" s="150"/>
    </row>
    <row r="565" spans="1:24" ht="12.75" customHeight="1" thickBot="1" x14ac:dyDescent="0.25">
      <c r="A565" s="611"/>
      <c r="B565" s="314"/>
      <c r="C565" s="193" t="s">
        <v>723</v>
      </c>
      <c r="D565" s="227"/>
      <c r="E565" s="268">
        <f>E563/D563*15</f>
        <v>0</v>
      </c>
      <c r="F565" s="268">
        <f>F563/D563*15</f>
        <v>0</v>
      </c>
      <c r="G565" s="611"/>
      <c r="H565" s="611"/>
      <c r="I565" s="149"/>
      <c r="J565" s="150"/>
      <c r="K565" s="150"/>
      <c r="L565" s="150"/>
      <c r="M565" s="150"/>
      <c r="N565" s="150"/>
      <c r="O565" s="150"/>
      <c r="P565" s="150"/>
      <c r="Q565" s="150"/>
      <c r="R565" s="150"/>
      <c r="S565" s="150"/>
      <c r="T565" s="150"/>
      <c r="U565" s="150"/>
      <c r="V565" s="150"/>
      <c r="W565" s="150"/>
      <c r="X565" s="150"/>
    </row>
    <row r="566" spans="1:24" ht="12.75" customHeight="1" thickBot="1" x14ac:dyDescent="0.25">
      <c r="A566" s="611"/>
      <c r="B566" s="315"/>
      <c r="C566" s="193"/>
      <c r="D566" s="316"/>
      <c r="E566" s="316"/>
      <c r="F566" s="316"/>
      <c r="G566" s="612"/>
      <c r="H566" s="612"/>
      <c r="I566" s="149"/>
      <c r="J566" s="150"/>
      <c r="K566" s="150"/>
      <c r="L566" s="150"/>
      <c r="M566" s="150"/>
      <c r="N566" s="150"/>
      <c r="O566" s="150"/>
      <c r="P566" s="150"/>
      <c r="Q566" s="150"/>
      <c r="R566" s="150"/>
      <c r="S566" s="150"/>
      <c r="T566" s="150"/>
      <c r="U566" s="150"/>
      <c r="V566" s="150"/>
      <c r="W566" s="150"/>
      <c r="X566" s="150"/>
    </row>
    <row r="567" spans="1:24" ht="15" customHeight="1" thickBot="1" x14ac:dyDescent="0.25">
      <c r="A567" s="650" t="s">
        <v>204</v>
      </c>
      <c r="B567" s="252">
        <v>6.1</v>
      </c>
      <c r="C567" s="778" t="s">
        <v>724</v>
      </c>
      <c r="D567" s="779"/>
      <c r="E567" s="779"/>
      <c r="F567" s="779"/>
      <c r="G567" s="779"/>
      <c r="H567" s="780"/>
      <c r="I567" s="149"/>
      <c r="J567" s="150"/>
      <c r="K567" s="150"/>
      <c r="L567" s="150"/>
      <c r="M567" s="150"/>
      <c r="N567" s="150"/>
      <c r="O567" s="150"/>
      <c r="P567" s="150"/>
      <c r="Q567" s="150"/>
      <c r="R567" s="150"/>
      <c r="S567" s="150"/>
      <c r="T567" s="150"/>
      <c r="U567" s="150"/>
      <c r="V567" s="150"/>
      <c r="W567" s="150"/>
      <c r="X567" s="150"/>
    </row>
    <row r="568" spans="1:24" ht="49.5" customHeight="1" x14ac:dyDescent="0.2">
      <c r="A568" s="611"/>
      <c r="B568" s="770" t="s">
        <v>725</v>
      </c>
      <c r="C568" s="216" t="s">
        <v>1030</v>
      </c>
      <c r="D568" s="756">
        <v>5</v>
      </c>
      <c r="E568" s="689"/>
      <c r="F568" s="689"/>
      <c r="G568" s="820"/>
      <c r="H568" s="821"/>
      <c r="I568" s="149"/>
      <c r="J568" s="150"/>
      <c r="K568" s="150"/>
      <c r="L568" s="150"/>
      <c r="M568" s="150"/>
      <c r="N568" s="150"/>
      <c r="O568" s="150"/>
      <c r="P568" s="150"/>
      <c r="Q568" s="150"/>
      <c r="R568" s="150"/>
      <c r="S568" s="150"/>
      <c r="T568" s="150"/>
      <c r="U568" s="150"/>
      <c r="V568" s="150"/>
      <c r="W568" s="150"/>
      <c r="X568" s="150"/>
    </row>
    <row r="569" spans="1:24" ht="12.75" customHeight="1" x14ac:dyDescent="0.2">
      <c r="A569" s="611"/>
      <c r="B569" s="611"/>
      <c r="C569" s="305"/>
      <c r="D569" s="632"/>
      <c r="E569" s="643"/>
      <c r="F569" s="643"/>
      <c r="G569" s="632"/>
      <c r="H569" s="611"/>
      <c r="I569" s="149"/>
      <c r="J569" s="150"/>
      <c r="K569" s="150"/>
      <c r="L569" s="150"/>
      <c r="M569" s="150"/>
      <c r="N569" s="150"/>
      <c r="O569" s="150"/>
      <c r="P569" s="150"/>
      <c r="Q569" s="150"/>
      <c r="R569" s="150"/>
      <c r="S569" s="150"/>
      <c r="T569" s="150"/>
      <c r="U569" s="150"/>
      <c r="V569" s="150"/>
      <c r="W569" s="150"/>
      <c r="X569" s="150"/>
    </row>
    <row r="570" spans="1:24" ht="42.75" customHeight="1" x14ac:dyDescent="0.2">
      <c r="A570" s="611"/>
      <c r="B570" s="611"/>
      <c r="C570" s="165" t="s">
        <v>1031</v>
      </c>
      <c r="D570" s="632"/>
      <c r="E570" s="643"/>
      <c r="F570" s="643"/>
      <c r="G570" s="632"/>
      <c r="H570" s="611"/>
      <c r="I570" s="149"/>
      <c r="J570" s="150"/>
      <c r="K570" s="150"/>
      <c r="L570" s="150"/>
      <c r="M570" s="150"/>
      <c r="N570" s="150"/>
      <c r="O570" s="150"/>
      <c r="P570" s="150"/>
      <c r="Q570" s="150"/>
      <c r="R570" s="150"/>
      <c r="S570" s="150"/>
      <c r="T570" s="150"/>
      <c r="U570" s="150"/>
      <c r="V570" s="150"/>
      <c r="W570" s="150"/>
      <c r="X570" s="150"/>
    </row>
    <row r="571" spans="1:24" ht="15.75" customHeight="1" x14ac:dyDescent="0.2">
      <c r="A571" s="611"/>
      <c r="B571" s="611"/>
      <c r="C571" s="165" t="s">
        <v>1032</v>
      </c>
      <c r="D571" s="632"/>
      <c r="E571" s="643"/>
      <c r="F571" s="643"/>
      <c r="G571" s="632"/>
      <c r="H571" s="611"/>
      <c r="I571" s="149"/>
      <c r="J571" s="150"/>
      <c r="K571" s="150"/>
      <c r="L571" s="150"/>
      <c r="M571" s="150"/>
      <c r="N571" s="150"/>
      <c r="O571" s="150"/>
      <c r="P571" s="150"/>
      <c r="Q571" s="150"/>
      <c r="R571" s="150"/>
      <c r="S571" s="150"/>
      <c r="T571" s="150"/>
      <c r="U571" s="150"/>
      <c r="V571" s="150"/>
      <c r="W571" s="150"/>
      <c r="X571" s="150"/>
    </row>
    <row r="572" spans="1:24" ht="63" customHeight="1" x14ac:dyDescent="0.2">
      <c r="A572" s="611"/>
      <c r="B572" s="611"/>
      <c r="C572" s="165" t="s">
        <v>1033</v>
      </c>
      <c r="D572" s="632"/>
      <c r="E572" s="643"/>
      <c r="F572" s="643"/>
      <c r="G572" s="632"/>
      <c r="H572" s="611"/>
      <c r="I572" s="149"/>
      <c r="J572" s="150"/>
      <c r="K572" s="150"/>
      <c r="L572" s="150"/>
      <c r="M572" s="150"/>
      <c r="N572" s="150"/>
      <c r="O572" s="150"/>
      <c r="P572" s="150"/>
      <c r="Q572" s="150"/>
      <c r="R572" s="150"/>
      <c r="S572" s="150"/>
      <c r="T572" s="150"/>
      <c r="U572" s="150"/>
      <c r="V572" s="150"/>
      <c r="W572" s="150"/>
      <c r="X572" s="150"/>
    </row>
    <row r="573" spans="1:24" ht="45.75" customHeight="1" x14ac:dyDescent="0.2">
      <c r="A573" s="611"/>
      <c r="B573" s="611"/>
      <c r="C573" s="165" t="s">
        <v>1034</v>
      </c>
      <c r="D573" s="632"/>
      <c r="E573" s="643"/>
      <c r="F573" s="643"/>
      <c r="G573" s="632"/>
      <c r="H573" s="611"/>
      <c r="I573" s="149"/>
      <c r="J573" s="150"/>
      <c r="K573" s="150"/>
      <c r="L573" s="150"/>
      <c r="M573" s="150"/>
      <c r="N573" s="150"/>
      <c r="O573" s="150"/>
      <c r="P573" s="150"/>
      <c r="Q573" s="150"/>
      <c r="R573" s="150"/>
      <c r="S573" s="150"/>
      <c r="T573" s="150"/>
      <c r="U573" s="150"/>
      <c r="V573" s="150"/>
      <c r="W573" s="150"/>
      <c r="X573" s="150"/>
    </row>
    <row r="574" spans="1:24" ht="57" customHeight="1" x14ac:dyDescent="0.2">
      <c r="A574" s="611"/>
      <c r="B574" s="611"/>
      <c r="C574" s="165" t="s">
        <v>1035</v>
      </c>
      <c r="D574" s="632"/>
      <c r="E574" s="643"/>
      <c r="F574" s="643"/>
      <c r="G574" s="632"/>
      <c r="H574" s="611"/>
      <c r="I574" s="149"/>
      <c r="J574" s="150"/>
      <c r="K574" s="150"/>
      <c r="L574" s="150"/>
      <c r="M574" s="150"/>
      <c r="N574" s="150"/>
      <c r="O574" s="150"/>
      <c r="P574" s="150"/>
      <c r="Q574" s="150"/>
      <c r="R574" s="150"/>
      <c r="S574" s="150"/>
      <c r="T574" s="150"/>
      <c r="U574" s="150"/>
      <c r="V574" s="150"/>
      <c r="W574" s="150"/>
      <c r="X574" s="150"/>
    </row>
    <row r="575" spans="1:24" ht="12.75" customHeight="1" thickBot="1" x14ac:dyDescent="0.25">
      <c r="A575" s="611"/>
      <c r="B575" s="612"/>
      <c r="C575" s="306"/>
      <c r="D575" s="637"/>
      <c r="E575" s="644"/>
      <c r="F575" s="644"/>
      <c r="G575" s="637"/>
      <c r="H575" s="612"/>
      <c r="I575" s="149"/>
      <c r="J575" s="150"/>
      <c r="K575" s="150"/>
      <c r="L575" s="150"/>
      <c r="M575" s="150"/>
      <c r="N575" s="150"/>
      <c r="O575" s="150"/>
      <c r="P575" s="150"/>
      <c r="Q575" s="150"/>
      <c r="R575" s="150"/>
      <c r="S575" s="150"/>
      <c r="T575" s="150"/>
      <c r="U575" s="150"/>
      <c r="V575" s="150"/>
      <c r="W575" s="150"/>
      <c r="X575" s="150"/>
    </row>
    <row r="576" spans="1:24" ht="47.25" customHeight="1" x14ac:dyDescent="0.2">
      <c r="A576" s="611"/>
      <c r="B576" s="813" t="s">
        <v>726</v>
      </c>
      <c r="C576" s="216" t="s">
        <v>1036</v>
      </c>
      <c r="D576" s="756">
        <v>5</v>
      </c>
      <c r="E576" s="689"/>
      <c r="F576" s="689"/>
      <c r="G576" s="820"/>
      <c r="H576" s="821"/>
      <c r="I576" s="149"/>
      <c r="J576" s="150"/>
      <c r="K576" s="150"/>
      <c r="L576" s="150"/>
      <c r="M576" s="150"/>
      <c r="N576" s="150"/>
      <c r="O576" s="150"/>
      <c r="P576" s="150"/>
      <c r="Q576" s="150"/>
      <c r="R576" s="150"/>
      <c r="S576" s="150"/>
      <c r="T576" s="150"/>
      <c r="U576" s="150"/>
      <c r="V576" s="150"/>
      <c r="W576" s="150"/>
      <c r="X576" s="150"/>
    </row>
    <row r="577" spans="1:24" ht="12.75" customHeight="1" x14ac:dyDescent="0.2">
      <c r="A577" s="611"/>
      <c r="B577" s="632"/>
      <c r="C577" s="305"/>
      <c r="D577" s="632"/>
      <c r="E577" s="643"/>
      <c r="F577" s="643"/>
      <c r="G577" s="632"/>
      <c r="H577" s="611"/>
      <c r="I577" s="149"/>
      <c r="J577" s="150"/>
      <c r="K577" s="150"/>
      <c r="L577" s="150"/>
      <c r="M577" s="150"/>
      <c r="N577" s="150"/>
      <c r="O577" s="150"/>
      <c r="P577" s="150"/>
      <c r="Q577" s="150"/>
      <c r="R577" s="150"/>
      <c r="S577" s="150"/>
      <c r="T577" s="150"/>
      <c r="U577" s="150"/>
      <c r="V577" s="150"/>
      <c r="W577" s="150"/>
      <c r="X577" s="150"/>
    </row>
    <row r="578" spans="1:24" ht="27" customHeight="1" x14ac:dyDescent="0.2">
      <c r="A578" s="611"/>
      <c r="B578" s="632"/>
      <c r="C578" s="165" t="s">
        <v>727</v>
      </c>
      <c r="D578" s="632"/>
      <c r="E578" s="643"/>
      <c r="F578" s="643"/>
      <c r="G578" s="632"/>
      <c r="H578" s="611"/>
      <c r="I578" s="149"/>
      <c r="J578" s="150"/>
      <c r="K578" s="150"/>
      <c r="L578" s="150"/>
      <c r="M578" s="150"/>
      <c r="N578" s="150"/>
      <c r="O578" s="150"/>
      <c r="P578" s="150"/>
      <c r="Q578" s="150"/>
      <c r="R578" s="150"/>
      <c r="S578" s="150"/>
      <c r="T578" s="150"/>
      <c r="U578" s="150"/>
      <c r="V578" s="150"/>
      <c r="W578" s="150"/>
      <c r="X578" s="150"/>
    </row>
    <row r="579" spans="1:24" ht="43.5" customHeight="1" x14ac:dyDescent="0.2">
      <c r="A579" s="611"/>
      <c r="B579" s="632"/>
      <c r="C579" s="165" t="s">
        <v>728</v>
      </c>
      <c r="D579" s="632"/>
      <c r="E579" s="643"/>
      <c r="F579" s="643"/>
      <c r="G579" s="632"/>
      <c r="H579" s="611"/>
      <c r="I579" s="149"/>
      <c r="J579" s="150"/>
      <c r="K579" s="150"/>
      <c r="L579" s="150"/>
      <c r="M579" s="150"/>
      <c r="N579" s="150"/>
      <c r="O579" s="150"/>
      <c r="P579" s="150"/>
      <c r="Q579" s="150"/>
      <c r="R579" s="150"/>
      <c r="S579" s="150"/>
      <c r="T579" s="150"/>
      <c r="U579" s="150"/>
      <c r="V579" s="150"/>
      <c r="W579" s="150"/>
      <c r="X579" s="150"/>
    </row>
    <row r="580" spans="1:24" ht="42" customHeight="1" x14ac:dyDescent="0.2">
      <c r="A580" s="611"/>
      <c r="B580" s="632"/>
      <c r="C580" s="165" t="s">
        <v>729</v>
      </c>
      <c r="D580" s="632"/>
      <c r="E580" s="643"/>
      <c r="F580" s="643"/>
      <c r="G580" s="632"/>
      <c r="H580" s="611"/>
      <c r="I580" s="149"/>
      <c r="J580" s="150"/>
      <c r="K580" s="150"/>
      <c r="L580" s="150"/>
      <c r="M580" s="150"/>
      <c r="N580" s="150"/>
      <c r="O580" s="150"/>
      <c r="P580" s="150"/>
      <c r="Q580" s="150"/>
      <c r="R580" s="150"/>
      <c r="S580" s="150"/>
      <c r="T580" s="150"/>
      <c r="U580" s="150"/>
      <c r="V580" s="150"/>
      <c r="W580" s="150"/>
      <c r="X580" s="150"/>
    </row>
    <row r="581" spans="1:24" ht="41.25" customHeight="1" x14ac:dyDescent="0.2">
      <c r="A581" s="611"/>
      <c r="B581" s="632"/>
      <c r="C581" s="165" t="s">
        <v>730</v>
      </c>
      <c r="D581" s="632"/>
      <c r="E581" s="643"/>
      <c r="F581" s="643"/>
      <c r="G581" s="632"/>
      <c r="H581" s="611"/>
      <c r="I581" s="149"/>
      <c r="J581" s="150"/>
      <c r="K581" s="150"/>
      <c r="L581" s="150"/>
      <c r="M581" s="150"/>
      <c r="N581" s="150"/>
      <c r="O581" s="150"/>
      <c r="P581" s="150"/>
      <c r="Q581" s="150"/>
      <c r="R581" s="150"/>
      <c r="S581" s="150"/>
      <c r="T581" s="150"/>
      <c r="U581" s="150"/>
      <c r="V581" s="150"/>
      <c r="W581" s="150"/>
      <c r="X581" s="150"/>
    </row>
    <row r="582" spans="1:24" ht="54" customHeight="1" x14ac:dyDescent="0.2">
      <c r="A582" s="611"/>
      <c r="B582" s="632"/>
      <c r="C582" s="165" t="s">
        <v>731</v>
      </c>
      <c r="D582" s="632"/>
      <c r="E582" s="643"/>
      <c r="F582" s="643"/>
      <c r="G582" s="632"/>
      <c r="H582" s="611"/>
      <c r="I582" s="149"/>
      <c r="J582" s="150"/>
      <c r="K582" s="150"/>
      <c r="L582" s="150"/>
      <c r="M582" s="150"/>
      <c r="N582" s="150"/>
      <c r="O582" s="150"/>
      <c r="P582" s="150"/>
      <c r="Q582" s="150"/>
      <c r="R582" s="150"/>
      <c r="S582" s="150"/>
      <c r="T582" s="150"/>
      <c r="U582" s="150"/>
      <c r="V582" s="150"/>
      <c r="W582" s="150"/>
      <c r="X582" s="150"/>
    </row>
    <row r="583" spans="1:24" ht="12.75" customHeight="1" thickBot="1" x14ac:dyDescent="0.25">
      <c r="A583" s="611"/>
      <c r="B583" s="637"/>
      <c r="C583" s="306"/>
      <c r="D583" s="637"/>
      <c r="E583" s="644"/>
      <c r="F583" s="644"/>
      <c r="G583" s="637"/>
      <c r="H583" s="612"/>
      <c r="I583" s="149"/>
      <c r="J583" s="150"/>
      <c r="K583" s="150"/>
      <c r="L583" s="150"/>
      <c r="M583" s="150"/>
      <c r="N583" s="150"/>
      <c r="O583" s="150"/>
      <c r="P583" s="150"/>
      <c r="Q583" s="150"/>
      <c r="R583" s="150"/>
      <c r="S583" s="150"/>
      <c r="T583" s="150"/>
      <c r="U583" s="150"/>
      <c r="V583" s="150"/>
      <c r="W583" s="150"/>
      <c r="X583" s="150"/>
    </row>
    <row r="584" spans="1:24" ht="33.75" customHeight="1" x14ac:dyDescent="0.2">
      <c r="A584" s="611"/>
      <c r="B584" s="813" t="s">
        <v>732</v>
      </c>
      <c r="C584" s="216" t="s">
        <v>733</v>
      </c>
      <c r="D584" s="756">
        <v>5</v>
      </c>
      <c r="E584" s="689"/>
      <c r="F584" s="689"/>
      <c r="G584" s="820"/>
      <c r="H584" s="821"/>
      <c r="I584" s="149"/>
      <c r="J584" s="150"/>
      <c r="K584" s="150"/>
      <c r="L584" s="150"/>
      <c r="M584" s="150"/>
      <c r="N584" s="150"/>
      <c r="O584" s="150"/>
      <c r="P584" s="150"/>
      <c r="Q584" s="150"/>
      <c r="R584" s="150"/>
      <c r="S584" s="150"/>
      <c r="T584" s="150"/>
      <c r="U584" s="150"/>
      <c r="V584" s="150"/>
      <c r="W584" s="150"/>
      <c r="X584" s="150"/>
    </row>
    <row r="585" spans="1:24" ht="12.75" customHeight="1" x14ac:dyDescent="0.2">
      <c r="A585" s="611"/>
      <c r="B585" s="632"/>
      <c r="C585" s="305"/>
      <c r="D585" s="632"/>
      <c r="E585" s="643"/>
      <c r="F585" s="643"/>
      <c r="G585" s="632"/>
      <c r="H585" s="611"/>
      <c r="I585" s="149"/>
      <c r="J585" s="150"/>
      <c r="K585" s="150"/>
      <c r="L585" s="150"/>
      <c r="M585" s="150"/>
      <c r="N585" s="150"/>
      <c r="O585" s="150"/>
      <c r="P585" s="150"/>
      <c r="Q585" s="150"/>
      <c r="R585" s="150"/>
      <c r="S585" s="150"/>
      <c r="T585" s="150"/>
      <c r="U585" s="150"/>
      <c r="V585" s="150"/>
      <c r="W585" s="150"/>
      <c r="X585" s="150"/>
    </row>
    <row r="586" spans="1:24" ht="21" customHeight="1" x14ac:dyDescent="0.2">
      <c r="A586" s="611"/>
      <c r="B586" s="632"/>
      <c r="C586" s="165" t="s">
        <v>734</v>
      </c>
      <c r="D586" s="632"/>
      <c r="E586" s="643"/>
      <c r="F586" s="643"/>
      <c r="G586" s="632"/>
      <c r="H586" s="611"/>
      <c r="I586" s="149"/>
      <c r="J586" s="150"/>
      <c r="K586" s="150"/>
      <c r="L586" s="150"/>
      <c r="M586" s="150"/>
      <c r="N586" s="150"/>
      <c r="O586" s="150"/>
      <c r="P586" s="150"/>
      <c r="Q586" s="150"/>
      <c r="R586" s="150"/>
      <c r="S586" s="150"/>
      <c r="T586" s="150"/>
      <c r="U586" s="150"/>
      <c r="V586" s="150"/>
      <c r="W586" s="150"/>
      <c r="X586" s="150"/>
    </row>
    <row r="587" spans="1:24" ht="27" customHeight="1" x14ac:dyDescent="0.2">
      <c r="A587" s="611"/>
      <c r="B587" s="632"/>
      <c r="C587" s="165" t="s">
        <v>735</v>
      </c>
      <c r="D587" s="632"/>
      <c r="E587" s="643"/>
      <c r="F587" s="643"/>
      <c r="G587" s="632"/>
      <c r="H587" s="611"/>
      <c r="I587" s="149"/>
      <c r="J587" s="150"/>
      <c r="K587" s="150"/>
      <c r="L587" s="150"/>
      <c r="M587" s="150"/>
      <c r="N587" s="150"/>
      <c r="O587" s="150"/>
      <c r="P587" s="150"/>
      <c r="Q587" s="150"/>
      <c r="R587" s="150"/>
      <c r="S587" s="150"/>
      <c r="T587" s="150"/>
      <c r="U587" s="150"/>
      <c r="V587" s="150"/>
      <c r="W587" s="150"/>
      <c r="X587" s="150"/>
    </row>
    <row r="588" spans="1:24" ht="28.5" customHeight="1" x14ac:dyDescent="0.2">
      <c r="A588" s="611"/>
      <c r="B588" s="632"/>
      <c r="C588" s="165" t="s">
        <v>736</v>
      </c>
      <c r="D588" s="632"/>
      <c r="E588" s="643"/>
      <c r="F588" s="643"/>
      <c r="G588" s="632"/>
      <c r="H588" s="611"/>
      <c r="I588" s="149"/>
      <c r="J588" s="150"/>
      <c r="K588" s="150"/>
      <c r="L588" s="150"/>
      <c r="M588" s="150"/>
      <c r="N588" s="150"/>
      <c r="O588" s="150"/>
      <c r="P588" s="150"/>
      <c r="Q588" s="150"/>
      <c r="R588" s="150"/>
      <c r="S588" s="150"/>
      <c r="T588" s="150"/>
      <c r="U588" s="150"/>
      <c r="V588" s="150"/>
      <c r="W588" s="150"/>
      <c r="X588" s="150"/>
    </row>
    <row r="589" spans="1:24" ht="30.75" customHeight="1" x14ac:dyDescent="0.2">
      <c r="A589" s="611"/>
      <c r="B589" s="632"/>
      <c r="C589" s="165" t="s">
        <v>737</v>
      </c>
      <c r="D589" s="632"/>
      <c r="E589" s="643"/>
      <c r="F589" s="643"/>
      <c r="G589" s="632"/>
      <c r="H589" s="611"/>
      <c r="I589" s="149"/>
      <c r="J589" s="150"/>
      <c r="K589" s="150"/>
      <c r="L589" s="150"/>
      <c r="M589" s="150"/>
      <c r="N589" s="150"/>
      <c r="O589" s="150"/>
      <c r="P589" s="150"/>
      <c r="Q589" s="150"/>
      <c r="R589" s="150"/>
      <c r="S589" s="150"/>
      <c r="T589" s="150"/>
      <c r="U589" s="150"/>
      <c r="V589" s="150"/>
      <c r="W589" s="150"/>
      <c r="X589" s="150"/>
    </row>
    <row r="590" spans="1:24" ht="44.25" customHeight="1" x14ac:dyDescent="0.2">
      <c r="A590" s="611"/>
      <c r="B590" s="632"/>
      <c r="C590" s="165" t="s">
        <v>738</v>
      </c>
      <c r="D590" s="632"/>
      <c r="E590" s="643"/>
      <c r="F590" s="643"/>
      <c r="G590" s="632"/>
      <c r="H590" s="611"/>
      <c r="I590" s="149"/>
      <c r="J590" s="150"/>
      <c r="K590" s="150"/>
      <c r="L590" s="150"/>
      <c r="M590" s="150"/>
      <c r="N590" s="150"/>
      <c r="O590" s="150"/>
      <c r="P590" s="150"/>
      <c r="Q590" s="150"/>
      <c r="R590" s="150"/>
      <c r="S590" s="150"/>
      <c r="T590" s="150"/>
      <c r="U590" s="150"/>
      <c r="V590" s="150"/>
      <c r="W590" s="150"/>
      <c r="X590" s="150"/>
    </row>
    <row r="591" spans="1:24" ht="12.75" customHeight="1" thickBot="1" x14ac:dyDescent="0.25">
      <c r="A591" s="611"/>
      <c r="B591" s="637"/>
      <c r="C591" s="306"/>
      <c r="D591" s="637"/>
      <c r="E591" s="644"/>
      <c r="F591" s="644"/>
      <c r="G591" s="637"/>
      <c r="H591" s="612"/>
      <c r="I591" s="149"/>
      <c r="J591" s="150"/>
      <c r="K591" s="150"/>
      <c r="L591" s="150"/>
      <c r="M591" s="150"/>
      <c r="N591" s="150"/>
      <c r="O591" s="150"/>
      <c r="P591" s="150"/>
      <c r="Q591" s="150"/>
      <c r="R591" s="150"/>
      <c r="S591" s="150"/>
      <c r="T591" s="150"/>
      <c r="U591" s="150"/>
      <c r="V591" s="150"/>
      <c r="W591" s="150"/>
      <c r="X591" s="150"/>
    </row>
    <row r="592" spans="1:24" ht="49.5" customHeight="1" x14ac:dyDescent="0.2">
      <c r="A592" s="611"/>
      <c r="B592" s="271" t="s">
        <v>739</v>
      </c>
      <c r="C592" s="216" t="s">
        <v>740</v>
      </c>
      <c r="D592" s="756">
        <v>5</v>
      </c>
      <c r="E592" s="689"/>
      <c r="F592" s="689"/>
      <c r="G592" s="806" t="s">
        <v>741</v>
      </c>
      <c r="H592" s="806"/>
      <c r="I592" s="149"/>
      <c r="J592" s="150"/>
      <c r="K592" s="150"/>
      <c r="L592" s="150"/>
      <c r="M592" s="150"/>
      <c r="N592" s="150"/>
      <c r="O592" s="150"/>
      <c r="P592" s="150"/>
      <c r="Q592" s="150"/>
      <c r="R592" s="150"/>
      <c r="S592" s="150"/>
      <c r="T592" s="150"/>
      <c r="U592" s="150"/>
      <c r="V592" s="150"/>
      <c r="W592" s="150"/>
      <c r="X592" s="150"/>
    </row>
    <row r="593" spans="1:24" ht="18.75" customHeight="1" x14ac:dyDescent="0.2">
      <c r="A593" s="611"/>
      <c r="B593" s="317"/>
      <c r="C593" s="254" t="s">
        <v>742</v>
      </c>
      <c r="D593" s="632"/>
      <c r="E593" s="643"/>
      <c r="F593" s="643"/>
      <c r="G593" s="611"/>
      <c r="H593" s="611"/>
      <c r="I593" s="149"/>
      <c r="J593" s="150"/>
      <c r="K593" s="150"/>
      <c r="L593" s="150"/>
      <c r="M593" s="150"/>
      <c r="N593" s="150"/>
      <c r="O593" s="150"/>
      <c r="P593" s="150"/>
      <c r="Q593" s="150"/>
      <c r="R593" s="150"/>
      <c r="S593" s="150"/>
      <c r="T593" s="150"/>
      <c r="U593" s="150"/>
      <c r="V593" s="150"/>
      <c r="W593" s="150"/>
      <c r="X593" s="150"/>
    </row>
    <row r="594" spans="1:24" ht="32.25" customHeight="1" x14ac:dyDescent="0.2">
      <c r="A594" s="611"/>
      <c r="B594" s="317"/>
      <c r="C594" s="165" t="s">
        <v>743</v>
      </c>
      <c r="D594" s="632"/>
      <c r="E594" s="643"/>
      <c r="F594" s="643"/>
      <c r="G594" s="611"/>
      <c r="H594" s="611"/>
      <c r="I594" s="149"/>
      <c r="J594" s="150"/>
      <c r="K594" s="150"/>
      <c r="L594" s="150"/>
      <c r="M594" s="150"/>
      <c r="N594" s="150"/>
      <c r="O594" s="150"/>
      <c r="P594" s="150"/>
      <c r="Q594" s="150"/>
      <c r="R594" s="150"/>
      <c r="S594" s="150"/>
      <c r="T594" s="150"/>
      <c r="U594" s="150"/>
      <c r="V594" s="150"/>
      <c r="W594" s="150"/>
      <c r="X594" s="150"/>
    </row>
    <row r="595" spans="1:24" ht="29.25" customHeight="1" x14ac:dyDescent="0.2">
      <c r="A595" s="611"/>
      <c r="B595" s="317"/>
      <c r="C595" s="165" t="s">
        <v>744</v>
      </c>
      <c r="D595" s="632"/>
      <c r="E595" s="643"/>
      <c r="F595" s="643"/>
      <c r="G595" s="611"/>
      <c r="H595" s="611"/>
      <c r="I595" s="149"/>
      <c r="J595" s="150"/>
      <c r="K595" s="150"/>
      <c r="L595" s="150"/>
      <c r="M595" s="150"/>
      <c r="N595" s="150"/>
      <c r="O595" s="150"/>
      <c r="P595" s="150"/>
      <c r="Q595" s="150"/>
      <c r="R595" s="150"/>
      <c r="S595" s="150"/>
      <c r="T595" s="150"/>
      <c r="U595" s="150"/>
      <c r="V595" s="150"/>
      <c r="W595" s="150"/>
      <c r="X595" s="150"/>
    </row>
    <row r="596" spans="1:24" ht="31.5" customHeight="1" x14ac:dyDescent="0.2">
      <c r="A596" s="611"/>
      <c r="B596" s="317"/>
      <c r="C596" s="165" t="s">
        <v>745</v>
      </c>
      <c r="D596" s="632"/>
      <c r="E596" s="643"/>
      <c r="F596" s="643"/>
      <c r="G596" s="611"/>
      <c r="H596" s="611"/>
      <c r="I596" s="149"/>
      <c r="J596" s="150"/>
      <c r="K596" s="150"/>
      <c r="L596" s="150"/>
      <c r="M596" s="150"/>
      <c r="N596" s="150"/>
      <c r="O596" s="150"/>
      <c r="P596" s="150"/>
      <c r="Q596" s="150"/>
      <c r="R596" s="150"/>
      <c r="S596" s="150"/>
      <c r="T596" s="150"/>
      <c r="U596" s="150"/>
      <c r="V596" s="150"/>
      <c r="W596" s="150"/>
      <c r="X596" s="150"/>
    </row>
    <row r="597" spans="1:24" ht="28.5" customHeight="1" x14ac:dyDescent="0.2">
      <c r="A597" s="611"/>
      <c r="B597" s="317"/>
      <c r="C597" s="165" t="s">
        <v>746</v>
      </c>
      <c r="D597" s="632"/>
      <c r="E597" s="643"/>
      <c r="F597" s="643"/>
      <c r="G597" s="611"/>
      <c r="H597" s="611"/>
      <c r="I597" s="149"/>
      <c r="J597" s="150"/>
      <c r="K597" s="150"/>
      <c r="L597" s="150"/>
      <c r="M597" s="150"/>
      <c r="N597" s="150"/>
      <c r="O597" s="150"/>
      <c r="P597" s="150"/>
      <c r="Q597" s="150"/>
      <c r="R597" s="150"/>
      <c r="S597" s="150"/>
      <c r="T597" s="150"/>
      <c r="U597" s="150"/>
      <c r="V597" s="150"/>
      <c r="W597" s="150"/>
      <c r="X597" s="150"/>
    </row>
    <row r="598" spans="1:24" ht="54" customHeight="1" x14ac:dyDescent="0.2">
      <c r="A598" s="611"/>
      <c r="B598" s="317"/>
      <c r="C598" s="165" t="s">
        <v>747</v>
      </c>
      <c r="D598" s="632"/>
      <c r="E598" s="643"/>
      <c r="F598" s="643"/>
      <c r="G598" s="611"/>
      <c r="H598" s="611"/>
      <c r="I598" s="149"/>
      <c r="J598" s="150"/>
      <c r="K598" s="150"/>
      <c r="L598" s="150"/>
      <c r="M598" s="150"/>
      <c r="N598" s="150"/>
      <c r="O598" s="150"/>
      <c r="P598" s="150"/>
      <c r="Q598" s="150"/>
      <c r="R598" s="150"/>
      <c r="S598" s="150"/>
      <c r="T598" s="150"/>
      <c r="U598" s="150"/>
      <c r="V598" s="150"/>
      <c r="W598" s="150"/>
      <c r="X598" s="150"/>
    </row>
    <row r="599" spans="1:24" ht="12.75" customHeight="1" thickBot="1" x14ac:dyDescent="0.25">
      <c r="A599" s="611"/>
      <c r="B599" s="318"/>
      <c r="C599" s="164"/>
      <c r="D599" s="637"/>
      <c r="E599" s="644"/>
      <c r="F599" s="644"/>
      <c r="G599" s="612"/>
      <c r="H599" s="612"/>
      <c r="I599" s="149"/>
      <c r="J599" s="150"/>
      <c r="K599" s="150"/>
      <c r="L599" s="150"/>
      <c r="M599" s="150"/>
      <c r="N599" s="150"/>
      <c r="O599" s="150"/>
      <c r="P599" s="150"/>
      <c r="Q599" s="150"/>
      <c r="R599" s="150"/>
      <c r="S599" s="150"/>
      <c r="T599" s="150"/>
      <c r="U599" s="150"/>
      <c r="V599" s="150"/>
      <c r="W599" s="150"/>
      <c r="X599" s="150"/>
    </row>
    <row r="600" spans="1:24" ht="33" customHeight="1" x14ac:dyDescent="0.2">
      <c r="A600" s="611"/>
      <c r="B600" s="758" t="s">
        <v>748</v>
      </c>
      <c r="C600" s="216" t="s">
        <v>749</v>
      </c>
      <c r="D600" s="756">
        <v>5</v>
      </c>
      <c r="E600" s="689"/>
      <c r="F600" s="689"/>
      <c r="G600" s="820"/>
      <c r="H600" s="821"/>
      <c r="I600" s="149"/>
      <c r="J600" s="150"/>
      <c r="K600" s="150"/>
      <c r="L600" s="150"/>
      <c r="M600" s="150"/>
      <c r="N600" s="150"/>
      <c r="O600" s="150"/>
      <c r="P600" s="150"/>
      <c r="Q600" s="150"/>
      <c r="R600" s="150"/>
      <c r="S600" s="150"/>
      <c r="T600" s="150"/>
      <c r="U600" s="150"/>
      <c r="V600" s="150"/>
      <c r="W600" s="150"/>
      <c r="X600" s="150"/>
    </row>
    <row r="601" spans="1:24" ht="12.75" customHeight="1" x14ac:dyDescent="0.2">
      <c r="A601" s="611"/>
      <c r="B601" s="611"/>
      <c r="C601" s="305"/>
      <c r="D601" s="632"/>
      <c r="E601" s="643"/>
      <c r="F601" s="643"/>
      <c r="G601" s="632"/>
      <c r="H601" s="611"/>
      <c r="I601" s="149"/>
      <c r="J601" s="150"/>
      <c r="K601" s="150"/>
      <c r="L601" s="150"/>
      <c r="M601" s="150"/>
      <c r="N601" s="150"/>
      <c r="O601" s="150"/>
      <c r="P601" s="150"/>
      <c r="Q601" s="150"/>
      <c r="R601" s="150"/>
      <c r="S601" s="150"/>
      <c r="T601" s="150"/>
      <c r="U601" s="150"/>
      <c r="V601" s="150"/>
      <c r="W601" s="150"/>
      <c r="X601" s="150"/>
    </row>
    <row r="602" spans="1:24" ht="33.75" customHeight="1" x14ac:dyDescent="0.2">
      <c r="A602" s="611"/>
      <c r="B602" s="611"/>
      <c r="C602" s="165" t="s">
        <v>750</v>
      </c>
      <c r="D602" s="632"/>
      <c r="E602" s="643"/>
      <c r="F602" s="643"/>
      <c r="G602" s="632"/>
      <c r="H602" s="611"/>
      <c r="I602" s="149"/>
      <c r="J602" s="150"/>
      <c r="K602" s="150"/>
      <c r="L602" s="150"/>
      <c r="M602" s="150"/>
      <c r="N602" s="150"/>
      <c r="O602" s="150"/>
      <c r="P602" s="150"/>
      <c r="Q602" s="150"/>
      <c r="R602" s="150"/>
      <c r="S602" s="150"/>
      <c r="T602" s="150"/>
      <c r="U602" s="150"/>
      <c r="V602" s="150"/>
      <c r="W602" s="150"/>
      <c r="X602" s="150"/>
    </row>
    <row r="603" spans="1:24" ht="46.5" customHeight="1" x14ac:dyDescent="0.2">
      <c r="A603" s="611"/>
      <c r="B603" s="611"/>
      <c r="C603" s="165" t="s">
        <v>751</v>
      </c>
      <c r="D603" s="632"/>
      <c r="E603" s="643"/>
      <c r="F603" s="643"/>
      <c r="G603" s="632"/>
      <c r="H603" s="611"/>
      <c r="I603" s="149"/>
      <c r="J603" s="150"/>
      <c r="K603" s="150"/>
      <c r="L603" s="150"/>
      <c r="M603" s="150"/>
      <c r="N603" s="150"/>
      <c r="O603" s="150"/>
      <c r="P603" s="150"/>
      <c r="Q603" s="150"/>
      <c r="R603" s="150"/>
      <c r="S603" s="150"/>
      <c r="T603" s="150"/>
      <c r="U603" s="150"/>
      <c r="V603" s="150"/>
      <c r="W603" s="150"/>
      <c r="X603" s="150"/>
    </row>
    <row r="604" spans="1:24" ht="42.75" customHeight="1" x14ac:dyDescent="0.2">
      <c r="A604" s="611"/>
      <c r="B604" s="611"/>
      <c r="C604" s="165" t="s">
        <v>752</v>
      </c>
      <c r="D604" s="632"/>
      <c r="E604" s="643"/>
      <c r="F604" s="643"/>
      <c r="G604" s="632"/>
      <c r="H604" s="611"/>
      <c r="I604" s="149"/>
      <c r="J604" s="150"/>
      <c r="K604" s="150"/>
      <c r="L604" s="150"/>
      <c r="M604" s="150"/>
      <c r="N604" s="150"/>
      <c r="O604" s="150"/>
      <c r="P604" s="150"/>
      <c r="Q604" s="150"/>
      <c r="R604" s="150"/>
      <c r="S604" s="150"/>
      <c r="T604" s="150"/>
      <c r="U604" s="150"/>
      <c r="V604" s="150"/>
      <c r="W604" s="150"/>
      <c r="X604" s="150"/>
    </row>
    <row r="605" spans="1:24" ht="36.75" customHeight="1" x14ac:dyDescent="0.2">
      <c r="A605" s="611"/>
      <c r="B605" s="611"/>
      <c r="C605" s="165" t="s">
        <v>753</v>
      </c>
      <c r="D605" s="632"/>
      <c r="E605" s="643"/>
      <c r="F605" s="643"/>
      <c r="G605" s="632"/>
      <c r="H605" s="611"/>
      <c r="I605" s="149"/>
      <c r="J605" s="150"/>
      <c r="K605" s="150"/>
      <c r="L605" s="150"/>
      <c r="M605" s="150"/>
      <c r="N605" s="150"/>
      <c r="O605" s="150"/>
      <c r="P605" s="150"/>
      <c r="Q605" s="150"/>
      <c r="R605" s="150"/>
      <c r="S605" s="150"/>
      <c r="T605" s="150"/>
      <c r="U605" s="150"/>
      <c r="V605" s="150"/>
      <c r="W605" s="150"/>
      <c r="X605" s="150"/>
    </row>
    <row r="606" spans="1:24" ht="58.5" customHeight="1" x14ac:dyDescent="0.2">
      <c r="A606" s="611"/>
      <c r="B606" s="611"/>
      <c r="C606" s="165" t="s">
        <v>754</v>
      </c>
      <c r="D606" s="632"/>
      <c r="E606" s="643"/>
      <c r="F606" s="643"/>
      <c r="G606" s="632"/>
      <c r="H606" s="611"/>
      <c r="I606" s="149"/>
      <c r="J606" s="150"/>
      <c r="K606" s="150"/>
      <c r="L606" s="150"/>
      <c r="M606" s="150"/>
      <c r="N606" s="150"/>
      <c r="O606" s="150"/>
      <c r="P606" s="150"/>
      <c r="Q606" s="150"/>
      <c r="R606" s="150"/>
      <c r="S606" s="150"/>
      <c r="T606" s="150"/>
      <c r="U606" s="150"/>
      <c r="V606" s="150"/>
      <c r="W606" s="150"/>
      <c r="X606" s="150"/>
    </row>
    <row r="607" spans="1:24" ht="15" customHeight="1" x14ac:dyDescent="0.2">
      <c r="A607" s="611"/>
      <c r="B607" s="611"/>
      <c r="C607" s="243"/>
      <c r="D607" s="632"/>
      <c r="E607" s="643"/>
      <c r="F607" s="643"/>
      <c r="G607" s="632"/>
      <c r="H607" s="611"/>
      <c r="I607" s="149"/>
      <c r="J607" s="150"/>
      <c r="K607" s="150"/>
      <c r="L607" s="150"/>
      <c r="M607" s="150"/>
      <c r="N607" s="150"/>
      <c r="O607" s="150"/>
      <c r="P607" s="150"/>
      <c r="Q607" s="150"/>
      <c r="R607" s="150"/>
      <c r="S607" s="150"/>
      <c r="T607" s="150"/>
      <c r="U607" s="150"/>
      <c r="V607" s="150"/>
      <c r="W607" s="150"/>
      <c r="X607" s="150"/>
    </row>
    <row r="608" spans="1:24" ht="12.75" customHeight="1" thickBot="1" x14ac:dyDescent="0.25">
      <c r="A608" s="611"/>
      <c r="B608" s="612"/>
      <c r="C608" s="306"/>
      <c r="D608" s="637"/>
      <c r="E608" s="644"/>
      <c r="F608" s="644"/>
      <c r="G608" s="637"/>
      <c r="H608" s="612"/>
      <c r="I608" s="149"/>
      <c r="J608" s="150"/>
      <c r="K608" s="150"/>
      <c r="L608" s="150"/>
      <c r="M608" s="150"/>
      <c r="N608" s="150"/>
      <c r="O608" s="150"/>
      <c r="P608" s="150"/>
      <c r="Q608" s="150"/>
      <c r="R608" s="150"/>
      <c r="S608" s="150"/>
      <c r="T608" s="150"/>
      <c r="U608" s="150"/>
      <c r="V608" s="150"/>
      <c r="W608" s="150"/>
      <c r="X608" s="150"/>
    </row>
    <row r="609" spans="1:24" ht="35.25" customHeight="1" x14ac:dyDescent="0.2">
      <c r="A609" s="611"/>
      <c r="B609" s="813" t="s">
        <v>755</v>
      </c>
      <c r="C609" s="216" t="s">
        <v>756</v>
      </c>
      <c r="D609" s="756">
        <v>5</v>
      </c>
      <c r="E609" s="689"/>
      <c r="F609" s="689"/>
      <c r="G609" s="820"/>
      <c r="H609" s="821"/>
      <c r="I609" s="149"/>
      <c r="J609" s="150"/>
      <c r="K609" s="150"/>
      <c r="L609" s="150"/>
      <c r="M609" s="150"/>
      <c r="N609" s="150"/>
      <c r="O609" s="150"/>
      <c r="P609" s="150"/>
      <c r="Q609" s="150"/>
      <c r="R609" s="150"/>
      <c r="S609" s="150"/>
      <c r="T609" s="150"/>
      <c r="U609" s="150"/>
      <c r="V609" s="150"/>
      <c r="W609" s="150"/>
      <c r="X609" s="150"/>
    </row>
    <row r="610" spans="1:24" ht="12.75" customHeight="1" x14ac:dyDescent="0.2">
      <c r="A610" s="611"/>
      <c r="B610" s="632"/>
      <c r="C610" s="305"/>
      <c r="D610" s="632"/>
      <c r="E610" s="643"/>
      <c r="F610" s="643"/>
      <c r="G610" s="632"/>
      <c r="H610" s="611"/>
      <c r="I610" s="149"/>
      <c r="J610" s="150"/>
      <c r="K610" s="150"/>
      <c r="L610" s="150"/>
      <c r="M610" s="150"/>
      <c r="N610" s="150"/>
      <c r="O610" s="150"/>
      <c r="P610" s="150"/>
      <c r="Q610" s="150"/>
      <c r="R610" s="150"/>
      <c r="S610" s="150"/>
      <c r="T610" s="150"/>
      <c r="U610" s="150"/>
      <c r="V610" s="150"/>
      <c r="W610" s="150"/>
      <c r="X610" s="150"/>
    </row>
    <row r="611" spans="1:24" ht="27" customHeight="1" x14ac:dyDescent="0.2">
      <c r="A611" s="611"/>
      <c r="B611" s="632"/>
      <c r="C611" s="165" t="s">
        <v>757</v>
      </c>
      <c r="D611" s="632"/>
      <c r="E611" s="643"/>
      <c r="F611" s="643"/>
      <c r="G611" s="632"/>
      <c r="H611" s="611"/>
      <c r="I611" s="149"/>
      <c r="J611" s="150"/>
      <c r="K611" s="150"/>
      <c r="L611" s="150"/>
      <c r="M611" s="150"/>
      <c r="N611" s="150"/>
      <c r="O611" s="150"/>
      <c r="P611" s="150"/>
      <c r="Q611" s="150"/>
      <c r="R611" s="150"/>
      <c r="S611" s="150"/>
      <c r="T611" s="150"/>
      <c r="U611" s="150"/>
      <c r="V611" s="150"/>
      <c r="W611" s="150"/>
      <c r="X611" s="150"/>
    </row>
    <row r="612" spans="1:24" ht="30.75" customHeight="1" x14ac:dyDescent="0.2">
      <c r="A612" s="611"/>
      <c r="B612" s="632"/>
      <c r="C612" s="165" t="s">
        <v>758</v>
      </c>
      <c r="D612" s="632"/>
      <c r="E612" s="643"/>
      <c r="F612" s="643"/>
      <c r="G612" s="632"/>
      <c r="H612" s="611"/>
      <c r="I612" s="149"/>
      <c r="J612" s="150"/>
      <c r="K612" s="150"/>
      <c r="L612" s="150"/>
      <c r="M612" s="150"/>
      <c r="N612" s="150"/>
      <c r="O612" s="150"/>
      <c r="P612" s="150"/>
      <c r="Q612" s="150"/>
      <c r="R612" s="150"/>
      <c r="S612" s="150"/>
      <c r="T612" s="150"/>
      <c r="U612" s="150"/>
      <c r="V612" s="150"/>
      <c r="W612" s="150"/>
      <c r="X612" s="150"/>
    </row>
    <row r="613" spans="1:24" ht="30" customHeight="1" x14ac:dyDescent="0.2">
      <c r="A613" s="611"/>
      <c r="B613" s="632"/>
      <c r="C613" s="165" t="s">
        <v>759</v>
      </c>
      <c r="D613" s="632"/>
      <c r="E613" s="643"/>
      <c r="F613" s="643"/>
      <c r="G613" s="632"/>
      <c r="H613" s="611"/>
      <c r="I613" s="149"/>
      <c r="J613" s="150"/>
      <c r="K613" s="150"/>
      <c r="L613" s="150"/>
      <c r="M613" s="150"/>
      <c r="N613" s="150"/>
      <c r="O613" s="150"/>
      <c r="P613" s="150"/>
      <c r="Q613" s="150"/>
      <c r="R613" s="150"/>
      <c r="S613" s="150"/>
      <c r="T613" s="150"/>
      <c r="U613" s="150"/>
      <c r="V613" s="150"/>
      <c r="W613" s="150"/>
      <c r="X613" s="150"/>
    </row>
    <row r="614" spans="1:24" ht="31.5" customHeight="1" x14ac:dyDescent="0.2">
      <c r="A614" s="611"/>
      <c r="B614" s="632"/>
      <c r="C614" s="165" t="s">
        <v>760</v>
      </c>
      <c r="D614" s="632"/>
      <c r="E614" s="643"/>
      <c r="F614" s="643"/>
      <c r="G614" s="632"/>
      <c r="H614" s="611"/>
      <c r="I614" s="149"/>
      <c r="J614" s="150"/>
      <c r="K614" s="150"/>
      <c r="L614" s="150"/>
      <c r="M614" s="150"/>
      <c r="N614" s="150"/>
      <c r="O614" s="150"/>
      <c r="P614" s="150"/>
      <c r="Q614" s="150"/>
      <c r="R614" s="150"/>
      <c r="S614" s="150"/>
      <c r="T614" s="150"/>
      <c r="U614" s="150"/>
      <c r="V614" s="150"/>
      <c r="W614" s="150"/>
      <c r="X614" s="150"/>
    </row>
    <row r="615" spans="1:24" ht="31.5" customHeight="1" x14ac:dyDescent="0.2">
      <c r="A615" s="611"/>
      <c r="B615" s="632"/>
      <c r="C615" s="165" t="s">
        <v>761</v>
      </c>
      <c r="D615" s="632"/>
      <c r="E615" s="643"/>
      <c r="F615" s="643"/>
      <c r="G615" s="632"/>
      <c r="H615" s="611"/>
      <c r="I615" s="149"/>
      <c r="J615" s="150"/>
      <c r="K615" s="150"/>
      <c r="L615" s="150"/>
      <c r="M615" s="150"/>
      <c r="N615" s="150"/>
      <c r="O615" s="150"/>
      <c r="P615" s="150"/>
      <c r="Q615" s="150"/>
      <c r="R615" s="150"/>
      <c r="S615" s="150"/>
      <c r="T615" s="150"/>
      <c r="U615" s="150"/>
      <c r="V615" s="150"/>
      <c r="W615" s="150"/>
      <c r="X615" s="150"/>
    </row>
    <row r="616" spans="1:24" ht="40.5" customHeight="1" thickBot="1" x14ac:dyDescent="0.25">
      <c r="A616" s="612"/>
      <c r="B616" s="637"/>
      <c r="C616" s="243" t="s">
        <v>762</v>
      </c>
      <c r="D616" s="632"/>
      <c r="E616" s="699"/>
      <c r="F616" s="699"/>
      <c r="G616" s="632"/>
      <c r="H616" s="611"/>
      <c r="I616" s="149"/>
      <c r="J616" s="150"/>
      <c r="K616" s="150"/>
      <c r="L616" s="150"/>
      <c r="M616" s="150"/>
      <c r="N616" s="150"/>
      <c r="O616" s="150"/>
      <c r="P616" s="150"/>
      <c r="Q616" s="150"/>
      <c r="R616" s="150"/>
      <c r="S616" s="150"/>
      <c r="T616" s="150"/>
      <c r="U616" s="150"/>
      <c r="V616" s="150"/>
      <c r="W616" s="150"/>
      <c r="X616" s="150"/>
    </row>
    <row r="617" spans="1:24" ht="16.5" customHeight="1" thickBot="1" x14ac:dyDescent="0.25">
      <c r="A617" s="808" t="s">
        <v>204</v>
      </c>
      <c r="B617" s="324">
        <v>6.2</v>
      </c>
      <c r="C617" s="769" t="s">
        <v>205</v>
      </c>
      <c r="D617" s="687"/>
      <c r="E617" s="687"/>
      <c r="F617" s="687"/>
      <c r="G617" s="687"/>
      <c r="H617" s="714"/>
      <c r="I617" s="149"/>
      <c r="J617" s="150"/>
      <c r="K617" s="150"/>
      <c r="L617" s="150"/>
      <c r="M617" s="150"/>
      <c r="N617" s="150"/>
      <c r="O617" s="150"/>
      <c r="P617" s="150"/>
      <c r="Q617" s="150"/>
      <c r="R617" s="150"/>
      <c r="S617" s="150"/>
      <c r="T617" s="150"/>
      <c r="U617" s="150"/>
      <c r="V617" s="150"/>
      <c r="W617" s="150"/>
      <c r="X617" s="150"/>
    </row>
    <row r="618" spans="1:24" ht="59.25" customHeight="1" x14ac:dyDescent="0.2">
      <c r="A618" s="611"/>
      <c r="B618" s="758" t="s">
        <v>763</v>
      </c>
      <c r="C618" s="121" t="s">
        <v>764</v>
      </c>
      <c r="D618" s="818">
        <v>5</v>
      </c>
      <c r="E618" s="689"/>
      <c r="F618" s="689"/>
      <c r="G618" s="824"/>
      <c r="H618" s="824"/>
      <c r="I618" s="149"/>
      <c r="J618" s="150"/>
      <c r="K618" s="150"/>
      <c r="L618" s="150"/>
      <c r="M618" s="150"/>
      <c r="N618" s="150"/>
      <c r="O618" s="150"/>
      <c r="P618" s="150"/>
      <c r="Q618" s="150"/>
      <c r="R618" s="150"/>
      <c r="S618" s="150"/>
      <c r="T618" s="150"/>
      <c r="U618" s="150"/>
      <c r="V618" s="150"/>
      <c r="W618" s="150"/>
      <c r="X618" s="150"/>
    </row>
    <row r="619" spans="1:24" ht="27.75" customHeight="1" x14ac:dyDescent="0.2">
      <c r="A619" s="611"/>
      <c r="B619" s="611"/>
      <c r="C619" s="235" t="s">
        <v>765</v>
      </c>
      <c r="D619" s="611"/>
      <c r="E619" s="643"/>
      <c r="F619" s="643"/>
      <c r="G619" s="611"/>
      <c r="H619" s="611"/>
      <c r="I619" s="149"/>
      <c r="J619" s="150"/>
      <c r="K619" s="150"/>
      <c r="L619" s="150"/>
      <c r="M619" s="150"/>
      <c r="N619" s="150"/>
      <c r="O619" s="150"/>
      <c r="P619" s="150"/>
      <c r="Q619" s="150"/>
      <c r="R619" s="150"/>
      <c r="S619" s="150"/>
      <c r="T619" s="150"/>
      <c r="U619" s="150"/>
      <c r="V619" s="150"/>
      <c r="W619" s="150"/>
      <c r="X619" s="150"/>
    </row>
    <row r="620" spans="1:24" ht="29.25" customHeight="1" x14ac:dyDescent="0.2">
      <c r="A620" s="611"/>
      <c r="B620" s="611"/>
      <c r="C620" s="235" t="s">
        <v>766</v>
      </c>
      <c r="D620" s="611"/>
      <c r="E620" s="643"/>
      <c r="F620" s="643"/>
      <c r="G620" s="611"/>
      <c r="H620" s="611"/>
      <c r="I620" s="149"/>
      <c r="J620" s="150"/>
      <c r="K620" s="150"/>
      <c r="L620" s="150"/>
      <c r="M620" s="150"/>
      <c r="N620" s="150"/>
      <c r="O620" s="150"/>
      <c r="P620" s="150"/>
      <c r="Q620" s="150"/>
      <c r="R620" s="150"/>
      <c r="S620" s="150"/>
      <c r="T620" s="150"/>
      <c r="U620" s="150"/>
      <c r="V620" s="150"/>
      <c r="W620" s="150"/>
      <c r="X620" s="150"/>
    </row>
    <row r="621" spans="1:24" ht="41.25" customHeight="1" x14ac:dyDescent="0.2">
      <c r="A621" s="611"/>
      <c r="B621" s="611"/>
      <c r="C621" s="235" t="s">
        <v>767</v>
      </c>
      <c r="D621" s="611"/>
      <c r="E621" s="643"/>
      <c r="F621" s="643"/>
      <c r="G621" s="611"/>
      <c r="H621" s="611"/>
      <c r="I621" s="149"/>
      <c r="J621" s="150"/>
      <c r="K621" s="150"/>
      <c r="L621" s="150"/>
      <c r="M621" s="150"/>
      <c r="N621" s="150"/>
      <c r="O621" s="150"/>
      <c r="P621" s="150"/>
      <c r="Q621" s="150"/>
      <c r="R621" s="150"/>
      <c r="S621" s="150"/>
      <c r="T621" s="150"/>
      <c r="U621" s="150"/>
      <c r="V621" s="150"/>
      <c r="W621" s="150"/>
      <c r="X621" s="150"/>
    </row>
    <row r="622" spans="1:24" ht="30.75" customHeight="1" x14ac:dyDescent="0.2">
      <c r="A622" s="611"/>
      <c r="B622" s="611"/>
      <c r="C622" s="235" t="s">
        <v>768</v>
      </c>
      <c r="D622" s="611"/>
      <c r="E622" s="643"/>
      <c r="F622" s="643"/>
      <c r="G622" s="611"/>
      <c r="H622" s="611"/>
      <c r="I622" s="149"/>
      <c r="J622" s="150"/>
      <c r="K622" s="150"/>
      <c r="L622" s="150"/>
      <c r="M622" s="150"/>
      <c r="N622" s="150"/>
      <c r="O622" s="150"/>
      <c r="P622" s="150"/>
      <c r="Q622" s="150"/>
      <c r="R622" s="150"/>
      <c r="S622" s="150"/>
      <c r="T622" s="150"/>
      <c r="U622" s="150"/>
      <c r="V622" s="150"/>
      <c r="W622" s="150"/>
      <c r="X622" s="150"/>
    </row>
    <row r="623" spans="1:24" ht="27.75" customHeight="1" x14ac:dyDescent="0.2">
      <c r="A623" s="611"/>
      <c r="B623" s="611"/>
      <c r="C623" s="235" t="s">
        <v>769</v>
      </c>
      <c r="D623" s="611"/>
      <c r="E623" s="643"/>
      <c r="F623" s="643"/>
      <c r="G623" s="611"/>
      <c r="H623" s="611"/>
      <c r="I623" s="149"/>
      <c r="J623" s="150"/>
      <c r="K623" s="150"/>
      <c r="L623" s="150"/>
      <c r="M623" s="150"/>
      <c r="N623" s="150"/>
      <c r="O623" s="150"/>
      <c r="P623" s="150"/>
      <c r="Q623" s="150"/>
      <c r="R623" s="150"/>
      <c r="S623" s="150"/>
      <c r="T623" s="150"/>
      <c r="U623" s="150"/>
      <c r="V623" s="150"/>
      <c r="W623" s="150"/>
      <c r="X623" s="150"/>
    </row>
    <row r="624" spans="1:24" ht="15" customHeight="1" x14ac:dyDescent="0.2">
      <c r="A624" s="611"/>
      <c r="B624" s="611"/>
      <c r="C624" s="257"/>
      <c r="D624" s="611"/>
      <c r="E624" s="643"/>
      <c r="F624" s="643"/>
      <c r="G624" s="611"/>
      <c r="H624" s="611"/>
      <c r="I624" s="149"/>
      <c r="J624" s="150"/>
      <c r="K624" s="150"/>
      <c r="L624" s="150"/>
      <c r="M624" s="150"/>
      <c r="N624" s="150"/>
      <c r="O624" s="150"/>
      <c r="P624" s="150"/>
      <c r="Q624" s="150"/>
      <c r="R624" s="150"/>
      <c r="S624" s="150"/>
      <c r="T624" s="150"/>
      <c r="U624" s="150"/>
      <c r="V624" s="150"/>
      <c r="W624" s="150"/>
      <c r="X624" s="150"/>
    </row>
    <row r="625" spans="1:24" ht="15" customHeight="1" thickBot="1" x14ac:dyDescent="0.25">
      <c r="A625" s="611"/>
      <c r="B625" s="612"/>
      <c r="C625" s="135"/>
      <c r="D625" s="612"/>
      <c r="E625" s="644"/>
      <c r="F625" s="644"/>
      <c r="G625" s="612"/>
      <c r="H625" s="612"/>
      <c r="I625" s="149"/>
      <c r="J625" s="150"/>
      <c r="K625" s="150"/>
      <c r="L625" s="150"/>
      <c r="M625" s="150"/>
      <c r="N625" s="150"/>
      <c r="O625" s="150"/>
      <c r="P625" s="150"/>
      <c r="Q625" s="150"/>
      <c r="R625" s="150"/>
      <c r="S625" s="150"/>
      <c r="T625" s="150"/>
      <c r="U625" s="150"/>
      <c r="V625" s="150"/>
      <c r="W625" s="150"/>
      <c r="X625" s="150"/>
    </row>
    <row r="626" spans="1:24" ht="13.5" customHeight="1" thickBot="1" x14ac:dyDescent="0.25">
      <c r="A626" s="808" t="s">
        <v>204</v>
      </c>
      <c r="B626" s="122">
        <v>6.3</v>
      </c>
      <c r="C626" s="769" t="s">
        <v>208</v>
      </c>
      <c r="D626" s="687"/>
      <c r="E626" s="687"/>
      <c r="F626" s="714"/>
      <c r="G626" s="826"/>
      <c r="H626" s="714"/>
      <c r="I626" s="149"/>
      <c r="J626" s="150"/>
      <c r="K626" s="150"/>
      <c r="L626" s="150"/>
      <c r="M626" s="150"/>
      <c r="N626" s="150"/>
      <c r="O626" s="150"/>
      <c r="P626" s="150"/>
      <c r="Q626" s="150"/>
      <c r="R626" s="150"/>
      <c r="S626" s="150"/>
      <c r="T626" s="150"/>
      <c r="U626" s="150"/>
      <c r="V626" s="150"/>
      <c r="W626" s="150"/>
      <c r="X626" s="150"/>
    </row>
    <row r="627" spans="1:24" ht="19.5" customHeight="1" x14ac:dyDescent="0.2">
      <c r="A627" s="611"/>
      <c r="B627" s="771" t="s">
        <v>770</v>
      </c>
      <c r="C627" s="131" t="s">
        <v>771</v>
      </c>
      <c r="D627" s="777">
        <v>5</v>
      </c>
      <c r="E627" s="689"/>
      <c r="F627" s="689"/>
      <c r="G627" s="821"/>
      <c r="H627" s="821"/>
      <c r="I627" s="149"/>
      <c r="J627" s="150"/>
      <c r="K627" s="150"/>
      <c r="L627" s="150"/>
      <c r="M627" s="150"/>
      <c r="N627" s="150"/>
      <c r="O627" s="150"/>
      <c r="P627" s="150"/>
      <c r="Q627" s="150"/>
      <c r="R627" s="150"/>
      <c r="S627" s="150"/>
      <c r="T627" s="150"/>
      <c r="U627" s="150"/>
      <c r="V627" s="150"/>
      <c r="W627" s="150"/>
      <c r="X627" s="150"/>
    </row>
    <row r="628" spans="1:24" ht="15" customHeight="1" x14ac:dyDescent="0.2">
      <c r="A628" s="611"/>
      <c r="B628" s="611"/>
      <c r="C628" s="235" t="s">
        <v>772</v>
      </c>
      <c r="D628" s="611"/>
      <c r="E628" s="643"/>
      <c r="F628" s="643"/>
      <c r="G628" s="611"/>
      <c r="H628" s="611"/>
      <c r="I628" s="149"/>
      <c r="J628" s="150"/>
      <c r="K628" s="150"/>
      <c r="L628" s="150"/>
      <c r="M628" s="150"/>
      <c r="N628" s="150"/>
      <c r="O628" s="150"/>
      <c r="P628" s="150"/>
      <c r="Q628" s="150"/>
      <c r="R628" s="150"/>
      <c r="S628" s="150"/>
      <c r="T628" s="150"/>
      <c r="U628" s="150"/>
      <c r="V628" s="150"/>
      <c r="W628" s="150"/>
      <c r="X628" s="150"/>
    </row>
    <row r="629" spans="1:24" ht="27.75" customHeight="1" x14ac:dyDescent="0.2">
      <c r="A629" s="611"/>
      <c r="B629" s="611"/>
      <c r="C629" s="235" t="s">
        <v>773</v>
      </c>
      <c r="D629" s="611"/>
      <c r="E629" s="643"/>
      <c r="F629" s="643"/>
      <c r="G629" s="611"/>
      <c r="H629" s="611"/>
      <c r="I629" s="149"/>
      <c r="J629" s="150"/>
      <c r="K629" s="150"/>
      <c r="L629" s="150"/>
      <c r="M629" s="150"/>
      <c r="N629" s="150"/>
      <c r="O629" s="150"/>
      <c r="P629" s="150"/>
      <c r="Q629" s="150"/>
      <c r="R629" s="150"/>
      <c r="S629" s="150"/>
      <c r="T629" s="150"/>
      <c r="U629" s="150"/>
      <c r="V629" s="150"/>
      <c r="W629" s="150"/>
      <c r="X629" s="150"/>
    </row>
    <row r="630" spans="1:24" ht="27.75" customHeight="1" x14ac:dyDescent="0.2">
      <c r="A630" s="611"/>
      <c r="B630" s="611"/>
      <c r="C630" s="235" t="s">
        <v>774</v>
      </c>
      <c r="D630" s="611"/>
      <c r="E630" s="643"/>
      <c r="F630" s="643"/>
      <c r="G630" s="611"/>
      <c r="H630" s="611"/>
      <c r="I630" s="149"/>
      <c r="J630" s="150"/>
      <c r="K630" s="150"/>
      <c r="L630" s="150"/>
      <c r="M630" s="150"/>
      <c r="N630" s="150"/>
      <c r="O630" s="150"/>
      <c r="P630" s="150"/>
      <c r="Q630" s="150"/>
      <c r="R630" s="150"/>
      <c r="S630" s="150"/>
      <c r="T630" s="150"/>
      <c r="U630" s="150"/>
      <c r="V630" s="150"/>
      <c r="W630" s="150"/>
      <c r="X630" s="150"/>
    </row>
    <row r="631" spans="1:24" ht="15" customHeight="1" x14ac:dyDescent="0.2">
      <c r="A631" s="611"/>
      <c r="B631" s="611"/>
      <c r="C631" s="235" t="s">
        <v>775</v>
      </c>
      <c r="D631" s="611"/>
      <c r="E631" s="643"/>
      <c r="F631" s="643"/>
      <c r="G631" s="611"/>
      <c r="H631" s="611"/>
      <c r="I631" s="149"/>
      <c r="J631" s="150"/>
      <c r="K631" s="150"/>
      <c r="L631" s="150"/>
      <c r="M631" s="150"/>
      <c r="N631" s="150"/>
      <c r="O631" s="150"/>
      <c r="P631" s="150"/>
      <c r="Q631" s="150"/>
      <c r="R631" s="150"/>
      <c r="S631" s="150"/>
      <c r="T631" s="150"/>
      <c r="U631" s="150"/>
      <c r="V631" s="150"/>
      <c r="W631" s="150"/>
      <c r="X631" s="150"/>
    </row>
    <row r="632" spans="1:24" ht="41.25" customHeight="1" x14ac:dyDescent="0.2">
      <c r="A632" s="611"/>
      <c r="B632" s="611"/>
      <c r="C632" s="235" t="s">
        <v>776</v>
      </c>
      <c r="D632" s="611"/>
      <c r="E632" s="643"/>
      <c r="F632" s="643"/>
      <c r="G632" s="611"/>
      <c r="H632" s="611"/>
      <c r="I632" s="149"/>
      <c r="J632" s="150"/>
      <c r="K632" s="150"/>
      <c r="L632" s="150"/>
      <c r="M632" s="150"/>
      <c r="N632" s="150"/>
      <c r="O632" s="150"/>
      <c r="P632" s="150"/>
      <c r="Q632" s="150"/>
      <c r="R632" s="150"/>
      <c r="S632" s="150"/>
      <c r="T632" s="150"/>
      <c r="U632" s="150"/>
      <c r="V632" s="150"/>
      <c r="W632" s="150"/>
      <c r="X632" s="150"/>
    </row>
    <row r="633" spans="1:24" ht="12.75" customHeight="1" thickBot="1" x14ac:dyDescent="0.25">
      <c r="A633" s="611"/>
      <c r="B633" s="612"/>
      <c r="C633" s="135"/>
      <c r="D633" s="612"/>
      <c r="E633" s="644"/>
      <c r="F633" s="644"/>
      <c r="G633" s="612"/>
      <c r="H633" s="612"/>
      <c r="I633" s="149"/>
      <c r="J633" s="150"/>
      <c r="K633" s="150"/>
      <c r="L633" s="150"/>
      <c r="M633" s="150"/>
      <c r="N633" s="150"/>
      <c r="O633" s="150"/>
      <c r="P633" s="150"/>
      <c r="Q633" s="150"/>
      <c r="R633" s="150"/>
      <c r="S633" s="150"/>
      <c r="T633" s="150"/>
      <c r="U633" s="150"/>
      <c r="V633" s="150"/>
      <c r="W633" s="150"/>
      <c r="X633" s="150"/>
    </row>
    <row r="634" spans="1:24" ht="56.25" customHeight="1" x14ac:dyDescent="0.2">
      <c r="A634" s="611"/>
      <c r="B634" s="771" t="s">
        <v>777</v>
      </c>
      <c r="C634" s="216" t="s">
        <v>778</v>
      </c>
      <c r="D634" s="777">
        <v>5</v>
      </c>
      <c r="E634" s="689"/>
      <c r="F634" s="689"/>
      <c r="G634" s="820"/>
      <c r="H634" s="821"/>
      <c r="I634" s="149"/>
      <c r="J634" s="150"/>
      <c r="K634" s="150"/>
      <c r="L634" s="150"/>
      <c r="M634" s="150"/>
      <c r="N634" s="150"/>
      <c r="O634" s="150"/>
      <c r="P634" s="150"/>
      <c r="Q634" s="150"/>
      <c r="R634" s="150"/>
      <c r="S634" s="150"/>
      <c r="T634" s="150"/>
      <c r="U634" s="150"/>
      <c r="V634" s="150"/>
      <c r="W634" s="150"/>
      <c r="X634" s="150"/>
    </row>
    <row r="635" spans="1:24" ht="34.5" customHeight="1" x14ac:dyDescent="0.2">
      <c r="A635" s="611"/>
      <c r="B635" s="611"/>
      <c r="C635" s="165" t="s">
        <v>779</v>
      </c>
      <c r="D635" s="611"/>
      <c r="E635" s="643"/>
      <c r="F635" s="643"/>
      <c r="G635" s="632"/>
      <c r="H635" s="611"/>
      <c r="I635" s="149"/>
      <c r="J635" s="150"/>
      <c r="K635" s="150"/>
      <c r="L635" s="150"/>
      <c r="M635" s="150"/>
      <c r="N635" s="150"/>
      <c r="O635" s="150"/>
      <c r="P635" s="150"/>
      <c r="Q635" s="150"/>
      <c r="R635" s="150"/>
      <c r="S635" s="150"/>
      <c r="T635" s="150"/>
      <c r="U635" s="150"/>
      <c r="V635" s="150"/>
      <c r="W635" s="150"/>
      <c r="X635" s="150"/>
    </row>
    <row r="636" spans="1:24" ht="33" customHeight="1" x14ac:dyDescent="0.2">
      <c r="A636" s="611"/>
      <c r="B636" s="611"/>
      <c r="C636" s="165" t="s">
        <v>780</v>
      </c>
      <c r="D636" s="611"/>
      <c r="E636" s="643"/>
      <c r="F636" s="643"/>
      <c r="G636" s="632"/>
      <c r="H636" s="611"/>
      <c r="I636" s="149"/>
      <c r="J636" s="150"/>
      <c r="K636" s="150"/>
      <c r="L636" s="150"/>
      <c r="M636" s="150"/>
      <c r="N636" s="150"/>
      <c r="O636" s="150"/>
      <c r="P636" s="150"/>
      <c r="Q636" s="150"/>
      <c r="R636" s="150"/>
      <c r="S636" s="150"/>
      <c r="T636" s="150"/>
      <c r="U636" s="150"/>
      <c r="V636" s="150"/>
      <c r="W636" s="150"/>
      <c r="X636" s="150"/>
    </row>
    <row r="637" spans="1:24" ht="42.75" customHeight="1" x14ac:dyDescent="0.2">
      <c r="A637" s="611"/>
      <c r="B637" s="611"/>
      <c r="C637" s="165" t="s">
        <v>781</v>
      </c>
      <c r="D637" s="611"/>
      <c r="E637" s="643"/>
      <c r="F637" s="643"/>
      <c r="G637" s="632"/>
      <c r="H637" s="611"/>
      <c r="I637" s="149"/>
      <c r="J637" s="150"/>
      <c r="K637" s="150"/>
      <c r="L637" s="150"/>
      <c r="M637" s="150"/>
      <c r="N637" s="150"/>
      <c r="O637" s="150"/>
      <c r="P637" s="150"/>
      <c r="Q637" s="150"/>
      <c r="R637" s="150"/>
      <c r="S637" s="150"/>
      <c r="T637" s="150"/>
      <c r="U637" s="150"/>
      <c r="V637" s="150"/>
      <c r="W637" s="150"/>
      <c r="X637" s="150"/>
    </row>
    <row r="638" spans="1:24" ht="42" customHeight="1" x14ac:dyDescent="0.2">
      <c r="A638" s="611"/>
      <c r="B638" s="611"/>
      <c r="C638" s="165" t="s">
        <v>782</v>
      </c>
      <c r="D638" s="611"/>
      <c r="E638" s="643"/>
      <c r="F638" s="643"/>
      <c r="G638" s="632"/>
      <c r="H638" s="611"/>
      <c r="I638" s="149"/>
      <c r="J638" s="150"/>
      <c r="K638" s="150"/>
      <c r="L638" s="150"/>
      <c r="M638" s="150"/>
      <c r="N638" s="150"/>
      <c r="O638" s="150"/>
      <c r="P638" s="150"/>
      <c r="Q638" s="150"/>
      <c r="R638" s="150"/>
      <c r="S638" s="150"/>
      <c r="T638" s="150"/>
      <c r="U638" s="150"/>
      <c r="V638" s="150"/>
      <c r="W638" s="150"/>
      <c r="X638" s="150"/>
    </row>
    <row r="639" spans="1:24" ht="42" customHeight="1" x14ac:dyDescent="0.2">
      <c r="A639" s="611"/>
      <c r="B639" s="611"/>
      <c r="C639" s="165" t="s">
        <v>783</v>
      </c>
      <c r="D639" s="611"/>
      <c r="E639" s="643"/>
      <c r="F639" s="643"/>
      <c r="G639" s="632"/>
      <c r="H639" s="611"/>
      <c r="I639" s="149"/>
      <c r="J639" s="150"/>
      <c r="K639" s="150"/>
      <c r="L639" s="150"/>
      <c r="M639" s="150"/>
      <c r="N639" s="150"/>
      <c r="O639" s="150"/>
      <c r="P639" s="150"/>
      <c r="Q639" s="150"/>
      <c r="R639" s="150"/>
      <c r="S639" s="150"/>
      <c r="T639" s="150"/>
      <c r="U639" s="150"/>
      <c r="V639" s="150"/>
      <c r="W639" s="150"/>
      <c r="X639" s="150"/>
    </row>
    <row r="640" spans="1:24" ht="15" customHeight="1" x14ac:dyDescent="0.2">
      <c r="A640" s="611"/>
      <c r="B640" s="611"/>
      <c r="C640" s="243"/>
      <c r="D640" s="611"/>
      <c r="E640" s="643"/>
      <c r="F640" s="643"/>
      <c r="G640" s="632"/>
      <c r="H640" s="611"/>
      <c r="I640" s="149"/>
      <c r="J640" s="150"/>
      <c r="K640" s="150"/>
      <c r="L640" s="150"/>
      <c r="M640" s="150"/>
      <c r="N640" s="150"/>
      <c r="O640" s="150"/>
      <c r="P640" s="150"/>
      <c r="Q640" s="150"/>
      <c r="R640" s="150"/>
      <c r="S640" s="150"/>
      <c r="T640" s="150"/>
      <c r="U640" s="150"/>
      <c r="V640" s="150"/>
      <c r="W640" s="150"/>
      <c r="X640" s="150"/>
    </row>
    <row r="641" spans="1:24" ht="12.75" customHeight="1" thickBot="1" x14ac:dyDescent="0.25">
      <c r="A641" s="611"/>
      <c r="B641" s="611"/>
      <c r="C641" s="306"/>
      <c r="D641" s="612"/>
      <c r="E641" s="644"/>
      <c r="F641" s="644"/>
      <c r="G641" s="637"/>
      <c r="H641" s="612"/>
      <c r="I641" s="149"/>
      <c r="J641" s="150"/>
      <c r="K641" s="150"/>
      <c r="L641" s="150"/>
      <c r="M641" s="150"/>
      <c r="N641" s="150"/>
      <c r="O641" s="150"/>
      <c r="P641" s="150"/>
      <c r="Q641" s="150"/>
      <c r="R641" s="150"/>
      <c r="S641" s="150"/>
      <c r="T641" s="150"/>
      <c r="U641" s="150"/>
      <c r="V641" s="150"/>
      <c r="W641" s="150"/>
      <c r="X641" s="150"/>
    </row>
    <row r="642" spans="1:24" ht="15.75" customHeight="1" thickBot="1" x14ac:dyDescent="0.25">
      <c r="A642" s="809" t="s">
        <v>204</v>
      </c>
      <c r="B642" s="428">
        <v>6.4</v>
      </c>
      <c r="C642" s="778" t="s">
        <v>784</v>
      </c>
      <c r="D642" s="779"/>
      <c r="E642" s="779"/>
      <c r="F642" s="780"/>
      <c r="G642" s="827"/>
      <c r="H642" s="780"/>
      <c r="I642" s="149"/>
      <c r="J642" s="150"/>
      <c r="K642" s="150"/>
      <c r="L642" s="150"/>
      <c r="M642" s="150"/>
      <c r="N642" s="150"/>
      <c r="O642" s="150"/>
      <c r="P642" s="150"/>
      <c r="Q642" s="150"/>
      <c r="R642" s="150"/>
      <c r="S642" s="150"/>
      <c r="T642" s="150"/>
      <c r="U642" s="150"/>
      <c r="V642" s="150"/>
      <c r="W642" s="150"/>
      <c r="X642" s="150"/>
    </row>
    <row r="643" spans="1:24" ht="37.5" customHeight="1" x14ac:dyDescent="0.2">
      <c r="A643" s="611"/>
      <c r="B643" s="776" t="s">
        <v>785</v>
      </c>
      <c r="C643" s="216" t="s">
        <v>1044</v>
      </c>
      <c r="D643" s="777">
        <v>5</v>
      </c>
      <c r="E643" s="689"/>
      <c r="F643" s="689"/>
      <c r="G643" s="820"/>
      <c r="H643" s="821"/>
      <c r="I643" s="149"/>
      <c r="J643" s="150"/>
      <c r="K643" s="150"/>
      <c r="L643" s="150"/>
      <c r="M643" s="150"/>
      <c r="N643" s="150"/>
      <c r="O643" s="150"/>
      <c r="P643" s="150"/>
      <c r="Q643" s="150"/>
      <c r="R643" s="150"/>
      <c r="S643" s="150"/>
      <c r="T643" s="150"/>
      <c r="U643" s="150"/>
      <c r="V643" s="150"/>
      <c r="W643" s="150"/>
      <c r="X643" s="150"/>
    </row>
    <row r="644" spans="1:24" ht="12.75" customHeight="1" x14ac:dyDescent="0.2">
      <c r="A644" s="611"/>
      <c r="B644" s="643"/>
      <c r="C644" s="305"/>
      <c r="D644" s="611"/>
      <c r="E644" s="643"/>
      <c r="F644" s="643"/>
      <c r="G644" s="632"/>
      <c r="H644" s="611"/>
      <c r="I644" s="149"/>
      <c r="J644" s="150"/>
      <c r="K644" s="150"/>
      <c r="L644" s="150"/>
      <c r="M644" s="150"/>
      <c r="N644" s="150"/>
      <c r="O644" s="150"/>
      <c r="P644" s="150"/>
      <c r="Q644" s="150"/>
      <c r="R644" s="150"/>
      <c r="S644" s="150"/>
      <c r="T644" s="150"/>
      <c r="U644" s="150"/>
      <c r="V644" s="150"/>
      <c r="W644" s="150"/>
      <c r="X644" s="150"/>
    </row>
    <row r="645" spans="1:24" ht="28.5" customHeight="1" x14ac:dyDescent="0.2">
      <c r="A645" s="611"/>
      <c r="B645" s="643"/>
      <c r="C645" s="165" t="s">
        <v>786</v>
      </c>
      <c r="D645" s="611"/>
      <c r="E645" s="643"/>
      <c r="F645" s="643"/>
      <c r="G645" s="632"/>
      <c r="H645" s="611"/>
      <c r="I645" s="149"/>
      <c r="J645" s="150"/>
      <c r="K645" s="150"/>
      <c r="L645" s="150"/>
      <c r="M645" s="150"/>
      <c r="N645" s="150"/>
      <c r="O645" s="150"/>
      <c r="P645" s="150"/>
      <c r="Q645" s="150"/>
      <c r="R645" s="150"/>
      <c r="S645" s="150"/>
      <c r="T645" s="150"/>
      <c r="U645" s="150"/>
      <c r="V645" s="150"/>
      <c r="W645" s="150"/>
      <c r="X645" s="150"/>
    </row>
    <row r="646" spans="1:24" ht="31.5" customHeight="1" x14ac:dyDescent="0.2">
      <c r="A646" s="611"/>
      <c r="B646" s="643"/>
      <c r="C646" s="165" t="s">
        <v>787</v>
      </c>
      <c r="D646" s="611"/>
      <c r="E646" s="643"/>
      <c r="F646" s="643"/>
      <c r="G646" s="632"/>
      <c r="H646" s="611"/>
      <c r="I646" s="149"/>
      <c r="J646" s="150"/>
      <c r="K646" s="150"/>
      <c r="L646" s="150"/>
      <c r="M646" s="150"/>
      <c r="N646" s="150"/>
      <c r="O646" s="150"/>
      <c r="P646" s="150"/>
      <c r="Q646" s="150"/>
      <c r="R646" s="150"/>
      <c r="S646" s="150"/>
      <c r="T646" s="150"/>
      <c r="U646" s="150"/>
      <c r="V646" s="150"/>
      <c r="W646" s="150"/>
      <c r="X646" s="150"/>
    </row>
    <row r="647" spans="1:24" ht="30" customHeight="1" x14ac:dyDescent="0.2">
      <c r="A647" s="611"/>
      <c r="B647" s="643"/>
      <c r="C647" s="165" t="s">
        <v>788</v>
      </c>
      <c r="D647" s="611"/>
      <c r="E647" s="643"/>
      <c r="F647" s="643"/>
      <c r="G647" s="632"/>
      <c r="H647" s="611"/>
      <c r="I647" s="149"/>
      <c r="J647" s="150"/>
      <c r="K647" s="150"/>
      <c r="L647" s="150"/>
      <c r="M647" s="150"/>
      <c r="N647" s="150"/>
      <c r="O647" s="150"/>
      <c r="P647" s="150"/>
      <c r="Q647" s="150"/>
      <c r="R647" s="150"/>
      <c r="S647" s="150"/>
      <c r="T647" s="150"/>
      <c r="U647" s="150"/>
      <c r="V647" s="150"/>
      <c r="W647" s="150"/>
      <c r="X647" s="150"/>
    </row>
    <row r="648" spans="1:24" ht="27" customHeight="1" x14ac:dyDescent="0.2">
      <c r="A648" s="611"/>
      <c r="B648" s="643"/>
      <c r="C648" s="165" t="s">
        <v>789</v>
      </c>
      <c r="D648" s="611"/>
      <c r="E648" s="643"/>
      <c r="F648" s="643"/>
      <c r="G648" s="632"/>
      <c r="H648" s="611"/>
      <c r="I648" s="149"/>
      <c r="J648" s="150"/>
      <c r="K648" s="150"/>
      <c r="L648" s="150"/>
      <c r="M648" s="150"/>
      <c r="N648" s="150"/>
      <c r="O648" s="150"/>
      <c r="P648" s="150"/>
      <c r="Q648" s="150"/>
      <c r="R648" s="150"/>
      <c r="S648" s="150"/>
      <c r="T648" s="150"/>
      <c r="U648" s="150"/>
      <c r="V648" s="150"/>
      <c r="W648" s="150"/>
      <c r="X648" s="150"/>
    </row>
    <row r="649" spans="1:24" ht="45" customHeight="1" x14ac:dyDescent="0.2">
      <c r="A649" s="611"/>
      <c r="B649" s="643"/>
      <c r="C649" s="165" t="s">
        <v>790</v>
      </c>
      <c r="D649" s="611"/>
      <c r="E649" s="643"/>
      <c r="F649" s="643"/>
      <c r="G649" s="632"/>
      <c r="H649" s="611"/>
      <c r="I649" s="149"/>
      <c r="J649" s="150"/>
      <c r="K649" s="150"/>
      <c r="L649" s="150"/>
      <c r="M649" s="150"/>
      <c r="N649" s="150"/>
      <c r="O649" s="150"/>
      <c r="P649" s="150"/>
      <c r="Q649" s="150"/>
      <c r="R649" s="150"/>
      <c r="S649" s="150"/>
      <c r="T649" s="150"/>
      <c r="U649" s="150"/>
      <c r="V649" s="150"/>
      <c r="W649" s="150"/>
      <c r="X649" s="150"/>
    </row>
    <row r="650" spans="1:24" ht="12.75" customHeight="1" thickBot="1" x14ac:dyDescent="0.25">
      <c r="A650" s="611"/>
      <c r="B650" s="644"/>
      <c r="C650" s="306"/>
      <c r="D650" s="612"/>
      <c r="E650" s="644"/>
      <c r="F650" s="644"/>
      <c r="G650" s="637"/>
      <c r="H650" s="612"/>
      <c r="I650" s="149"/>
      <c r="J650" s="150"/>
      <c r="K650" s="150"/>
      <c r="L650" s="150"/>
      <c r="M650" s="150"/>
      <c r="N650" s="150"/>
      <c r="O650" s="150"/>
      <c r="P650" s="150"/>
      <c r="Q650" s="150"/>
      <c r="R650" s="150"/>
      <c r="S650" s="150"/>
      <c r="T650" s="150"/>
      <c r="U650" s="150"/>
      <c r="V650" s="150"/>
      <c r="W650" s="150"/>
      <c r="X650" s="150"/>
    </row>
    <row r="651" spans="1:24" ht="33.75" customHeight="1" x14ac:dyDescent="0.2">
      <c r="A651" s="611"/>
      <c r="B651" s="762" t="s">
        <v>791</v>
      </c>
      <c r="C651" s="216" t="s">
        <v>1025</v>
      </c>
      <c r="D651" s="777">
        <v>5</v>
      </c>
      <c r="E651" s="689"/>
      <c r="F651" s="689"/>
      <c r="G651" s="820"/>
      <c r="H651" s="821"/>
      <c r="I651" s="149"/>
      <c r="J651" s="150"/>
      <c r="K651" s="150"/>
      <c r="L651" s="150"/>
      <c r="M651" s="150"/>
      <c r="N651" s="150"/>
      <c r="O651" s="150"/>
      <c r="P651" s="150"/>
      <c r="Q651" s="150"/>
      <c r="R651" s="150"/>
      <c r="S651" s="150"/>
      <c r="T651" s="150"/>
      <c r="U651" s="150"/>
      <c r="V651" s="150"/>
      <c r="W651" s="150"/>
      <c r="X651" s="150"/>
    </row>
    <row r="652" spans="1:24" ht="12.75" customHeight="1" x14ac:dyDescent="0.2">
      <c r="A652" s="611"/>
      <c r="B652" s="632"/>
      <c r="C652" s="305"/>
      <c r="D652" s="611"/>
      <c r="E652" s="643"/>
      <c r="F652" s="643"/>
      <c r="G652" s="632"/>
      <c r="H652" s="611"/>
      <c r="I652" s="149"/>
      <c r="J652" s="150"/>
      <c r="K652" s="150"/>
      <c r="L652" s="150"/>
      <c r="M652" s="150"/>
      <c r="N652" s="150"/>
      <c r="O652" s="150"/>
      <c r="P652" s="150"/>
      <c r="Q652" s="150"/>
      <c r="R652" s="150"/>
      <c r="S652" s="150"/>
      <c r="T652" s="150"/>
      <c r="U652" s="150"/>
      <c r="V652" s="150"/>
      <c r="W652" s="150"/>
      <c r="X652" s="150"/>
    </row>
    <row r="653" spans="1:24" ht="30" customHeight="1" x14ac:dyDescent="0.2">
      <c r="A653" s="611"/>
      <c r="B653" s="632"/>
      <c r="C653" s="165" t="s">
        <v>792</v>
      </c>
      <c r="D653" s="611"/>
      <c r="E653" s="643"/>
      <c r="F653" s="643"/>
      <c r="G653" s="632"/>
      <c r="H653" s="611"/>
      <c r="I653" s="149"/>
      <c r="J653" s="150"/>
      <c r="K653" s="150"/>
      <c r="L653" s="150"/>
      <c r="M653" s="150"/>
      <c r="N653" s="150"/>
      <c r="O653" s="150"/>
      <c r="P653" s="150"/>
      <c r="Q653" s="150"/>
      <c r="R653" s="150"/>
      <c r="S653" s="150"/>
      <c r="T653" s="150"/>
      <c r="U653" s="150"/>
      <c r="V653" s="150"/>
      <c r="W653" s="150"/>
      <c r="X653" s="150"/>
    </row>
    <row r="654" spans="1:24" ht="27.75" customHeight="1" x14ac:dyDescent="0.2">
      <c r="A654" s="611"/>
      <c r="B654" s="632"/>
      <c r="C654" s="165" t="s">
        <v>793</v>
      </c>
      <c r="D654" s="611"/>
      <c r="E654" s="643"/>
      <c r="F654" s="643"/>
      <c r="G654" s="632"/>
      <c r="H654" s="611"/>
      <c r="I654" s="149"/>
      <c r="J654" s="150"/>
      <c r="K654" s="150"/>
      <c r="L654" s="150"/>
      <c r="M654" s="150"/>
      <c r="N654" s="150"/>
      <c r="O654" s="150"/>
      <c r="P654" s="150"/>
      <c r="Q654" s="150"/>
      <c r="R654" s="150"/>
      <c r="S654" s="150"/>
      <c r="T654" s="150"/>
      <c r="U654" s="150"/>
      <c r="V654" s="150"/>
      <c r="W654" s="150"/>
      <c r="X654" s="150"/>
    </row>
    <row r="655" spans="1:24" ht="27" customHeight="1" x14ac:dyDescent="0.2">
      <c r="A655" s="611"/>
      <c r="B655" s="632"/>
      <c r="C655" s="165" t="s">
        <v>794</v>
      </c>
      <c r="D655" s="611"/>
      <c r="E655" s="643"/>
      <c r="F655" s="643"/>
      <c r="G655" s="632"/>
      <c r="H655" s="611"/>
      <c r="I655" s="149"/>
      <c r="J655" s="150"/>
      <c r="K655" s="150"/>
      <c r="L655" s="150"/>
      <c r="M655" s="150"/>
      <c r="N655" s="150"/>
      <c r="O655" s="150"/>
      <c r="P655" s="150"/>
      <c r="Q655" s="150"/>
      <c r="R655" s="150"/>
      <c r="S655" s="150"/>
      <c r="T655" s="150"/>
      <c r="U655" s="150"/>
      <c r="V655" s="150"/>
      <c r="W655" s="150"/>
      <c r="X655" s="150"/>
    </row>
    <row r="656" spans="1:24" ht="28.5" customHeight="1" x14ac:dyDescent="0.2">
      <c r="A656" s="611"/>
      <c r="B656" s="632"/>
      <c r="C656" s="165" t="s">
        <v>795</v>
      </c>
      <c r="D656" s="611"/>
      <c r="E656" s="643"/>
      <c r="F656" s="643"/>
      <c r="G656" s="632"/>
      <c r="H656" s="611"/>
      <c r="I656" s="149"/>
      <c r="J656" s="150"/>
      <c r="K656" s="150"/>
      <c r="L656" s="150"/>
      <c r="M656" s="150"/>
      <c r="N656" s="150"/>
      <c r="O656" s="150"/>
      <c r="P656" s="150"/>
      <c r="Q656" s="150"/>
      <c r="R656" s="150"/>
      <c r="S656" s="150"/>
      <c r="T656" s="150"/>
      <c r="U656" s="150"/>
      <c r="V656" s="150"/>
      <c r="W656" s="150"/>
      <c r="X656" s="150"/>
    </row>
    <row r="657" spans="1:24" ht="45" customHeight="1" x14ac:dyDescent="0.2">
      <c r="A657" s="611"/>
      <c r="B657" s="632"/>
      <c r="C657" s="165" t="s">
        <v>796</v>
      </c>
      <c r="D657" s="611"/>
      <c r="E657" s="643"/>
      <c r="F657" s="643"/>
      <c r="G657" s="632"/>
      <c r="H657" s="611"/>
      <c r="I657" s="149"/>
      <c r="J657" s="150"/>
      <c r="K657" s="150"/>
      <c r="L657" s="150"/>
      <c r="M657" s="150"/>
      <c r="N657" s="150"/>
      <c r="O657" s="150"/>
      <c r="P657" s="150"/>
      <c r="Q657" s="150"/>
      <c r="R657" s="150"/>
      <c r="S657" s="150"/>
      <c r="T657" s="150"/>
      <c r="U657" s="150"/>
      <c r="V657" s="150"/>
      <c r="W657" s="150"/>
      <c r="X657" s="150"/>
    </row>
    <row r="658" spans="1:24" ht="12.75" customHeight="1" thickBot="1" x14ac:dyDescent="0.25">
      <c r="A658" s="611"/>
      <c r="B658" s="637"/>
      <c r="C658" s="306"/>
      <c r="D658" s="612"/>
      <c r="E658" s="644"/>
      <c r="F658" s="644"/>
      <c r="G658" s="637"/>
      <c r="H658" s="612"/>
      <c r="I658" s="149"/>
      <c r="J658" s="150"/>
      <c r="K658" s="150"/>
      <c r="L658" s="150"/>
      <c r="M658" s="150"/>
      <c r="N658" s="150"/>
      <c r="O658" s="150"/>
      <c r="P658" s="150"/>
      <c r="Q658" s="150"/>
      <c r="R658" s="150"/>
      <c r="S658" s="150"/>
      <c r="T658" s="150"/>
      <c r="U658" s="150"/>
      <c r="V658" s="150"/>
      <c r="W658" s="150"/>
      <c r="X658" s="150"/>
    </row>
    <row r="659" spans="1:24" ht="33.75" customHeight="1" x14ac:dyDescent="0.2">
      <c r="A659" s="611"/>
      <c r="B659" s="771" t="s">
        <v>797</v>
      </c>
      <c r="C659" s="216" t="s">
        <v>1026</v>
      </c>
      <c r="D659" s="777">
        <v>5</v>
      </c>
      <c r="E659" s="689"/>
      <c r="F659" s="689"/>
      <c r="G659" s="820"/>
      <c r="H659" s="821"/>
      <c r="I659" s="149"/>
      <c r="J659" s="150"/>
      <c r="K659" s="150"/>
      <c r="L659" s="150"/>
      <c r="M659" s="150"/>
      <c r="N659" s="150"/>
      <c r="O659" s="150"/>
      <c r="P659" s="150"/>
      <c r="Q659" s="150"/>
      <c r="R659" s="150"/>
      <c r="S659" s="150"/>
      <c r="T659" s="150"/>
      <c r="U659" s="150"/>
      <c r="V659" s="150"/>
      <c r="W659" s="150"/>
      <c r="X659" s="150"/>
    </row>
    <row r="660" spans="1:24" ht="12.75" customHeight="1" x14ac:dyDescent="0.2">
      <c r="A660" s="611"/>
      <c r="B660" s="611"/>
      <c r="C660" s="305"/>
      <c r="D660" s="611"/>
      <c r="E660" s="643"/>
      <c r="F660" s="643"/>
      <c r="G660" s="632"/>
      <c r="H660" s="611"/>
      <c r="I660" s="149"/>
      <c r="J660" s="150"/>
      <c r="K660" s="150"/>
      <c r="L660" s="150"/>
      <c r="M660" s="150"/>
      <c r="N660" s="150"/>
      <c r="O660" s="150"/>
      <c r="P660" s="150"/>
      <c r="Q660" s="150"/>
      <c r="R660" s="150"/>
      <c r="S660" s="150"/>
      <c r="T660" s="150"/>
      <c r="U660" s="150"/>
      <c r="V660" s="150"/>
      <c r="W660" s="150"/>
      <c r="X660" s="150"/>
    </row>
    <row r="661" spans="1:24" ht="42.75" customHeight="1" x14ac:dyDescent="0.2">
      <c r="A661" s="611"/>
      <c r="B661" s="611"/>
      <c r="C661" s="165" t="s">
        <v>798</v>
      </c>
      <c r="D661" s="611"/>
      <c r="E661" s="643"/>
      <c r="F661" s="643"/>
      <c r="G661" s="632"/>
      <c r="H661" s="611"/>
      <c r="I661" s="149"/>
      <c r="J661" s="150"/>
      <c r="K661" s="150"/>
      <c r="L661" s="150"/>
      <c r="M661" s="150"/>
      <c r="N661" s="150"/>
      <c r="O661" s="150"/>
      <c r="P661" s="150"/>
      <c r="Q661" s="150"/>
      <c r="R661" s="150"/>
      <c r="S661" s="150"/>
      <c r="T661" s="150"/>
      <c r="U661" s="150"/>
      <c r="V661" s="150"/>
      <c r="W661" s="150"/>
      <c r="X661" s="150"/>
    </row>
    <row r="662" spans="1:24" ht="30" customHeight="1" x14ac:dyDescent="0.2">
      <c r="A662" s="611"/>
      <c r="B662" s="611"/>
      <c r="C662" s="165" t="s">
        <v>799</v>
      </c>
      <c r="D662" s="611"/>
      <c r="E662" s="643"/>
      <c r="F662" s="643"/>
      <c r="G662" s="632"/>
      <c r="H662" s="611"/>
      <c r="I662" s="149"/>
      <c r="J662" s="150"/>
      <c r="K662" s="150"/>
      <c r="L662" s="150"/>
      <c r="M662" s="150"/>
      <c r="N662" s="150"/>
      <c r="O662" s="150"/>
      <c r="P662" s="150"/>
      <c r="Q662" s="150"/>
      <c r="R662" s="150"/>
      <c r="S662" s="150"/>
      <c r="T662" s="150"/>
      <c r="U662" s="150"/>
      <c r="V662" s="150"/>
      <c r="W662" s="150"/>
      <c r="X662" s="150"/>
    </row>
    <row r="663" spans="1:24" ht="30" customHeight="1" x14ac:dyDescent="0.2">
      <c r="A663" s="611"/>
      <c r="B663" s="611"/>
      <c r="C663" s="165" t="s">
        <v>800</v>
      </c>
      <c r="D663" s="611"/>
      <c r="E663" s="643"/>
      <c r="F663" s="643"/>
      <c r="G663" s="632"/>
      <c r="H663" s="611"/>
      <c r="I663" s="149"/>
      <c r="J663" s="150"/>
      <c r="K663" s="150"/>
      <c r="L663" s="150"/>
      <c r="M663" s="150"/>
      <c r="N663" s="150"/>
      <c r="O663" s="150"/>
      <c r="P663" s="150"/>
      <c r="Q663" s="150"/>
      <c r="R663" s="150"/>
      <c r="S663" s="150"/>
      <c r="T663" s="150"/>
      <c r="U663" s="150"/>
      <c r="V663" s="150"/>
      <c r="W663" s="150"/>
      <c r="X663" s="150"/>
    </row>
    <row r="664" spans="1:24" ht="30.75" customHeight="1" x14ac:dyDescent="0.2">
      <c r="A664" s="611"/>
      <c r="B664" s="611"/>
      <c r="C664" s="165" t="s">
        <v>801</v>
      </c>
      <c r="D664" s="611"/>
      <c r="E664" s="643"/>
      <c r="F664" s="643"/>
      <c r="G664" s="632"/>
      <c r="H664" s="611"/>
      <c r="I664" s="149"/>
      <c r="J664" s="150"/>
      <c r="K664" s="150"/>
      <c r="L664" s="150"/>
      <c r="M664" s="150"/>
      <c r="N664" s="150"/>
      <c r="O664" s="150"/>
      <c r="P664" s="150"/>
      <c r="Q664" s="150"/>
      <c r="R664" s="150"/>
      <c r="S664" s="150"/>
      <c r="T664" s="150"/>
      <c r="U664" s="150"/>
      <c r="V664" s="150"/>
      <c r="W664" s="150"/>
      <c r="X664" s="150"/>
    </row>
    <row r="665" spans="1:24" ht="42.75" customHeight="1" x14ac:dyDescent="0.2">
      <c r="A665" s="611"/>
      <c r="B665" s="611"/>
      <c r="C665" s="165" t="s">
        <v>802</v>
      </c>
      <c r="D665" s="611"/>
      <c r="E665" s="643"/>
      <c r="F665" s="643"/>
      <c r="G665" s="632"/>
      <c r="H665" s="611"/>
      <c r="I665" s="149"/>
      <c r="J665" s="150"/>
      <c r="K665" s="150"/>
      <c r="L665" s="150"/>
      <c r="M665" s="150"/>
      <c r="N665" s="150"/>
      <c r="O665" s="150"/>
      <c r="P665" s="150"/>
      <c r="Q665" s="150"/>
      <c r="R665" s="150"/>
      <c r="S665" s="150"/>
      <c r="T665" s="150"/>
      <c r="U665" s="150"/>
      <c r="V665" s="150"/>
      <c r="W665" s="150"/>
      <c r="X665" s="150"/>
    </row>
    <row r="666" spans="1:24" ht="15" customHeight="1" thickBot="1" x14ac:dyDescent="0.25">
      <c r="A666" s="611"/>
      <c r="B666" s="612"/>
      <c r="C666" s="306"/>
      <c r="D666" s="612"/>
      <c r="E666" s="644"/>
      <c r="F666" s="644"/>
      <c r="G666" s="637"/>
      <c r="H666" s="612"/>
      <c r="I666" s="149"/>
      <c r="J666" s="150"/>
      <c r="K666" s="150"/>
      <c r="L666" s="150"/>
      <c r="M666" s="150"/>
      <c r="N666" s="150"/>
      <c r="O666" s="150"/>
      <c r="P666" s="150"/>
      <c r="Q666" s="150"/>
      <c r="R666" s="150"/>
      <c r="S666" s="150"/>
      <c r="T666" s="150"/>
      <c r="U666" s="150"/>
      <c r="V666" s="150"/>
      <c r="W666" s="150"/>
      <c r="X666" s="150"/>
    </row>
    <row r="667" spans="1:24" ht="12.75" customHeight="1" thickBot="1" x14ac:dyDescent="0.25">
      <c r="A667" s="611"/>
      <c r="B667" s="305"/>
      <c r="C667" s="246" t="s">
        <v>803</v>
      </c>
      <c r="D667" s="274">
        <f t="shared" ref="D667:F667" si="4">SUM(D568:D666)</f>
        <v>60</v>
      </c>
      <c r="E667" s="274">
        <f t="shared" si="4"/>
        <v>0</v>
      </c>
      <c r="F667" s="274">
        <f t="shared" si="4"/>
        <v>0</v>
      </c>
      <c r="G667" s="820"/>
      <c r="H667" s="821"/>
      <c r="I667" s="149"/>
      <c r="J667" s="150"/>
      <c r="K667" s="150"/>
      <c r="L667" s="150"/>
      <c r="M667" s="150"/>
      <c r="N667" s="150"/>
      <c r="O667" s="150"/>
      <c r="P667" s="150"/>
      <c r="Q667" s="150"/>
      <c r="R667" s="150"/>
      <c r="S667" s="150"/>
      <c r="T667" s="150"/>
      <c r="U667" s="150"/>
      <c r="V667" s="150"/>
      <c r="W667" s="150"/>
      <c r="X667" s="150"/>
    </row>
    <row r="668" spans="1:24" ht="12.75" customHeight="1" thickBot="1" x14ac:dyDescent="0.25">
      <c r="A668" s="611"/>
      <c r="B668" s="305"/>
      <c r="C668" s="246" t="s">
        <v>804</v>
      </c>
      <c r="D668" s="274"/>
      <c r="E668" s="275">
        <f>E667/D667*100</f>
        <v>0</v>
      </c>
      <c r="F668" s="275">
        <f>F667/D667*100</f>
        <v>0</v>
      </c>
      <c r="G668" s="632"/>
      <c r="H668" s="611"/>
      <c r="I668" s="149"/>
      <c r="J668" s="150"/>
      <c r="K668" s="150"/>
      <c r="L668" s="150"/>
      <c r="M668" s="150"/>
      <c r="N668" s="150"/>
      <c r="O668" s="150"/>
      <c r="P668" s="150"/>
      <c r="Q668" s="150"/>
      <c r="R668" s="150"/>
      <c r="S668" s="150"/>
      <c r="T668" s="150"/>
      <c r="U668" s="150"/>
      <c r="V668" s="150"/>
      <c r="W668" s="150"/>
      <c r="X668" s="150"/>
    </row>
    <row r="669" spans="1:24" ht="12.75" customHeight="1" thickBot="1" x14ac:dyDescent="0.25">
      <c r="A669" s="611"/>
      <c r="B669" s="305"/>
      <c r="C669" s="246" t="s">
        <v>805</v>
      </c>
      <c r="D669" s="274"/>
      <c r="E669" s="275">
        <f>E667/D667*15</f>
        <v>0</v>
      </c>
      <c r="F669" s="275">
        <f>F667/D667*15</f>
        <v>0</v>
      </c>
      <c r="G669" s="632"/>
      <c r="H669" s="611"/>
      <c r="I669" s="149"/>
      <c r="J669" s="150"/>
      <c r="K669" s="150"/>
      <c r="L669" s="150"/>
      <c r="M669" s="150"/>
      <c r="N669" s="150"/>
      <c r="O669" s="150"/>
      <c r="P669" s="150"/>
      <c r="Q669" s="150"/>
      <c r="R669" s="150"/>
      <c r="S669" s="150"/>
      <c r="T669" s="150"/>
      <c r="U669" s="150"/>
      <c r="V669" s="150"/>
      <c r="W669" s="150"/>
      <c r="X669" s="150"/>
    </row>
    <row r="670" spans="1:24" ht="12.75" customHeight="1" thickBot="1" x14ac:dyDescent="0.25">
      <c r="A670" s="611"/>
      <c r="B670" s="305"/>
      <c r="C670" s="306"/>
      <c r="D670" s="319"/>
      <c r="E670" s="312"/>
      <c r="F670" s="312"/>
      <c r="G670" s="632"/>
      <c r="H670" s="611"/>
      <c r="I670" s="149"/>
      <c r="J670" s="150"/>
      <c r="K670" s="150"/>
      <c r="L670" s="150"/>
      <c r="M670" s="150"/>
      <c r="N670" s="150"/>
      <c r="O670" s="150"/>
      <c r="P670" s="150"/>
      <c r="Q670" s="150"/>
      <c r="R670" s="150"/>
      <c r="S670" s="150"/>
      <c r="T670" s="150"/>
      <c r="U670" s="150"/>
      <c r="V670" s="150"/>
      <c r="W670" s="150"/>
      <c r="X670" s="150"/>
    </row>
    <row r="671" spans="1:24" ht="12.75" customHeight="1" thickBot="1" x14ac:dyDescent="0.25">
      <c r="A671" s="611"/>
      <c r="B671" s="305"/>
      <c r="C671" s="277" t="s">
        <v>806</v>
      </c>
      <c r="D671" s="274">
        <f t="shared" ref="D671:F671" si="5">D138+D234+D371+D480+D563+D667</f>
        <v>385</v>
      </c>
      <c r="E671" s="274">
        <f t="shared" si="5"/>
        <v>0</v>
      </c>
      <c r="F671" s="274">
        <f t="shared" si="5"/>
        <v>0</v>
      </c>
      <c r="G671" s="632"/>
      <c r="H671" s="611"/>
      <c r="I671" s="149"/>
      <c r="J671" s="150"/>
      <c r="K671" s="150"/>
      <c r="L671" s="150"/>
      <c r="M671" s="150"/>
      <c r="N671" s="150"/>
      <c r="O671" s="150"/>
      <c r="P671" s="150"/>
      <c r="Q671" s="150"/>
      <c r="R671" s="150"/>
      <c r="S671" s="150"/>
      <c r="T671" s="150"/>
      <c r="U671" s="150"/>
      <c r="V671" s="150"/>
      <c r="W671" s="150"/>
      <c r="X671" s="150"/>
    </row>
    <row r="672" spans="1:24" ht="16.5" customHeight="1" thickBot="1" x14ac:dyDescent="0.25">
      <c r="A672" s="612"/>
      <c r="B672" s="305"/>
      <c r="C672" s="278" t="s">
        <v>807</v>
      </c>
      <c r="D672" s="279"/>
      <c r="E672" s="280">
        <f>E671/D671*100</f>
        <v>0</v>
      </c>
      <c r="F672" s="280">
        <f>F671/D671*100</f>
        <v>0</v>
      </c>
      <c r="G672" s="632"/>
      <c r="H672" s="611"/>
      <c r="I672" s="149"/>
      <c r="J672" s="150"/>
      <c r="K672" s="150"/>
      <c r="L672" s="150"/>
      <c r="M672" s="150"/>
      <c r="N672" s="150"/>
      <c r="O672" s="150"/>
      <c r="P672" s="150"/>
      <c r="Q672" s="150"/>
      <c r="R672" s="150"/>
      <c r="S672" s="150"/>
      <c r="T672" s="150"/>
      <c r="U672" s="150"/>
      <c r="V672" s="150"/>
      <c r="W672" s="150"/>
      <c r="X672" s="150"/>
    </row>
    <row r="673" spans="1:24" ht="20.25" customHeight="1" thickBot="1" x14ac:dyDescent="0.25">
      <c r="A673" s="807" t="s">
        <v>215</v>
      </c>
      <c r="B673" s="426">
        <v>7</v>
      </c>
      <c r="C673" s="686" t="s">
        <v>216</v>
      </c>
      <c r="D673" s="687"/>
      <c r="E673" s="687"/>
      <c r="F673" s="714"/>
      <c r="G673" s="637"/>
      <c r="H673" s="612"/>
      <c r="I673" s="149"/>
      <c r="J673" s="150"/>
      <c r="K673" s="150"/>
      <c r="L673" s="150"/>
      <c r="M673" s="150"/>
      <c r="N673" s="150"/>
      <c r="O673" s="150"/>
      <c r="P673" s="150"/>
      <c r="Q673" s="150"/>
      <c r="R673" s="150"/>
      <c r="S673" s="150"/>
      <c r="T673" s="150"/>
      <c r="U673" s="150"/>
      <c r="V673" s="150"/>
      <c r="W673" s="150"/>
      <c r="X673" s="150"/>
    </row>
    <row r="674" spans="1:24" ht="34.5" customHeight="1" x14ac:dyDescent="0.2">
      <c r="A674" s="719"/>
      <c r="B674" s="816">
        <v>7.2</v>
      </c>
      <c r="C674" s="422" t="s">
        <v>808</v>
      </c>
      <c r="D674" s="818">
        <v>5</v>
      </c>
      <c r="E674" s="817"/>
      <c r="F674" s="817"/>
      <c r="G674" s="824"/>
      <c r="H674" s="821"/>
      <c r="I674" s="149"/>
      <c r="J674" s="150"/>
      <c r="K674" s="150"/>
      <c r="L674" s="150"/>
      <c r="M674" s="150"/>
      <c r="N674" s="150"/>
      <c r="O674" s="150"/>
      <c r="P674" s="150"/>
      <c r="Q674" s="150"/>
      <c r="R674" s="150"/>
      <c r="S674" s="150"/>
      <c r="T674" s="150"/>
      <c r="U674" s="150"/>
      <c r="V674" s="150"/>
      <c r="W674" s="150"/>
      <c r="X674" s="150"/>
    </row>
    <row r="675" spans="1:24" ht="12.75" customHeight="1" x14ac:dyDescent="0.2">
      <c r="A675" s="719"/>
      <c r="B675" s="614"/>
      <c r="C675" s="429"/>
      <c r="D675" s="611"/>
      <c r="E675" s="611"/>
      <c r="F675" s="611"/>
      <c r="G675" s="611"/>
      <c r="H675" s="611"/>
      <c r="I675" s="149"/>
      <c r="J675" s="150"/>
      <c r="K675" s="150"/>
      <c r="L675" s="150"/>
      <c r="M675" s="150"/>
      <c r="N675" s="150"/>
      <c r="O675" s="150"/>
      <c r="P675" s="150"/>
      <c r="Q675" s="150"/>
      <c r="R675" s="150"/>
      <c r="S675" s="150"/>
      <c r="T675" s="150"/>
      <c r="U675" s="150"/>
      <c r="V675" s="150"/>
      <c r="W675" s="150"/>
      <c r="X675" s="150"/>
    </row>
    <row r="676" spans="1:24" ht="28.5" customHeight="1" x14ac:dyDescent="0.2">
      <c r="A676" s="719"/>
      <c r="B676" s="614"/>
      <c r="C676" s="424" t="s">
        <v>809</v>
      </c>
      <c r="D676" s="611"/>
      <c r="E676" s="611"/>
      <c r="F676" s="611"/>
      <c r="G676" s="611"/>
      <c r="H676" s="611"/>
      <c r="I676" s="149"/>
      <c r="J676" s="150"/>
      <c r="K676" s="150"/>
      <c r="L676" s="150"/>
      <c r="M676" s="150"/>
      <c r="N676" s="150"/>
      <c r="O676" s="150"/>
      <c r="P676" s="150"/>
      <c r="Q676" s="150"/>
      <c r="R676" s="150"/>
      <c r="S676" s="150"/>
      <c r="T676" s="150"/>
      <c r="U676" s="150"/>
      <c r="V676" s="150"/>
      <c r="W676" s="150"/>
      <c r="X676" s="150"/>
    </row>
    <row r="677" spans="1:24" ht="25.5" customHeight="1" x14ac:dyDescent="0.2">
      <c r="A677" s="719"/>
      <c r="B677" s="614"/>
      <c r="C677" s="424" t="s">
        <v>810</v>
      </c>
      <c r="D677" s="611"/>
      <c r="E677" s="611"/>
      <c r="F677" s="611"/>
      <c r="G677" s="611"/>
      <c r="H677" s="611"/>
      <c r="I677" s="149"/>
      <c r="J677" s="150"/>
      <c r="K677" s="150"/>
      <c r="L677" s="150"/>
      <c r="M677" s="150"/>
      <c r="N677" s="150"/>
      <c r="O677" s="150"/>
      <c r="P677" s="150"/>
      <c r="Q677" s="150"/>
      <c r="R677" s="150"/>
      <c r="S677" s="150"/>
      <c r="T677" s="150"/>
      <c r="U677" s="150"/>
      <c r="V677" s="150"/>
      <c r="W677" s="150"/>
      <c r="X677" s="150"/>
    </row>
    <row r="678" spans="1:24" ht="43.5" customHeight="1" x14ac:dyDescent="0.2">
      <c r="A678" s="719"/>
      <c r="B678" s="614"/>
      <c r="C678" s="424" t="s">
        <v>811</v>
      </c>
      <c r="D678" s="611"/>
      <c r="E678" s="611"/>
      <c r="F678" s="611"/>
      <c r="G678" s="611"/>
      <c r="H678" s="611"/>
      <c r="I678" s="149"/>
      <c r="J678" s="150"/>
      <c r="K678" s="150"/>
      <c r="L678" s="150"/>
      <c r="M678" s="150"/>
      <c r="N678" s="150"/>
      <c r="O678" s="150"/>
      <c r="P678" s="150"/>
      <c r="Q678" s="150"/>
      <c r="R678" s="150"/>
      <c r="S678" s="150"/>
      <c r="T678" s="150"/>
      <c r="U678" s="150"/>
      <c r="V678" s="150"/>
      <c r="W678" s="150"/>
      <c r="X678" s="150"/>
    </row>
    <row r="679" spans="1:24" ht="28.5" customHeight="1" x14ac:dyDescent="0.2">
      <c r="A679" s="719"/>
      <c r="B679" s="614"/>
      <c r="C679" s="424" t="s">
        <v>812</v>
      </c>
      <c r="D679" s="611"/>
      <c r="E679" s="611"/>
      <c r="F679" s="611"/>
      <c r="G679" s="611"/>
      <c r="H679" s="611"/>
      <c r="I679" s="149"/>
      <c r="J679" s="150"/>
      <c r="K679" s="150"/>
      <c r="L679" s="150"/>
      <c r="M679" s="150"/>
      <c r="N679" s="150"/>
      <c r="O679" s="150"/>
      <c r="P679" s="150"/>
      <c r="Q679" s="150"/>
      <c r="R679" s="150"/>
      <c r="S679" s="150"/>
      <c r="T679" s="150"/>
      <c r="U679" s="150"/>
      <c r="V679" s="150"/>
      <c r="W679" s="150"/>
      <c r="X679" s="150"/>
    </row>
    <row r="680" spans="1:24" ht="28.5" customHeight="1" x14ac:dyDescent="0.2">
      <c r="A680" s="719"/>
      <c r="B680" s="614"/>
      <c r="C680" s="424" t="s">
        <v>813</v>
      </c>
      <c r="D680" s="611"/>
      <c r="E680" s="611"/>
      <c r="F680" s="611"/>
      <c r="G680" s="611"/>
      <c r="H680" s="611"/>
      <c r="I680" s="149"/>
      <c r="J680" s="150"/>
      <c r="K680" s="150"/>
      <c r="L680" s="150"/>
      <c r="M680" s="150"/>
      <c r="N680" s="150"/>
      <c r="O680" s="150"/>
      <c r="P680" s="150"/>
      <c r="Q680" s="150"/>
      <c r="R680" s="150"/>
      <c r="S680" s="150"/>
      <c r="T680" s="150"/>
      <c r="U680" s="150"/>
      <c r="V680" s="150"/>
      <c r="W680" s="150"/>
      <c r="X680" s="150"/>
    </row>
    <row r="681" spans="1:24" ht="12.75" customHeight="1" thickBot="1" x14ac:dyDescent="0.25">
      <c r="A681" s="719"/>
      <c r="B681" s="615"/>
      <c r="C681" s="430"/>
      <c r="D681" s="612"/>
      <c r="E681" s="612"/>
      <c r="F681" s="612"/>
      <c r="G681" s="612"/>
      <c r="H681" s="612"/>
      <c r="I681" s="149"/>
      <c r="J681" s="150"/>
      <c r="K681" s="150"/>
      <c r="L681" s="150"/>
      <c r="M681" s="150"/>
      <c r="N681" s="150"/>
      <c r="O681" s="150"/>
      <c r="P681" s="150"/>
      <c r="Q681" s="150"/>
      <c r="R681" s="150"/>
      <c r="S681" s="150"/>
      <c r="T681" s="150"/>
      <c r="U681" s="150"/>
      <c r="V681" s="150"/>
      <c r="W681" s="150"/>
      <c r="X681" s="150"/>
    </row>
    <row r="682" spans="1:24" ht="48.75" customHeight="1" x14ac:dyDescent="0.2">
      <c r="A682" s="719"/>
      <c r="B682" s="814">
        <v>7.3</v>
      </c>
      <c r="C682" s="216" t="s">
        <v>814</v>
      </c>
      <c r="D682" s="777">
        <v>5</v>
      </c>
      <c r="E682" s="663"/>
      <c r="F682" s="663"/>
      <c r="G682" s="820"/>
      <c r="H682" s="821"/>
      <c r="I682" s="149"/>
      <c r="J682" s="150"/>
      <c r="K682" s="150"/>
      <c r="L682" s="150"/>
      <c r="M682" s="150"/>
      <c r="N682" s="150"/>
      <c r="O682" s="150"/>
      <c r="P682" s="150"/>
      <c r="Q682" s="150"/>
      <c r="R682" s="150"/>
      <c r="S682" s="150"/>
      <c r="T682" s="150"/>
      <c r="U682" s="150"/>
      <c r="V682" s="150"/>
      <c r="W682" s="150"/>
      <c r="X682" s="150"/>
    </row>
    <row r="683" spans="1:24" ht="12.75" customHeight="1" x14ac:dyDescent="0.2">
      <c r="A683" s="719"/>
      <c r="B683" s="611"/>
      <c r="C683" s="165"/>
      <c r="D683" s="611"/>
      <c r="E683" s="611"/>
      <c r="F683" s="611"/>
      <c r="G683" s="632"/>
      <c r="H683" s="611"/>
      <c r="I683" s="149"/>
      <c r="J683" s="150"/>
      <c r="K683" s="150"/>
      <c r="L683" s="150"/>
      <c r="M683" s="150"/>
      <c r="N683" s="150"/>
      <c r="O683" s="150"/>
      <c r="P683" s="150"/>
      <c r="Q683" s="150"/>
      <c r="R683" s="150"/>
      <c r="S683" s="150"/>
      <c r="T683" s="150"/>
      <c r="U683" s="150"/>
      <c r="V683" s="150"/>
      <c r="W683" s="150"/>
      <c r="X683" s="150"/>
    </row>
    <row r="684" spans="1:24" ht="30" customHeight="1" x14ac:dyDescent="0.2">
      <c r="A684" s="719"/>
      <c r="B684" s="611"/>
      <c r="C684" s="165" t="s">
        <v>815</v>
      </c>
      <c r="D684" s="611"/>
      <c r="E684" s="611"/>
      <c r="F684" s="611"/>
      <c r="G684" s="632"/>
      <c r="H684" s="611"/>
      <c r="I684" s="149"/>
      <c r="J684" s="150"/>
      <c r="K684" s="150"/>
      <c r="L684" s="150"/>
      <c r="M684" s="150"/>
      <c r="N684" s="150"/>
      <c r="O684" s="150"/>
      <c r="P684" s="150"/>
      <c r="Q684" s="150"/>
      <c r="R684" s="150"/>
      <c r="S684" s="150"/>
      <c r="T684" s="150"/>
      <c r="U684" s="150"/>
      <c r="V684" s="150"/>
      <c r="W684" s="150"/>
      <c r="X684" s="150"/>
    </row>
    <row r="685" spans="1:24" ht="30" customHeight="1" x14ac:dyDescent="0.2">
      <c r="A685" s="719"/>
      <c r="B685" s="611"/>
      <c r="C685" s="165" t="s">
        <v>816</v>
      </c>
      <c r="D685" s="611"/>
      <c r="E685" s="611"/>
      <c r="F685" s="611"/>
      <c r="G685" s="632"/>
      <c r="H685" s="611"/>
      <c r="I685" s="149"/>
      <c r="J685" s="150"/>
      <c r="K685" s="150"/>
      <c r="L685" s="150"/>
      <c r="M685" s="150"/>
      <c r="N685" s="150"/>
      <c r="O685" s="150"/>
      <c r="P685" s="150"/>
      <c r="Q685" s="150"/>
      <c r="R685" s="150"/>
      <c r="S685" s="150"/>
      <c r="T685" s="150"/>
      <c r="U685" s="150"/>
      <c r="V685" s="150"/>
      <c r="W685" s="150"/>
      <c r="X685" s="150"/>
    </row>
    <row r="686" spans="1:24" ht="30.75" customHeight="1" x14ac:dyDescent="0.2">
      <c r="A686" s="719"/>
      <c r="B686" s="611"/>
      <c r="C686" s="165" t="s">
        <v>817</v>
      </c>
      <c r="D686" s="611"/>
      <c r="E686" s="611"/>
      <c r="F686" s="611"/>
      <c r="G686" s="632"/>
      <c r="H686" s="611"/>
      <c r="I686" s="149"/>
      <c r="J686" s="150"/>
      <c r="K686" s="150"/>
      <c r="L686" s="150"/>
      <c r="M686" s="150"/>
      <c r="N686" s="150"/>
      <c r="O686" s="150"/>
      <c r="P686" s="150"/>
      <c r="Q686" s="150"/>
      <c r="R686" s="150"/>
      <c r="S686" s="150"/>
      <c r="T686" s="150"/>
      <c r="U686" s="150"/>
      <c r="V686" s="150"/>
      <c r="W686" s="150"/>
      <c r="X686" s="150"/>
    </row>
    <row r="687" spans="1:24" ht="30.75" customHeight="1" x14ac:dyDescent="0.2">
      <c r="A687" s="719"/>
      <c r="B687" s="611"/>
      <c r="C687" s="165" t="s">
        <v>818</v>
      </c>
      <c r="D687" s="611"/>
      <c r="E687" s="611"/>
      <c r="F687" s="611"/>
      <c r="G687" s="632"/>
      <c r="H687" s="611"/>
      <c r="I687" s="149"/>
      <c r="J687" s="150"/>
      <c r="K687" s="150"/>
      <c r="L687" s="150"/>
      <c r="M687" s="150"/>
      <c r="N687" s="150"/>
      <c r="O687" s="150"/>
      <c r="P687" s="150"/>
      <c r="Q687" s="150"/>
      <c r="R687" s="150"/>
      <c r="S687" s="150"/>
      <c r="T687" s="150"/>
      <c r="U687" s="150"/>
      <c r="V687" s="150"/>
      <c r="W687" s="150"/>
      <c r="X687" s="150"/>
    </row>
    <row r="688" spans="1:24" ht="69" customHeight="1" x14ac:dyDescent="0.2">
      <c r="A688" s="719"/>
      <c r="B688" s="611"/>
      <c r="C688" s="165" t="s">
        <v>819</v>
      </c>
      <c r="D688" s="611"/>
      <c r="E688" s="611"/>
      <c r="F688" s="611"/>
      <c r="G688" s="632"/>
      <c r="H688" s="611"/>
      <c r="I688" s="149"/>
      <c r="J688" s="150"/>
      <c r="K688" s="150"/>
      <c r="L688" s="150"/>
      <c r="M688" s="150"/>
      <c r="N688" s="150"/>
      <c r="O688" s="150"/>
      <c r="P688" s="150"/>
      <c r="Q688" s="150"/>
      <c r="R688" s="150"/>
      <c r="S688" s="150"/>
      <c r="T688" s="150"/>
      <c r="U688" s="150"/>
      <c r="V688" s="150"/>
      <c r="W688" s="150"/>
      <c r="X688" s="150"/>
    </row>
    <row r="689" spans="1:24" ht="12.75" customHeight="1" thickBot="1" x14ac:dyDescent="0.25">
      <c r="A689" s="719"/>
      <c r="B689" s="612"/>
      <c r="C689" s="306"/>
      <c r="D689" s="612"/>
      <c r="E689" s="612"/>
      <c r="F689" s="612"/>
      <c r="G689" s="637"/>
      <c r="H689" s="612"/>
      <c r="I689" s="149"/>
      <c r="J689" s="150"/>
      <c r="K689" s="150"/>
      <c r="L689" s="150"/>
      <c r="M689" s="150"/>
      <c r="N689" s="150"/>
      <c r="O689" s="150"/>
      <c r="P689" s="150"/>
      <c r="Q689" s="150"/>
      <c r="R689" s="150"/>
      <c r="S689" s="150"/>
      <c r="T689" s="150"/>
      <c r="U689" s="150"/>
      <c r="V689" s="150"/>
      <c r="W689" s="150"/>
      <c r="X689" s="150"/>
    </row>
    <row r="690" spans="1:24" ht="34.5" customHeight="1" x14ac:dyDescent="0.2">
      <c r="A690" s="719"/>
      <c r="B690" s="758">
        <v>7.4</v>
      </c>
      <c r="C690" s="216" t="s">
        <v>820</v>
      </c>
      <c r="D690" s="777">
        <v>5</v>
      </c>
      <c r="E690" s="663"/>
      <c r="F690" s="663"/>
      <c r="G690" s="820"/>
      <c r="H690" s="821"/>
      <c r="I690" s="149"/>
      <c r="J690" s="150"/>
      <c r="K690" s="150"/>
      <c r="L690" s="150"/>
      <c r="M690" s="150"/>
      <c r="N690" s="150"/>
      <c r="O690" s="150"/>
      <c r="P690" s="150"/>
      <c r="Q690" s="150"/>
      <c r="R690" s="150"/>
      <c r="S690" s="150"/>
      <c r="T690" s="150"/>
      <c r="U690" s="150"/>
      <c r="V690" s="150"/>
      <c r="W690" s="150"/>
      <c r="X690" s="150"/>
    </row>
    <row r="691" spans="1:24" ht="15" customHeight="1" x14ac:dyDescent="0.2">
      <c r="A691" s="719"/>
      <c r="B691" s="611"/>
      <c r="C691" s="165"/>
      <c r="D691" s="611"/>
      <c r="E691" s="611"/>
      <c r="F691" s="611"/>
      <c r="G691" s="632"/>
      <c r="H691" s="611"/>
      <c r="I691" s="149"/>
      <c r="J691" s="150"/>
      <c r="K691" s="150"/>
      <c r="L691" s="150"/>
      <c r="M691" s="150"/>
      <c r="N691" s="150"/>
      <c r="O691" s="150"/>
      <c r="P691" s="150"/>
      <c r="Q691" s="150"/>
      <c r="R691" s="150"/>
      <c r="S691" s="150"/>
      <c r="T691" s="150"/>
      <c r="U691" s="150"/>
      <c r="V691" s="150"/>
      <c r="W691" s="150"/>
      <c r="X691" s="150"/>
    </row>
    <row r="692" spans="1:24" ht="17.25" customHeight="1" x14ac:dyDescent="0.2">
      <c r="A692" s="719"/>
      <c r="B692" s="611"/>
      <c r="C692" s="165" t="s">
        <v>821</v>
      </c>
      <c r="D692" s="611"/>
      <c r="E692" s="611"/>
      <c r="F692" s="611"/>
      <c r="G692" s="632"/>
      <c r="H692" s="611"/>
      <c r="I692" s="149"/>
      <c r="J692" s="150"/>
      <c r="K692" s="150"/>
      <c r="L692" s="150"/>
      <c r="M692" s="150"/>
      <c r="N692" s="150"/>
      <c r="O692" s="150"/>
      <c r="P692" s="150"/>
      <c r="Q692" s="150"/>
      <c r="R692" s="150"/>
      <c r="S692" s="150"/>
      <c r="T692" s="150"/>
      <c r="U692" s="150"/>
      <c r="V692" s="150"/>
      <c r="W692" s="150"/>
      <c r="X692" s="150"/>
    </row>
    <row r="693" spans="1:24" ht="28.5" customHeight="1" x14ac:dyDescent="0.2">
      <c r="A693" s="719"/>
      <c r="B693" s="611"/>
      <c r="C693" s="165" t="s">
        <v>822</v>
      </c>
      <c r="D693" s="611"/>
      <c r="E693" s="611"/>
      <c r="F693" s="611"/>
      <c r="G693" s="632"/>
      <c r="H693" s="611"/>
      <c r="I693" s="149"/>
      <c r="J693" s="150"/>
      <c r="K693" s="150"/>
      <c r="L693" s="150"/>
      <c r="M693" s="150"/>
      <c r="N693" s="150"/>
      <c r="O693" s="150"/>
      <c r="P693" s="150"/>
      <c r="Q693" s="150"/>
      <c r="R693" s="150"/>
      <c r="S693" s="150"/>
      <c r="T693" s="150"/>
      <c r="U693" s="150"/>
      <c r="V693" s="150"/>
      <c r="W693" s="150"/>
      <c r="X693" s="150"/>
    </row>
    <row r="694" spans="1:24" ht="40.5" customHeight="1" x14ac:dyDescent="0.2">
      <c r="A694" s="719"/>
      <c r="B694" s="611"/>
      <c r="C694" s="165" t="s">
        <v>823</v>
      </c>
      <c r="D694" s="611"/>
      <c r="E694" s="611"/>
      <c r="F694" s="611"/>
      <c r="G694" s="632"/>
      <c r="H694" s="611"/>
      <c r="I694" s="149"/>
      <c r="J694" s="150"/>
      <c r="K694" s="150"/>
      <c r="L694" s="150"/>
      <c r="M694" s="150"/>
      <c r="N694" s="150"/>
      <c r="O694" s="150"/>
      <c r="P694" s="150"/>
      <c r="Q694" s="150"/>
      <c r="R694" s="150"/>
      <c r="S694" s="150"/>
      <c r="T694" s="150"/>
      <c r="U694" s="150"/>
      <c r="V694" s="150"/>
      <c r="W694" s="150"/>
      <c r="X694" s="150"/>
    </row>
    <row r="695" spans="1:24" ht="42" customHeight="1" x14ac:dyDescent="0.2">
      <c r="A695" s="719"/>
      <c r="B695" s="611"/>
      <c r="C695" s="165" t="s">
        <v>824</v>
      </c>
      <c r="D695" s="611"/>
      <c r="E695" s="611"/>
      <c r="F695" s="611"/>
      <c r="G695" s="632"/>
      <c r="H695" s="611"/>
      <c r="I695" s="149"/>
      <c r="J695" s="150"/>
      <c r="K695" s="150"/>
      <c r="L695" s="150"/>
      <c r="M695" s="150"/>
      <c r="N695" s="150"/>
      <c r="O695" s="150"/>
      <c r="P695" s="150"/>
      <c r="Q695" s="150"/>
      <c r="R695" s="150"/>
      <c r="S695" s="150"/>
      <c r="T695" s="150"/>
      <c r="U695" s="150"/>
      <c r="V695" s="150"/>
      <c r="W695" s="150"/>
      <c r="X695" s="150"/>
    </row>
    <row r="696" spans="1:24" ht="70.5" customHeight="1" x14ac:dyDescent="0.2">
      <c r="A696" s="719"/>
      <c r="B696" s="611"/>
      <c r="C696" s="165" t="s">
        <v>825</v>
      </c>
      <c r="D696" s="611"/>
      <c r="E696" s="611"/>
      <c r="F696" s="611"/>
      <c r="G696" s="632"/>
      <c r="H696" s="611"/>
      <c r="I696" s="149"/>
      <c r="J696" s="150"/>
      <c r="K696" s="150"/>
      <c r="L696" s="150"/>
      <c r="M696" s="150"/>
      <c r="N696" s="150"/>
      <c r="O696" s="150"/>
      <c r="P696" s="150"/>
      <c r="Q696" s="150"/>
      <c r="R696" s="150"/>
      <c r="S696" s="150"/>
      <c r="T696" s="150"/>
      <c r="U696" s="150"/>
      <c r="V696" s="150"/>
      <c r="W696" s="150"/>
      <c r="X696" s="150"/>
    </row>
    <row r="697" spans="1:24" ht="12.75" customHeight="1" thickBot="1" x14ac:dyDescent="0.25">
      <c r="A697" s="719"/>
      <c r="B697" s="611"/>
      <c r="C697" s="306"/>
      <c r="D697" s="612"/>
      <c r="E697" s="612"/>
      <c r="F697" s="612"/>
      <c r="G697" s="637"/>
      <c r="H697" s="612"/>
      <c r="I697" s="149"/>
      <c r="J697" s="150"/>
      <c r="K697" s="150"/>
      <c r="L697" s="150"/>
      <c r="M697" s="150"/>
      <c r="N697" s="150"/>
      <c r="O697" s="150"/>
      <c r="P697" s="150"/>
      <c r="Q697" s="150"/>
      <c r="R697" s="150"/>
      <c r="S697" s="150"/>
      <c r="T697" s="150"/>
      <c r="U697" s="150"/>
      <c r="V697" s="150"/>
      <c r="W697" s="150"/>
      <c r="X697" s="150"/>
    </row>
    <row r="698" spans="1:24" ht="42" customHeight="1" x14ac:dyDescent="0.2">
      <c r="A698" s="719"/>
      <c r="B698" s="816">
        <v>7.5</v>
      </c>
      <c r="C698" s="216" t="s">
        <v>826</v>
      </c>
      <c r="D698" s="777">
        <v>5</v>
      </c>
      <c r="E698" s="663"/>
      <c r="F698" s="663"/>
      <c r="G698" s="820"/>
      <c r="H698" s="821"/>
      <c r="I698" s="149"/>
      <c r="J698" s="150"/>
      <c r="K698" s="150"/>
      <c r="L698" s="150"/>
      <c r="M698" s="150"/>
      <c r="N698" s="150"/>
      <c r="O698" s="150"/>
      <c r="P698" s="150"/>
      <c r="Q698" s="150"/>
      <c r="R698" s="150"/>
      <c r="S698" s="150"/>
      <c r="T698" s="150"/>
      <c r="U698" s="150"/>
      <c r="V698" s="150"/>
      <c r="W698" s="150"/>
      <c r="X698" s="150"/>
    </row>
    <row r="699" spans="1:24" ht="12.75" customHeight="1" x14ac:dyDescent="0.2">
      <c r="A699" s="719"/>
      <c r="B699" s="614"/>
      <c r="C699" s="305"/>
      <c r="D699" s="611"/>
      <c r="E699" s="611"/>
      <c r="F699" s="611"/>
      <c r="G699" s="632"/>
      <c r="H699" s="611"/>
      <c r="I699" s="149"/>
      <c r="J699" s="150"/>
      <c r="K699" s="150"/>
      <c r="L699" s="150"/>
      <c r="M699" s="150"/>
      <c r="N699" s="150"/>
      <c r="O699" s="150"/>
      <c r="P699" s="150"/>
      <c r="Q699" s="150"/>
      <c r="R699" s="150"/>
      <c r="S699" s="150"/>
      <c r="T699" s="150"/>
      <c r="U699" s="150"/>
      <c r="V699" s="150"/>
      <c r="W699" s="150"/>
      <c r="X699" s="150"/>
    </row>
    <row r="700" spans="1:24" ht="16.5" customHeight="1" x14ac:dyDescent="0.2">
      <c r="A700" s="719"/>
      <c r="B700" s="614"/>
      <c r="C700" s="165" t="s">
        <v>827</v>
      </c>
      <c r="D700" s="611"/>
      <c r="E700" s="611"/>
      <c r="F700" s="611"/>
      <c r="G700" s="632"/>
      <c r="H700" s="611"/>
      <c r="I700" s="149"/>
      <c r="J700" s="150"/>
      <c r="K700" s="150"/>
      <c r="L700" s="150"/>
      <c r="M700" s="150"/>
      <c r="N700" s="150"/>
      <c r="O700" s="150"/>
      <c r="P700" s="150"/>
      <c r="Q700" s="150"/>
      <c r="R700" s="150"/>
      <c r="S700" s="150"/>
      <c r="T700" s="150"/>
      <c r="U700" s="150"/>
      <c r="V700" s="150"/>
      <c r="W700" s="150"/>
      <c r="X700" s="150"/>
    </row>
    <row r="701" spans="1:24" ht="36" customHeight="1" x14ac:dyDescent="0.2">
      <c r="A701" s="719"/>
      <c r="B701" s="614"/>
      <c r="C701" s="165" t="s">
        <v>828</v>
      </c>
      <c r="D701" s="611"/>
      <c r="E701" s="611"/>
      <c r="F701" s="611"/>
      <c r="G701" s="632"/>
      <c r="H701" s="611"/>
      <c r="I701" s="149"/>
      <c r="J701" s="150"/>
      <c r="K701" s="150"/>
      <c r="L701" s="150"/>
      <c r="M701" s="150"/>
      <c r="N701" s="150"/>
      <c r="O701" s="150"/>
      <c r="P701" s="150"/>
      <c r="Q701" s="150"/>
      <c r="R701" s="150"/>
      <c r="S701" s="150"/>
      <c r="T701" s="150"/>
      <c r="U701" s="150"/>
      <c r="V701" s="150"/>
      <c r="W701" s="150"/>
      <c r="X701" s="150"/>
    </row>
    <row r="702" spans="1:24" ht="54" customHeight="1" x14ac:dyDescent="0.2">
      <c r="A702" s="719"/>
      <c r="B702" s="614"/>
      <c r="C702" s="165" t="s">
        <v>829</v>
      </c>
      <c r="D702" s="611"/>
      <c r="E702" s="611"/>
      <c r="F702" s="611"/>
      <c r="G702" s="632"/>
      <c r="H702" s="611"/>
      <c r="I702" s="149"/>
      <c r="J702" s="150"/>
      <c r="K702" s="150"/>
      <c r="L702" s="150"/>
      <c r="M702" s="150"/>
      <c r="N702" s="150"/>
      <c r="O702" s="150"/>
      <c r="P702" s="150"/>
      <c r="Q702" s="150"/>
      <c r="R702" s="150"/>
      <c r="S702" s="150"/>
      <c r="T702" s="150"/>
      <c r="U702" s="150"/>
      <c r="V702" s="150"/>
      <c r="W702" s="150"/>
      <c r="X702" s="150"/>
    </row>
    <row r="703" spans="1:24" ht="48" customHeight="1" x14ac:dyDescent="0.2">
      <c r="A703" s="719"/>
      <c r="B703" s="614"/>
      <c r="C703" s="165" t="s">
        <v>830</v>
      </c>
      <c r="D703" s="611"/>
      <c r="E703" s="611"/>
      <c r="F703" s="611"/>
      <c r="G703" s="632"/>
      <c r="H703" s="611"/>
      <c r="I703" s="149"/>
      <c r="J703" s="150"/>
      <c r="K703" s="150"/>
      <c r="L703" s="150"/>
      <c r="M703" s="150"/>
      <c r="N703" s="150"/>
      <c r="O703" s="150"/>
      <c r="P703" s="150"/>
      <c r="Q703" s="150"/>
      <c r="R703" s="150"/>
      <c r="S703" s="150"/>
      <c r="T703" s="150"/>
      <c r="U703" s="150"/>
      <c r="V703" s="150"/>
      <c r="W703" s="150"/>
      <c r="X703" s="150"/>
    </row>
    <row r="704" spans="1:24" ht="69.75" customHeight="1" x14ac:dyDescent="0.2">
      <c r="A704" s="719"/>
      <c r="B704" s="614"/>
      <c r="C704" s="165" t="s">
        <v>831</v>
      </c>
      <c r="D704" s="611"/>
      <c r="E704" s="611"/>
      <c r="F704" s="611"/>
      <c r="G704" s="632"/>
      <c r="H704" s="611"/>
      <c r="I704" s="149"/>
      <c r="J704" s="150"/>
      <c r="K704" s="150"/>
      <c r="L704" s="150"/>
      <c r="M704" s="150"/>
      <c r="N704" s="150"/>
      <c r="O704" s="150"/>
      <c r="P704" s="150"/>
      <c r="Q704" s="150"/>
      <c r="R704" s="150"/>
      <c r="S704" s="150"/>
      <c r="T704" s="150"/>
      <c r="U704" s="150"/>
      <c r="V704" s="150"/>
      <c r="W704" s="150"/>
      <c r="X704" s="150"/>
    </row>
    <row r="705" spans="1:24" ht="17.25" customHeight="1" x14ac:dyDescent="0.2">
      <c r="A705" s="719"/>
      <c r="B705" s="614"/>
      <c r="C705" s="165"/>
      <c r="D705" s="611"/>
      <c r="E705" s="611"/>
      <c r="F705" s="611"/>
      <c r="G705" s="632"/>
      <c r="H705" s="611"/>
      <c r="I705" s="149"/>
      <c r="J705" s="150"/>
      <c r="K705" s="150"/>
      <c r="L705" s="150"/>
      <c r="M705" s="150"/>
      <c r="N705" s="150"/>
      <c r="O705" s="150"/>
      <c r="P705" s="150"/>
      <c r="Q705" s="150"/>
      <c r="R705" s="150"/>
      <c r="S705" s="150"/>
      <c r="T705" s="150"/>
      <c r="U705" s="150"/>
      <c r="V705" s="150"/>
      <c r="W705" s="150"/>
      <c r="X705" s="150"/>
    </row>
    <row r="706" spans="1:24" ht="12.75" customHeight="1" thickBot="1" x14ac:dyDescent="0.25">
      <c r="A706" s="719"/>
      <c r="B706" s="615"/>
      <c r="C706" s="306"/>
      <c r="D706" s="612"/>
      <c r="E706" s="612"/>
      <c r="F706" s="612"/>
      <c r="G706" s="637"/>
      <c r="H706" s="612"/>
      <c r="I706" s="149"/>
      <c r="J706" s="150"/>
      <c r="K706" s="150"/>
      <c r="L706" s="150"/>
      <c r="M706" s="150"/>
      <c r="N706" s="150"/>
      <c r="O706" s="150"/>
      <c r="P706" s="150"/>
      <c r="Q706" s="150"/>
      <c r="R706" s="150"/>
      <c r="S706" s="150"/>
      <c r="T706" s="150"/>
      <c r="U706" s="150"/>
      <c r="V706" s="150"/>
      <c r="W706" s="150"/>
      <c r="X706" s="150"/>
    </row>
    <row r="707" spans="1:24" ht="34.5" customHeight="1" x14ac:dyDescent="0.2">
      <c r="A707" s="719"/>
      <c r="B707" s="810">
        <v>7.6</v>
      </c>
      <c r="C707" s="216" t="s">
        <v>832</v>
      </c>
      <c r="D707" s="777">
        <v>5</v>
      </c>
      <c r="E707" s="663"/>
      <c r="F707" s="663"/>
      <c r="G707" s="820"/>
      <c r="H707" s="821"/>
      <c r="I707" s="149"/>
      <c r="J707" s="150"/>
      <c r="K707" s="150"/>
      <c r="L707" s="150"/>
      <c r="M707" s="150"/>
      <c r="N707" s="150"/>
      <c r="O707" s="150"/>
      <c r="P707" s="150"/>
      <c r="Q707" s="150"/>
      <c r="R707" s="150"/>
      <c r="S707" s="150"/>
      <c r="T707" s="150"/>
      <c r="U707" s="150"/>
      <c r="V707" s="150"/>
      <c r="W707" s="150"/>
      <c r="X707" s="150"/>
    </row>
    <row r="708" spans="1:24" ht="12.75" customHeight="1" x14ac:dyDescent="0.2">
      <c r="A708" s="719"/>
      <c r="B708" s="611"/>
      <c r="C708" s="305"/>
      <c r="D708" s="611"/>
      <c r="E708" s="611"/>
      <c r="F708" s="611"/>
      <c r="G708" s="632"/>
      <c r="H708" s="611"/>
      <c r="I708" s="149"/>
      <c r="J708" s="150"/>
      <c r="K708" s="150"/>
      <c r="L708" s="150"/>
      <c r="M708" s="150"/>
      <c r="N708" s="150"/>
      <c r="O708" s="150"/>
      <c r="P708" s="150"/>
      <c r="Q708" s="150"/>
      <c r="R708" s="150"/>
      <c r="S708" s="150"/>
      <c r="T708" s="150"/>
      <c r="U708" s="150"/>
      <c r="V708" s="150"/>
      <c r="W708" s="150"/>
      <c r="X708" s="150"/>
    </row>
    <row r="709" spans="1:24" ht="30.75" customHeight="1" x14ac:dyDescent="0.2">
      <c r="A709" s="719"/>
      <c r="B709" s="611"/>
      <c r="C709" s="165" t="s">
        <v>833</v>
      </c>
      <c r="D709" s="611"/>
      <c r="E709" s="611"/>
      <c r="F709" s="611"/>
      <c r="G709" s="632"/>
      <c r="H709" s="611"/>
      <c r="I709" s="149"/>
      <c r="J709" s="150"/>
      <c r="K709" s="150"/>
      <c r="L709" s="150"/>
      <c r="M709" s="150"/>
      <c r="N709" s="150"/>
      <c r="O709" s="150"/>
      <c r="P709" s="150"/>
      <c r="Q709" s="150"/>
      <c r="R709" s="150"/>
      <c r="S709" s="150"/>
      <c r="T709" s="150"/>
      <c r="U709" s="150"/>
      <c r="V709" s="150"/>
      <c r="W709" s="150"/>
      <c r="X709" s="150"/>
    </row>
    <row r="710" spans="1:24" ht="42.75" customHeight="1" x14ac:dyDescent="0.2">
      <c r="A710" s="719"/>
      <c r="B710" s="611"/>
      <c r="C710" s="165" t="s">
        <v>834</v>
      </c>
      <c r="D710" s="611"/>
      <c r="E710" s="611"/>
      <c r="F710" s="611"/>
      <c r="G710" s="632"/>
      <c r="H710" s="611"/>
      <c r="I710" s="149"/>
      <c r="J710" s="150"/>
      <c r="K710" s="150"/>
      <c r="L710" s="150"/>
      <c r="M710" s="150"/>
      <c r="N710" s="150"/>
      <c r="O710" s="150"/>
      <c r="P710" s="150"/>
      <c r="Q710" s="150"/>
      <c r="R710" s="150"/>
      <c r="S710" s="150"/>
      <c r="T710" s="150"/>
      <c r="U710" s="150"/>
      <c r="V710" s="150"/>
      <c r="W710" s="150"/>
      <c r="X710" s="150"/>
    </row>
    <row r="711" spans="1:24" ht="33" customHeight="1" x14ac:dyDescent="0.2">
      <c r="A711" s="719"/>
      <c r="B711" s="611"/>
      <c r="C711" s="165" t="s">
        <v>835</v>
      </c>
      <c r="D711" s="611"/>
      <c r="E711" s="611"/>
      <c r="F711" s="611"/>
      <c r="G711" s="632"/>
      <c r="H711" s="611"/>
      <c r="I711" s="149"/>
      <c r="J711" s="150"/>
      <c r="K711" s="150"/>
      <c r="L711" s="150"/>
      <c r="M711" s="150"/>
      <c r="N711" s="150"/>
      <c r="O711" s="150"/>
      <c r="P711" s="150"/>
      <c r="Q711" s="150"/>
      <c r="R711" s="150"/>
      <c r="S711" s="150"/>
      <c r="T711" s="150"/>
      <c r="U711" s="150"/>
      <c r="V711" s="150"/>
      <c r="W711" s="150"/>
      <c r="X711" s="150"/>
    </row>
    <row r="712" spans="1:24" ht="31.5" customHeight="1" x14ac:dyDescent="0.2">
      <c r="A712" s="719"/>
      <c r="B712" s="611"/>
      <c r="C712" s="165" t="s">
        <v>836</v>
      </c>
      <c r="D712" s="611"/>
      <c r="E712" s="611"/>
      <c r="F712" s="611"/>
      <c r="G712" s="632"/>
      <c r="H712" s="611"/>
      <c r="I712" s="149"/>
      <c r="J712" s="150"/>
      <c r="K712" s="150"/>
      <c r="L712" s="150"/>
      <c r="M712" s="150"/>
      <c r="N712" s="150"/>
      <c r="O712" s="150"/>
      <c r="P712" s="150"/>
      <c r="Q712" s="150"/>
      <c r="R712" s="150"/>
      <c r="S712" s="150"/>
      <c r="T712" s="150"/>
      <c r="U712" s="150"/>
      <c r="V712" s="150"/>
      <c r="W712" s="150"/>
      <c r="X712" s="150"/>
    </row>
    <row r="713" spans="1:24" ht="34.5" customHeight="1" x14ac:dyDescent="0.2">
      <c r="A713" s="719"/>
      <c r="B713" s="611"/>
      <c r="C713" s="165" t="s">
        <v>837</v>
      </c>
      <c r="D713" s="611"/>
      <c r="E713" s="611"/>
      <c r="F713" s="611"/>
      <c r="G713" s="632"/>
      <c r="H713" s="611"/>
      <c r="I713" s="149"/>
      <c r="J713" s="150"/>
      <c r="K713" s="150"/>
      <c r="L713" s="150"/>
      <c r="M713" s="150"/>
      <c r="N713" s="150"/>
      <c r="O713" s="150"/>
      <c r="P713" s="150"/>
      <c r="Q713" s="150"/>
      <c r="R713" s="150"/>
      <c r="S713" s="150"/>
      <c r="T713" s="150"/>
      <c r="U713" s="150"/>
      <c r="V713" s="150"/>
      <c r="W713" s="150"/>
      <c r="X713" s="150"/>
    </row>
    <row r="714" spans="1:24" ht="15" customHeight="1" x14ac:dyDescent="0.2">
      <c r="A714" s="719"/>
      <c r="B714" s="611"/>
      <c r="C714" s="243"/>
      <c r="D714" s="611"/>
      <c r="E714" s="611"/>
      <c r="F714" s="611"/>
      <c r="G714" s="632"/>
      <c r="H714" s="611"/>
      <c r="I714" s="149"/>
      <c r="J714" s="150"/>
      <c r="K714" s="150"/>
      <c r="L714" s="150"/>
      <c r="M714" s="150"/>
      <c r="N714" s="150"/>
      <c r="O714" s="150"/>
      <c r="P714" s="150"/>
      <c r="Q714" s="150"/>
      <c r="R714" s="150"/>
      <c r="S714" s="150"/>
      <c r="T714" s="150"/>
      <c r="U714" s="150"/>
      <c r="V714" s="150"/>
      <c r="W714" s="150"/>
      <c r="X714" s="150"/>
    </row>
    <row r="715" spans="1:24" ht="12.75" customHeight="1" thickBot="1" x14ac:dyDescent="0.25">
      <c r="A715" s="719"/>
      <c r="B715" s="612"/>
      <c r="C715" s="306"/>
      <c r="D715" s="612"/>
      <c r="E715" s="612"/>
      <c r="F715" s="612"/>
      <c r="G715" s="637"/>
      <c r="H715" s="612"/>
      <c r="I715" s="149"/>
      <c r="J715" s="150"/>
      <c r="K715" s="150"/>
      <c r="L715" s="150"/>
      <c r="M715" s="150"/>
      <c r="N715" s="150"/>
      <c r="O715" s="150"/>
      <c r="P715" s="150"/>
      <c r="Q715" s="150"/>
      <c r="R715" s="150"/>
      <c r="S715" s="150"/>
      <c r="T715" s="150"/>
      <c r="U715" s="150"/>
      <c r="V715" s="150"/>
      <c r="W715" s="150"/>
      <c r="X715" s="150"/>
    </row>
    <row r="716" spans="1:24" ht="48.75" customHeight="1" x14ac:dyDescent="0.2">
      <c r="A716" s="719"/>
      <c r="B716" s="811">
        <v>7.7</v>
      </c>
      <c r="C716" s="216" t="s">
        <v>838</v>
      </c>
      <c r="D716" s="777">
        <v>5</v>
      </c>
      <c r="E716" s="663"/>
      <c r="F716" s="663"/>
      <c r="G716" s="806" t="s">
        <v>839</v>
      </c>
      <c r="H716" s="806"/>
      <c r="I716" s="149"/>
      <c r="J716" s="150"/>
      <c r="K716" s="150"/>
      <c r="L716" s="150"/>
      <c r="M716" s="150"/>
      <c r="N716" s="150"/>
      <c r="O716" s="150"/>
      <c r="P716" s="150"/>
      <c r="Q716" s="150"/>
      <c r="R716" s="150"/>
      <c r="S716" s="150"/>
      <c r="T716" s="150"/>
      <c r="U716" s="150"/>
      <c r="V716" s="150"/>
      <c r="W716" s="150"/>
      <c r="X716" s="150"/>
    </row>
    <row r="717" spans="1:24" ht="12.75" customHeight="1" x14ac:dyDescent="0.2">
      <c r="A717" s="719"/>
      <c r="B717" s="611"/>
      <c r="C717" s="305"/>
      <c r="D717" s="611"/>
      <c r="E717" s="611"/>
      <c r="F717" s="611"/>
      <c r="G717" s="611"/>
      <c r="H717" s="611"/>
      <c r="I717" s="149"/>
      <c r="J717" s="150"/>
      <c r="K717" s="150"/>
      <c r="L717" s="150"/>
      <c r="M717" s="150"/>
      <c r="N717" s="150"/>
      <c r="O717" s="150"/>
      <c r="P717" s="150"/>
      <c r="Q717" s="150"/>
      <c r="R717" s="150"/>
      <c r="S717" s="150"/>
      <c r="T717" s="150"/>
      <c r="U717" s="150"/>
      <c r="V717" s="150"/>
      <c r="W717" s="150"/>
      <c r="X717" s="150"/>
    </row>
    <row r="718" spans="1:24" ht="15" customHeight="1" x14ac:dyDescent="0.2">
      <c r="A718" s="719"/>
      <c r="B718" s="611"/>
      <c r="C718" s="165" t="s">
        <v>840</v>
      </c>
      <c r="D718" s="611"/>
      <c r="E718" s="611"/>
      <c r="F718" s="611"/>
      <c r="G718" s="611"/>
      <c r="H718" s="611"/>
      <c r="I718" s="149"/>
      <c r="J718" s="150"/>
      <c r="K718" s="150"/>
      <c r="L718" s="150"/>
      <c r="M718" s="150"/>
      <c r="N718" s="150"/>
      <c r="O718" s="150"/>
      <c r="P718" s="150"/>
      <c r="Q718" s="150"/>
      <c r="R718" s="150"/>
      <c r="S718" s="150"/>
      <c r="T718" s="150"/>
      <c r="U718" s="150"/>
      <c r="V718" s="150"/>
      <c r="W718" s="150"/>
      <c r="X718" s="150"/>
    </row>
    <row r="719" spans="1:24" ht="15" customHeight="1" x14ac:dyDescent="0.2">
      <c r="A719" s="719"/>
      <c r="B719" s="611"/>
      <c r="C719" s="165" t="s">
        <v>841</v>
      </c>
      <c r="D719" s="611"/>
      <c r="E719" s="611"/>
      <c r="F719" s="611"/>
      <c r="G719" s="611"/>
      <c r="H719" s="611"/>
      <c r="I719" s="149"/>
      <c r="J719" s="150"/>
      <c r="K719" s="150"/>
      <c r="L719" s="150"/>
      <c r="M719" s="150"/>
      <c r="N719" s="150"/>
      <c r="O719" s="150"/>
      <c r="P719" s="150"/>
      <c r="Q719" s="150"/>
      <c r="R719" s="150"/>
      <c r="S719" s="150"/>
      <c r="T719" s="150"/>
      <c r="U719" s="150"/>
      <c r="V719" s="150"/>
      <c r="W719" s="150"/>
      <c r="X719" s="150"/>
    </row>
    <row r="720" spans="1:24" ht="15" customHeight="1" x14ac:dyDescent="0.2">
      <c r="A720" s="719"/>
      <c r="B720" s="611"/>
      <c r="C720" s="165" t="s">
        <v>842</v>
      </c>
      <c r="D720" s="611"/>
      <c r="E720" s="611"/>
      <c r="F720" s="611"/>
      <c r="G720" s="611"/>
      <c r="H720" s="611"/>
      <c r="I720" s="149"/>
      <c r="J720" s="150"/>
      <c r="K720" s="150"/>
      <c r="L720" s="150"/>
      <c r="M720" s="150"/>
      <c r="N720" s="150"/>
      <c r="O720" s="150"/>
      <c r="P720" s="150"/>
      <c r="Q720" s="150"/>
      <c r="R720" s="150"/>
      <c r="S720" s="150"/>
      <c r="T720" s="150"/>
      <c r="U720" s="150"/>
      <c r="V720" s="150"/>
      <c r="W720" s="150"/>
      <c r="X720" s="150"/>
    </row>
    <row r="721" spans="1:24" ht="15" customHeight="1" x14ac:dyDescent="0.2">
      <c r="A721" s="719"/>
      <c r="B721" s="611"/>
      <c r="C721" s="165" t="s">
        <v>843</v>
      </c>
      <c r="D721" s="611"/>
      <c r="E721" s="611"/>
      <c r="F721" s="611"/>
      <c r="G721" s="611"/>
      <c r="H721" s="611"/>
      <c r="I721" s="149"/>
      <c r="J721" s="150"/>
      <c r="K721" s="150"/>
      <c r="L721" s="150"/>
      <c r="M721" s="150"/>
      <c r="N721" s="150"/>
      <c r="O721" s="150"/>
      <c r="P721" s="150"/>
      <c r="Q721" s="150"/>
      <c r="R721" s="150"/>
      <c r="S721" s="150"/>
      <c r="T721" s="150"/>
      <c r="U721" s="150"/>
      <c r="V721" s="150"/>
      <c r="W721" s="150"/>
      <c r="X721" s="150"/>
    </row>
    <row r="722" spans="1:24" ht="29.25" customHeight="1" x14ac:dyDescent="0.2">
      <c r="A722" s="719"/>
      <c r="B722" s="611"/>
      <c r="C722" s="165" t="s">
        <v>844</v>
      </c>
      <c r="D722" s="611"/>
      <c r="E722" s="611"/>
      <c r="F722" s="611"/>
      <c r="G722" s="611"/>
      <c r="H722" s="611"/>
      <c r="I722" s="149"/>
      <c r="J722" s="150"/>
      <c r="K722" s="150"/>
      <c r="L722" s="150"/>
      <c r="M722" s="150"/>
      <c r="N722" s="150"/>
      <c r="O722" s="150"/>
      <c r="P722" s="150"/>
      <c r="Q722" s="150"/>
      <c r="R722" s="150"/>
      <c r="S722" s="150"/>
      <c r="T722" s="150"/>
      <c r="U722" s="150"/>
      <c r="V722" s="150"/>
      <c r="W722" s="150"/>
      <c r="X722" s="150"/>
    </row>
    <row r="723" spans="1:24" ht="12.75" customHeight="1" thickBot="1" x14ac:dyDescent="0.25">
      <c r="A723" s="719"/>
      <c r="B723" s="611"/>
      <c r="C723" s="306"/>
      <c r="D723" s="612"/>
      <c r="E723" s="612"/>
      <c r="F723" s="612"/>
      <c r="G723" s="612"/>
      <c r="H723" s="612"/>
      <c r="I723" s="149"/>
      <c r="J723" s="150"/>
      <c r="K723" s="150"/>
      <c r="L723" s="150"/>
      <c r="M723" s="150"/>
      <c r="N723" s="150"/>
      <c r="O723" s="150"/>
      <c r="P723" s="150"/>
      <c r="Q723" s="150"/>
      <c r="R723" s="150"/>
      <c r="S723" s="150"/>
      <c r="T723" s="150"/>
      <c r="U723" s="150"/>
      <c r="V723" s="150"/>
      <c r="W723" s="150"/>
      <c r="X723" s="150"/>
    </row>
    <row r="724" spans="1:24" ht="34.5" customHeight="1" x14ac:dyDescent="0.2">
      <c r="A724" s="719"/>
      <c r="B724" s="836">
        <v>7.8</v>
      </c>
      <c r="C724" s="216" t="s">
        <v>845</v>
      </c>
      <c r="D724" s="777">
        <v>5</v>
      </c>
      <c r="E724" s="663"/>
      <c r="F724" s="663"/>
      <c r="G724" s="820"/>
      <c r="H724" s="821"/>
      <c r="I724" s="149"/>
      <c r="J724" s="150"/>
      <c r="K724" s="150"/>
      <c r="L724" s="150"/>
      <c r="M724" s="150"/>
      <c r="N724" s="150"/>
      <c r="O724" s="150"/>
      <c r="P724" s="150"/>
      <c r="Q724" s="150"/>
      <c r="R724" s="150"/>
      <c r="S724" s="150"/>
      <c r="T724" s="150"/>
      <c r="U724" s="150"/>
      <c r="V724" s="150"/>
      <c r="W724" s="150"/>
      <c r="X724" s="150"/>
    </row>
    <row r="725" spans="1:24" ht="12.75" customHeight="1" x14ac:dyDescent="0.2">
      <c r="A725" s="719"/>
      <c r="B725" s="614"/>
      <c r="C725" s="305"/>
      <c r="D725" s="611"/>
      <c r="E725" s="611"/>
      <c r="F725" s="611"/>
      <c r="G725" s="632"/>
      <c r="H725" s="611"/>
      <c r="I725" s="149"/>
      <c r="J725" s="150"/>
      <c r="K725" s="150"/>
      <c r="L725" s="150"/>
      <c r="M725" s="150"/>
      <c r="N725" s="150"/>
      <c r="O725" s="150"/>
      <c r="P725" s="150"/>
      <c r="Q725" s="150"/>
      <c r="R725" s="150"/>
      <c r="S725" s="150"/>
      <c r="T725" s="150"/>
      <c r="U725" s="150"/>
      <c r="V725" s="150"/>
      <c r="W725" s="150"/>
      <c r="X725" s="150"/>
    </row>
    <row r="726" spans="1:24" ht="15" customHeight="1" x14ac:dyDescent="0.2">
      <c r="A726" s="719"/>
      <c r="B726" s="614"/>
      <c r="C726" s="217" t="s">
        <v>846</v>
      </c>
      <c r="D726" s="611"/>
      <c r="E726" s="611"/>
      <c r="F726" s="611"/>
      <c r="G726" s="632"/>
      <c r="H726" s="611"/>
      <c r="I726" s="149"/>
      <c r="J726" s="150"/>
      <c r="K726" s="150"/>
      <c r="L726" s="150"/>
      <c r="M726" s="150"/>
      <c r="N726" s="150"/>
      <c r="O726" s="150"/>
      <c r="P726" s="150"/>
      <c r="Q726" s="150"/>
      <c r="R726" s="150"/>
      <c r="S726" s="150"/>
      <c r="T726" s="150"/>
      <c r="U726" s="150"/>
      <c r="V726" s="150"/>
      <c r="W726" s="150"/>
      <c r="X726" s="150"/>
    </row>
    <row r="727" spans="1:24" ht="16.5" customHeight="1" x14ac:dyDescent="0.2">
      <c r="A727" s="719"/>
      <c r="B727" s="614"/>
      <c r="C727" s="165" t="s">
        <v>847</v>
      </c>
      <c r="D727" s="611"/>
      <c r="E727" s="611"/>
      <c r="F727" s="611"/>
      <c r="G727" s="632"/>
      <c r="H727" s="611"/>
      <c r="I727" s="149"/>
      <c r="J727" s="150"/>
      <c r="K727" s="150"/>
      <c r="L727" s="150"/>
      <c r="M727" s="150"/>
      <c r="N727" s="150"/>
      <c r="O727" s="150"/>
      <c r="P727" s="150"/>
      <c r="Q727" s="150"/>
      <c r="R727" s="150"/>
      <c r="S727" s="150"/>
      <c r="T727" s="150"/>
      <c r="U727" s="150"/>
      <c r="V727" s="150"/>
      <c r="W727" s="150"/>
      <c r="X727" s="150"/>
    </row>
    <row r="728" spans="1:24" ht="41.25" customHeight="1" x14ac:dyDescent="0.2">
      <c r="A728" s="719"/>
      <c r="B728" s="614"/>
      <c r="C728" s="165" t="s">
        <v>848</v>
      </c>
      <c r="D728" s="611"/>
      <c r="E728" s="611"/>
      <c r="F728" s="611"/>
      <c r="G728" s="632"/>
      <c r="H728" s="611"/>
      <c r="I728" s="149"/>
      <c r="J728" s="150"/>
      <c r="K728" s="150"/>
      <c r="L728" s="150"/>
      <c r="M728" s="150"/>
      <c r="N728" s="150"/>
      <c r="O728" s="150"/>
      <c r="P728" s="150"/>
      <c r="Q728" s="150"/>
      <c r="R728" s="150"/>
      <c r="S728" s="150"/>
      <c r="T728" s="150"/>
      <c r="U728" s="150"/>
      <c r="V728" s="150"/>
      <c r="W728" s="150"/>
      <c r="X728" s="150"/>
    </row>
    <row r="729" spans="1:24" ht="27.75" customHeight="1" x14ac:dyDescent="0.2">
      <c r="A729" s="719"/>
      <c r="B729" s="614"/>
      <c r="C729" s="165" t="s">
        <v>849</v>
      </c>
      <c r="D729" s="611"/>
      <c r="E729" s="611"/>
      <c r="F729" s="611"/>
      <c r="G729" s="632"/>
      <c r="H729" s="611"/>
      <c r="I729" s="149"/>
      <c r="J729" s="150"/>
      <c r="K729" s="150"/>
      <c r="L729" s="150"/>
      <c r="M729" s="150"/>
      <c r="N729" s="150"/>
      <c r="O729" s="150"/>
      <c r="P729" s="150"/>
      <c r="Q729" s="150"/>
      <c r="R729" s="150"/>
      <c r="S729" s="150"/>
      <c r="T729" s="150"/>
      <c r="U729" s="150"/>
      <c r="V729" s="150"/>
      <c r="W729" s="150"/>
      <c r="X729" s="150"/>
    </row>
    <row r="730" spans="1:24" ht="33" customHeight="1" x14ac:dyDescent="0.2">
      <c r="A730" s="719"/>
      <c r="B730" s="614"/>
      <c r="C730" s="165" t="s">
        <v>850</v>
      </c>
      <c r="D730" s="611"/>
      <c r="E730" s="611"/>
      <c r="F730" s="611"/>
      <c r="G730" s="632"/>
      <c r="H730" s="611"/>
      <c r="I730" s="149"/>
      <c r="J730" s="150"/>
      <c r="K730" s="150"/>
      <c r="L730" s="150"/>
      <c r="M730" s="150"/>
      <c r="N730" s="150"/>
      <c r="O730" s="150"/>
      <c r="P730" s="150"/>
      <c r="Q730" s="150"/>
      <c r="R730" s="150"/>
      <c r="S730" s="150"/>
      <c r="T730" s="150"/>
      <c r="U730" s="150"/>
      <c r="V730" s="150"/>
      <c r="W730" s="150"/>
      <c r="X730" s="150"/>
    </row>
    <row r="731" spans="1:24" ht="15" customHeight="1" thickBot="1" x14ac:dyDescent="0.25">
      <c r="A731" s="719"/>
      <c r="B731" s="615"/>
      <c r="C731" s="306"/>
      <c r="D731" s="612"/>
      <c r="E731" s="612"/>
      <c r="F731" s="612"/>
      <c r="G731" s="637"/>
      <c r="H731" s="612"/>
      <c r="I731" s="149"/>
      <c r="J731" s="150"/>
      <c r="K731" s="150"/>
      <c r="L731" s="150"/>
      <c r="M731" s="150"/>
      <c r="N731" s="150"/>
      <c r="O731" s="150"/>
      <c r="P731" s="150"/>
      <c r="Q731" s="150"/>
      <c r="R731" s="150"/>
      <c r="S731" s="150"/>
      <c r="T731" s="150"/>
      <c r="U731" s="150"/>
      <c r="V731" s="150"/>
      <c r="W731" s="150"/>
      <c r="X731" s="150"/>
    </row>
    <row r="732" spans="1:24" ht="36.75" customHeight="1" x14ac:dyDescent="0.2">
      <c r="A732" s="719"/>
      <c r="B732" s="815">
        <v>7.9</v>
      </c>
      <c r="C732" s="216" t="s">
        <v>851</v>
      </c>
      <c r="D732" s="777">
        <v>5</v>
      </c>
      <c r="E732" s="663"/>
      <c r="F732" s="663"/>
      <c r="G732" s="831"/>
      <c r="H732" s="831"/>
      <c r="I732" s="149"/>
      <c r="J732" s="150"/>
      <c r="K732" s="150"/>
      <c r="L732" s="150"/>
      <c r="M732" s="150"/>
      <c r="N732" s="150"/>
      <c r="O732" s="150"/>
      <c r="P732" s="150"/>
      <c r="Q732" s="150"/>
      <c r="R732" s="150"/>
      <c r="S732" s="150"/>
      <c r="T732" s="150"/>
      <c r="U732" s="150"/>
      <c r="V732" s="150"/>
      <c r="W732" s="150"/>
      <c r="X732" s="150"/>
    </row>
    <row r="733" spans="1:24" ht="12.75" customHeight="1" x14ac:dyDescent="0.2">
      <c r="A733" s="719"/>
      <c r="B733" s="611"/>
      <c r="C733" s="305"/>
      <c r="D733" s="611"/>
      <c r="E733" s="611"/>
      <c r="F733" s="611"/>
      <c r="G733" s="611"/>
      <c r="H733" s="611"/>
      <c r="I733" s="149"/>
      <c r="J733" s="150"/>
      <c r="K733" s="150"/>
      <c r="L733" s="150"/>
      <c r="M733" s="150"/>
      <c r="N733" s="150"/>
      <c r="O733" s="150"/>
      <c r="P733" s="150"/>
      <c r="Q733" s="150"/>
      <c r="R733" s="150"/>
      <c r="S733" s="150"/>
      <c r="T733" s="150"/>
      <c r="U733" s="150"/>
      <c r="V733" s="150"/>
      <c r="W733" s="150"/>
      <c r="X733" s="150"/>
    </row>
    <row r="734" spans="1:24" ht="29.25" customHeight="1" x14ac:dyDescent="0.2">
      <c r="A734" s="719"/>
      <c r="B734" s="611"/>
      <c r="C734" s="165" t="s">
        <v>852</v>
      </c>
      <c r="D734" s="611"/>
      <c r="E734" s="611"/>
      <c r="F734" s="611"/>
      <c r="G734" s="611"/>
      <c r="H734" s="611"/>
      <c r="I734" s="149"/>
      <c r="J734" s="150"/>
      <c r="K734" s="150"/>
      <c r="L734" s="150"/>
      <c r="M734" s="150"/>
      <c r="N734" s="150"/>
      <c r="O734" s="150"/>
      <c r="P734" s="150"/>
      <c r="Q734" s="150"/>
      <c r="R734" s="150"/>
      <c r="S734" s="150"/>
      <c r="T734" s="150"/>
      <c r="U734" s="150"/>
      <c r="V734" s="150"/>
      <c r="W734" s="150"/>
      <c r="X734" s="150"/>
    </row>
    <row r="735" spans="1:24" ht="37.5" customHeight="1" x14ac:dyDescent="0.2">
      <c r="A735" s="719"/>
      <c r="B735" s="611"/>
      <c r="C735" s="165" t="s">
        <v>853</v>
      </c>
      <c r="D735" s="611"/>
      <c r="E735" s="611"/>
      <c r="F735" s="611"/>
      <c r="G735" s="611"/>
      <c r="H735" s="611"/>
      <c r="I735" s="149"/>
      <c r="J735" s="150"/>
      <c r="K735" s="150"/>
      <c r="L735" s="150"/>
      <c r="M735" s="150"/>
      <c r="N735" s="150"/>
      <c r="O735" s="150"/>
      <c r="P735" s="150"/>
      <c r="Q735" s="150"/>
      <c r="R735" s="150"/>
      <c r="S735" s="150"/>
      <c r="T735" s="150"/>
      <c r="U735" s="150"/>
      <c r="V735" s="150"/>
      <c r="W735" s="150"/>
      <c r="X735" s="150"/>
    </row>
    <row r="736" spans="1:24" ht="36" customHeight="1" x14ac:dyDescent="0.2">
      <c r="A736" s="719"/>
      <c r="B736" s="611"/>
      <c r="C736" s="165" t="s">
        <v>854</v>
      </c>
      <c r="D736" s="611"/>
      <c r="E736" s="611"/>
      <c r="F736" s="611"/>
      <c r="G736" s="611"/>
      <c r="H736" s="611"/>
      <c r="I736" s="149"/>
      <c r="J736" s="150"/>
      <c r="K736" s="150"/>
      <c r="L736" s="150"/>
      <c r="M736" s="150"/>
      <c r="N736" s="150"/>
      <c r="O736" s="150"/>
      <c r="P736" s="150"/>
      <c r="Q736" s="150"/>
      <c r="R736" s="150"/>
      <c r="S736" s="150"/>
      <c r="T736" s="150"/>
      <c r="U736" s="150"/>
      <c r="V736" s="150"/>
      <c r="W736" s="150"/>
      <c r="X736" s="150"/>
    </row>
    <row r="737" spans="1:24" ht="33.75" customHeight="1" x14ac:dyDescent="0.2">
      <c r="A737" s="719"/>
      <c r="B737" s="611"/>
      <c r="C737" s="165" t="s">
        <v>855</v>
      </c>
      <c r="D737" s="611"/>
      <c r="E737" s="611"/>
      <c r="F737" s="611"/>
      <c r="G737" s="611"/>
      <c r="H737" s="611"/>
      <c r="I737" s="149"/>
      <c r="J737" s="150"/>
      <c r="K737" s="150"/>
      <c r="L737" s="150"/>
      <c r="M737" s="150"/>
      <c r="N737" s="150"/>
      <c r="O737" s="150"/>
      <c r="P737" s="150"/>
      <c r="Q737" s="150"/>
      <c r="R737" s="150"/>
      <c r="S737" s="150"/>
      <c r="T737" s="150"/>
      <c r="U737" s="150"/>
      <c r="V737" s="150"/>
      <c r="W737" s="150"/>
      <c r="X737" s="150"/>
    </row>
    <row r="738" spans="1:24" ht="59.25" customHeight="1" x14ac:dyDescent="0.2">
      <c r="A738" s="719"/>
      <c r="B738" s="611"/>
      <c r="C738" s="165" t="s">
        <v>856</v>
      </c>
      <c r="D738" s="611"/>
      <c r="E738" s="611"/>
      <c r="F738" s="611"/>
      <c r="G738" s="611"/>
      <c r="H738" s="611"/>
      <c r="I738" s="149"/>
      <c r="J738" s="150"/>
      <c r="K738" s="150"/>
      <c r="L738" s="150"/>
      <c r="M738" s="150"/>
      <c r="N738" s="150"/>
      <c r="O738" s="150"/>
      <c r="P738" s="150"/>
      <c r="Q738" s="150"/>
      <c r="R738" s="150"/>
      <c r="S738" s="150"/>
      <c r="T738" s="150"/>
      <c r="U738" s="150"/>
      <c r="V738" s="150"/>
      <c r="W738" s="150"/>
      <c r="X738" s="150"/>
    </row>
    <row r="739" spans="1:24" ht="12.75" customHeight="1" thickBot="1" x14ac:dyDescent="0.25">
      <c r="A739" s="719"/>
      <c r="B739" s="612"/>
      <c r="C739" s="305"/>
      <c r="D739" s="611"/>
      <c r="E739" s="653"/>
      <c r="F739" s="653"/>
      <c r="G739" s="653"/>
      <c r="H739" s="653"/>
      <c r="I739" s="149"/>
      <c r="J739" s="150"/>
      <c r="K739" s="150"/>
      <c r="L739" s="150"/>
      <c r="M739" s="150"/>
      <c r="N739" s="150"/>
      <c r="O739" s="150"/>
      <c r="P739" s="150"/>
      <c r="Q739" s="150"/>
      <c r="R739" s="150"/>
      <c r="S739" s="150"/>
      <c r="T739" s="150"/>
      <c r="U739" s="150"/>
      <c r="V739" s="150"/>
      <c r="W739" s="150"/>
      <c r="X739" s="150"/>
    </row>
    <row r="740" spans="1:24" ht="32.25" customHeight="1" x14ac:dyDescent="0.2">
      <c r="A740" s="719"/>
      <c r="B740" s="812">
        <v>7.1</v>
      </c>
      <c r="C740" s="87" t="s">
        <v>857</v>
      </c>
      <c r="D740" s="777">
        <v>5</v>
      </c>
      <c r="E740" s="663"/>
      <c r="F740" s="663"/>
      <c r="G740" s="636"/>
      <c r="H740" s="844"/>
      <c r="I740" s="149"/>
      <c r="J740" s="150"/>
      <c r="K740" s="150"/>
      <c r="L740" s="150"/>
      <c r="M740" s="150"/>
      <c r="N740" s="150"/>
      <c r="O740" s="150"/>
      <c r="P740" s="150"/>
      <c r="Q740" s="150"/>
      <c r="R740" s="150"/>
      <c r="S740" s="150"/>
      <c r="T740" s="150"/>
      <c r="U740" s="150"/>
      <c r="V740" s="150"/>
      <c r="W740" s="150"/>
      <c r="X740" s="150"/>
    </row>
    <row r="741" spans="1:24" ht="24.75" customHeight="1" x14ac:dyDescent="0.2">
      <c r="A741" s="719"/>
      <c r="B741" s="611"/>
      <c r="C741" s="206" t="s">
        <v>858</v>
      </c>
      <c r="D741" s="611"/>
      <c r="E741" s="611"/>
      <c r="F741" s="611"/>
      <c r="G741" s="611"/>
      <c r="H741" s="632"/>
      <c r="I741" s="149"/>
      <c r="J741" s="150"/>
      <c r="K741" s="150"/>
      <c r="L741" s="150"/>
      <c r="M741" s="150"/>
      <c r="N741" s="150"/>
      <c r="O741" s="150"/>
      <c r="P741" s="150"/>
      <c r="Q741" s="150"/>
      <c r="R741" s="150"/>
      <c r="S741" s="150"/>
      <c r="T741" s="150"/>
      <c r="U741" s="150"/>
      <c r="V741" s="150"/>
      <c r="W741" s="150"/>
      <c r="X741" s="150"/>
    </row>
    <row r="742" spans="1:24" ht="33.75" customHeight="1" x14ac:dyDescent="0.2">
      <c r="A742" s="719"/>
      <c r="B742" s="611"/>
      <c r="C742" s="206" t="s">
        <v>859</v>
      </c>
      <c r="D742" s="611"/>
      <c r="E742" s="611"/>
      <c r="F742" s="611"/>
      <c r="G742" s="611"/>
      <c r="H742" s="632"/>
      <c r="I742" s="149"/>
      <c r="J742" s="150"/>
      <c r="K742" s="150"/>
      <c r="L742" s="150"/>
      <c r="M742" s="150"/>
      <c r="N742" s="150"/>
      <c r="O742" s="150"/>
      <c r="P742" s="150"/>
      <c r="Q742" s="150"/>
      <c r="R742" s="150"/>
      <c r="S742" s="150"/>
      <c r="T742" s="150"/>
      <c r="U742" s="150"/>
      <c r="V742" s="150"/>
      <c r="W742" s="150"/>
      <c r="X742" s="150"/>
    </row>
    <row r="743" spans="1:24" ht="30.75" customHeight="1" x14ac:dyDescent="0.2">
      <c r="A743" s="719"/>
      <c r="B743" s="611"/>
      <c r="C743" s="206" t="s">
        <v>860</v>
      </c>
      <c r="D743" s="611"/>
      <c r="E743" s="611"/>
      <c r="F743" s="611"/>
      <c r="G743" s="611"/>
      <c r="H743" s="632"/>
      <c r="I743" s="149"/>
      <c r="J743" s="150"/>
      <c r="K743" s="150"/>
      <c r="L743" s="150"/>
      <c r="M743" s="150"/>
      <c r="N743" s="150"/>
      <c r="O743" s="150"/>
      <c r="P743" s="150"/>
      <c r="Q743" s="150"/>
      <c r="R743" s="150"/>
      <c r="S743" s="150"/>
      <c r="T743" s="150"/>
      <c r="U743" s="150"/>
      <c r="V743" s="150"/>
      <c r="W743" s="150"/>
      <c r="X743" s="150"/>
    </row>
    <row r="744" spans="1:24" ht="31.5" customHeight="1" x14ac:dyDescent="0.2">
      <c r="A744" s="719"/>
      <c r="B744" s="611"/>
      <c r="C744" s="206" t="s">
        <v>861</v>
      </c>
      <c r="D744" s="611"/>
      <c r="E744" s="611"/>
      <c r="F744" s="611"/>
      <c r="G744" s="611"/>
      <c r="H744" s="632"/>
      <c r="I744" s="149"/>
      <c r="J744" s="150"/>
      <c r="K744" s="150"/>
      <c r="L744" s="150"/>
      <c r="M744" s="150"/>
      <c r="N744" s="150"/>
      <c r="O744" s="150"/>
      <c r="P744" s="150"/>
      <c r="Q744" s="150"/>
      <c r="R744" s="150"/>
      <c r="S744" s="150"/>
      <c r="T744" s="150"/>
      <c r="U744" s="150"/>
      <c r="V744" s="150"/>
      <c r="W744" s="150"/>
      <c r="X744" s="150"/>
    </row>
    <row r="745" spans="1:24" ht="46.5" customHeight="1" thickBot="1" x14ac:dyDescent="0.25">
      <c r="A745" s="719"/>
      <c r="B745" s="612"/>
      <c r="C745" s="281" t="s">
        <v>862</v>
      </c>
      <c r="D745" s="612"/>
      <c r="E745" s="612"/>
      <c r="F745" s="612"/>
      <c r="G745" s="612"/>
      <c r="H745" s="740"/>
      <c r="I745" s="149"/>
      <c r="J745" s="150"/>
      <c r="K745" s="150"/>
      <c r="L745" s="150"/>
      <c r="M745" s="150"/>
      <c r="N745" s="150"/>
      <c r="O745" s="150"/>
      <c r="P745" s="150"/>
      <c r="Q745" s="150"/>
      <c r="R745" s="150"/>
      <c r="S745" s="150"/>
      <c r="T745" s="150"/>
      <c r="U745" s="150"/>
      <c r="V745" s="150"/>
      <c r="W745" s="150"/>
      <c r="X745" s="150"/>
    </row>
    <row r="746" spans="1:24" ht="45.75" customHeight="1" x14ac:dyDescent="0.2">
      <c r="A746" s="719"/>
      <c r="B746" s="835">
        <v>7.11</v>
      </c>
      <c r="C746" s="282" t="s">
        <v>863</v>
      </c>
      <c r="D746" s="747">
        <v>5</v>
      </c>
      <c r="E746" s="843"/>
      <c r="F746" s="747"/>
      <c r="G746" s="636"/>
      <c r="H746" s="636"/>
      <c r="I746" s="149"/>
      <c r="J746" s="150"/>
      <c r="K746" s="150"/>
      <c r="L746" s="150"/>
      <c r="M746" s="150"/>
      <c r="N746" s="150"/>
      <c r="O746" s="150"/>
      <c r="P746" s="150"/>
      <c r="Q746" s="150"/>
      <c r="R746" s="150"/>
      <c r="S746" s="150"/>
      <c r="T746" s="150"/>
      <c r="U746" s="150"/>
      <c r="V746" s="150"/>
      <c r="W746" s="150"/>
      <c r="X746" s="150"/>
    </row>
    <row r="747" spans="1:24" ht="30" customHeight="1" x14ac:dyDescent="0.2">
      <c r="A747" s="719"/>
      <c r="B747" s="611"/>
      <c r="C747" s="206" t="s">
        <v>864</v>
      </c>
      <c r="D747" s="611"/>
      <c r="E747" s="632"/>
      <c r="F747" s="611"/>
      <c r="G747" s="611"/>
      <c r="H747" s="611"/>
      <c r="I747" s="149"/>
      <c r="J747" s="150"/>
      <c r="K747" s="150"/>
      <c r="L747" s="150"/>
      <c r="M747" s="150"/>
      <c r="N747" s="150"/>
      <c r="O747" s="150"/>
      <c r="P747" s="150"/>
      <c r="Q747" s="150"/>
      <c r="R747" s="150"/>
      <c r="S747" s="150"/>
      <c r="T747" s="150"/>
      <c r="U747" s="150"/>
      <c r="V747" s="150"/>
      <c r="W747" s="150"/>
      <c r="X747" s="150"/>
    </row>
    <row r="748" spans="1:24" ht="30" customHeight="1" x14ac:dyDescent="0.2">
      <c r="A748" s="719"/>
      <c r="B748" s="611"/>
      <c r="C748" s="206" t="s">
        <v>865</v>
      </c>
      <c r="D748" s="611"/>
      <c r="E748" s="632"/>
      <c r="F748" s="611"/>
      <c r="G748" s="611"/>
      <c r="H748" s="611"/>
      <c r="I748" s="149"/>
      <c r="J748" s="150"/>
      <c r="K748" s="150"/>
      <c r="L748" s="150"/>
      <c r="M748" s="150"/>
      <c r="N748" s="150"/>
      <c r="O748" s="150"/>
      <c r="P748" s="150"/>
      <c r="Q748" s="150"/>
      <c r="R748" s="150"/>
      <c r="S748" s="150"/>
      <c r="T748" s="150"/>
      <c r="U748" s="150"/>
      <c r="V748" s="150"/>
      <c r="W748" s="150"/>
      <c r="X748" s="150"/>
    </row>
    <row r="749" spans="1:24" ht="31.5" customHeight="1" x14ac:dyDescent="0.2">
      <c r="A749" s="719"/>
      <c r="B749" s="611"/>
      <c r="C749" s="206" t="s">
        <v>866</v>
      </c>
      <c r="D749" s="611"/>
      <c r="E749" s="632"/>
      <c r="F749" s="611"/>
      <c r="G749" s="611"/>
      <c r="H749" s="611"/>
      <c r="I749" s="149"/>
      <c r="J749" s="150"/>
      <c r="K749" s="150"/>
      <c r="L749" s="150"/>
      <c r="M749" s="150"/>
      <c r="N749" s="150"/>
      <c r="O749" s="150"/>
      <c r="P749" s="150"/>
      <c r="Q749" s="150"/>
      <c r="R749" s="150"/>
      <c r="S749" s="150"/>
      <c r="T749" s="150"/>
      <c r="U749" s="150"/>
      <c r="V749" s="150"/>
      <c r="W749" s="150"/>
      <c r="X749" s="150"/>
    </row>
    <row r="750" spans="1:24" ht="24" customHeight="1" x14ac:dyDescent="0.2">
      <c r="A750" s="719"/>
      <c r="B750" s="611"/>
      <c r="C750" s="206" t="s">
        <v>867</v>
      </c>
      <c r="D750" s="611"/>
      <c r="E750" s="632"/>
      <c r="F750" s="611"/>
      <c r="G750" s="611"/>
      <c r="H750" s="611"/>
      <c r="I750" s="149"/>
      <c r="J750" s="150"/>
      <c r="K750" s="150"/>
      <c r="L750" s="150"/>
      <c r="M750" s="150"/>
      <c r="N750" s="150"/>
      <c r="O750" s="150"/>
      <c r="P750" s="150"/>
      <c r="Q750" s="150"/>
      <c r="R750" s="150"/>
      <c r="S750" s="150"/>
      <c r="T750" s="150"/>
      <c r="U750" s="150"/>
      <c r="V750" s="150"/>
      <c r="W750" s="150"/>
      <c r="X750" s="150"/>
    </row>
    <row r="751" spans="1:24" ht="24" customHeight="1" x14ac:dyDescent="0.2">
      <c r="A751" s="719"/>
      <c r="B751" s="611"/>
      <c r="C751" s="206" t="s">
        <v>868</v>
      </c>
      <c r="D751" s="611"/>
      <c r="E751" s="632"/>
      <c r="F751" s="611"/>
      <c r="G751" s="611"/>
      <c r="H751" s="611"/>
      <c r="I751" s="149"/>
      <c r="J751" s="150"/>
      <c r="K751" s="150"/>
      <c r="L751" s="150"/>
      <c r="M751" s="150"/>
      <c r="N751" s="150"/>
      <c r="O751" s="150"/>
      <c r="P751" s="150"/>
      <c r="Q751" s="150"/>
      <c r="R751" s="150"/>
      <c r="S751" s="150"/>
      <c r="T751" s="150"/>
      <c r="U751" s="150"/>
      <c r="V751" s="150"/>
      <c r="W751" s="150"/>
      <c r="X751" s="150"/>
    </row>
    <row r="752" spans="1:24" ht="18.75" customHeight="1" thickBot="1" x14ac:dyDescent="0.25">
      <c r="A752" s="719"/>
      <c r="B752" s="612"/>
      <c r="C752" s="52"/>
      <c r="D752" s="612"/>
      <c r="E752" s="637"/>
      <c r="F752" s="612"/>
      <c r="G752" s="612"/>
      <c r="H752" s="612"/>
      <c r="I752" s="149"/>
      <c r="J752" s="150"/>
      <c r="K752" s="150"/>
      <c r="L752" s="150"/>
      <c r="M752" s="150"/>
      <c r="N752" s="150"/>
      <c r="O752" s="150"/>
      <c r="P752" s="150"/>
      <c r="Q752" s="150"/>
      <c r="R752" s="150"/>
      <c r="S752" s="150"/>
      <c r="T752" s="150"/>
      <c r="U752" s="150"/>
      <c r="V752" s="150"/>
      <c r="W752" s="150"/>
      <c r="X752" s="150"/>
    </row>
    <row r="753" spans="1:24" ht="12.75" customHeight="1" thickBot="1" x14ac:dyDescent="0.25">
      <c r="A753" s="821"/>
      <c r="B753" s="824"/>
      <c r="C753" s="283" t="s">
        <v>869</v>
      </c>
      <c r="D753" s="284">
        <f t="shared" ref="D753:F753" si="6">SUM(D674:D752)</f>
        <v>50</v>
      </c>
      <c r="E753" s="284">
        <f t="shared" si="6"/>
        <v>0</v>
      </c>
      <c r="F753" s="284">
        <f t="shared" si="6"/>
        <v>0</v>
      </c>
      <c r="G753" s="824"/>
      <c r="H753" s="824"/>
      <c r="I753" s="149"/>
      <c r="J753" s="150"/>
      <c r="K753" s="150"/>
      <c r="L753" s="150"/>
      <c r="M753" s="150"/>
      <c r="N753" s="150"/>
      <c r="O753" s="150"/>
      <c r="P753" s="150"/>
      <c r="Q753" s="150"/>
      <c r="R753" s="150"/>
      <c r="S753" s="150"/>
      <c r="T753" s="150"/>
      <c r="U753" s="150"/>
      <c r="V753" s="150"/>
      <c r="W753" s="150"/>
      <c r="X753" s="150"/>
    </row>
    <row r="754" spans="1:24" ht="12.75" customHeight="1" thickBot="1" x14ac:dyDescent="0.25">
      <c r="A754" s="611"/>
      <c r="B754" s="611"/>
      <c r="C754" s="285" t="s">
        <v>870</v>
      </c>
      <c r="D754" s="320"/>
      <c r="E754" s="287">
        <f>E753/D753*100</f>
        <v>0</v>
      </c>
      <c r="F754" s="287">
        <f>F753/D753*100</f>
        <v>0</v>
      </c>
      <c r="G754" s="611"/>
      <c r="H754" s="611"/>
      <c r="I754" s="149"/>
      <c r="J754" s="150"/>
      <c r="K754" s="150"/>
      <c r="L754" s="150"/>
      <c r="M754" s="150"/>
      <c r="N754" s="150"/>
      <c r="O754" s="150"/>
      <c r="P754" s="150"/>
      <c r="Q754" s="150"/>
      <c r="R754" s="150"/>
      <c r="S754" s="150"/>
      <c r="T754" s="150"/>
      <c r="U754" s="150"/>
      <c r="V754" s="150"/>
      <c r="W754" s="150"/>
      <c r="X754" s="150"/>
    </row>
    <row r="755" spans="1:24" ht="12.75" customHeight="1" thickBot="1" x14ac:dyDescent="0.25">
      <c r="A755" s="611"/>
      <c r="B755" s="611"/>
      <c r="C755" s="285" t="s">
        <v>871</v>
      </c>
      <c r="D755" s="320"/>
      <c r="E755" s="287">
        <f>E753/D753*10</f>
        <v>0</v>
      </c>
      <c r="F755" s="287">
        <f>F753/D753*10</f>
        <v>0</v>
      </c>
      <c r="G755" s="611"/>
      <c r="H755" s="611"/>
      <c r="I755" s="149"/>
      <c r="J755" s="150"/>
      <c r="K755" s="150"/>
      <c r="L755" s="150"/>
      <c r="M755" s="150"/>
      <c r="N755" s="150"/>
      <c r="O755" s="150"/>
      <c r="P755" s="150"/>
      <c r="Q755" s="150"/>
      <c r="R755" s="150"/>
      <c r="S755" s="150"/>
      <c r="T755" s="150"/>
      <c r="U755" s="150"/>
      <c r="V755" s="150"/>
      <c r="W755" s="150"/>
      <c r="X755" s="150"/>
    </row>
    <row r="756" spans="1:24" ht="12.75" customHeight="1" thickBot="1" x14ac:dyDescent="0.25">
      <c r="A756" s="611"/>
      <c r="B756" s="611"/>
      <c r="C756" s="313"/>
      <c r="D756" s="320"/>
      <c r="E756" s="284"/>
      <c r="F756" s="321"/>
      <c r="G756" s="611"/>
      <c r="H756" s="611"/>
      <c r="I756" s="149"/>
      <c r="J756" s="150"/>
      <c r="K756" s="150"/>
      <c r="L756" s="150"/>
      <c r="M756" s="150"/>
      <c r="N756" s="150"/>
      <c r="O756" s="150"/>
      <c r="P756" s="150"/>
      <c r="Q756" s="150"/>
      <c r="R756" s="150"/>
      <c r="S756" s="150"/>
      <c r="T756" s="150"/>
      <c r="U756" s="150"/>
      <c r="V756" s="150"/>
      <c r="W756" s="150"/>
      <c r="X756" s="150"/>
    </row>
    <row r="757" spans="1:24" ht="12.75" customHeight="1" thickBot="1" x14ac:dyDescent="0.25">
      <c r="A757" s="611"/>
      <c r="B757" s="611"/>
      <c r="C757" s="289" t="s">
        <v>872</v>
      </c>
      <c r="D757" s="284">
        <f t="shared" ref="D757:F757" si="7">D138+D234+D371+D480+D563+D667+D753</f>
        <v>435</v>
      </c>
      <c r="E757" s="284">
        <f t="shared" si="7"/>
        <v>0</v>
      </c>
      <c r="F757" s="284">
        <f t="shared" si="7"/>
        <v>0</v>
      </c>
      <c r="G757" s="611"/>
      <c r="H757" s="611"/>
      <c r="I757" s="149"/>
      <c r="J757" s="150"/>
      <c r="K757" s="150"/>
      <c r="L757" s="150"/>
      <c r="M757" s="150"/>
      <c r="N757" s="150"/>
      <c r="O757" s="150"/>
      <c r="P757" s="150"/>
      <c r="Q757" s="150"/>
      <c r="R757" s="150"/>
      <c r="S757" s="150"/>
      <c r="T757" s="150"/>
      <c r="U757" s="150"/>
      <c r="V757" s="150"/>
      <c r="W757" s="150"/>
      <c r="X757" s="150"/>
    </row>
    <row r="758" spans="1:24" ht="12.75" customHeight="1" thickBot="1" x14ac:dyDescent="0.25">
      <c r="A758" s="611"/>
      <c r="B758" s="611"/>
      <c r="C758" s="290" t="s">
        <v>873</v>
      </c>
      <c r="D758" s="322"/>
      <c r="E758" s="292">
        <f>E757/D757*100</f>
        <v>0</v>
      </c>
      <c r="F758" s="292">
        <f>F757/D757*100</f>
        <v>0</v>
      </c>
      <c r="G758" s="611"/>
      <c r="H758" s="611"/>
      <c r="I758" s="259"/>
      <c r="J758" s="260"/>
      <c r="K758" s="260"/>
      <c r="L758" s="260"/>
      <c r="M758" s="260"/>
      <c r="N758" s="260"/>
      <c r="O758" s="260"/>
      <c r="P758" s="260"/>
      <c r="Q758" s="260"/>
      <c r="R758" s="260"/>
      <c r="S758" s="260"/>
      <c r="T758" s="260"/>
      <c r="U758" s="260"/>
      <c r="V758" s="260"/>
      <c r="W758" s="260"/>
      <c r="X758" s="260"/>
    </row>
    <row r="759" spans="1:24" ht="12.75" customHeight="1" thickBot="1" x14ac:dyDescent="0.25">
      <c r="A759" s="612"/>
      <c r="B759" s="612"/>
      <c r="C759" s="293" t="s">
        <v>874</v>
      </c>
      <c r="D759" s="294"/>
      <c r="E759" s="295">
        <f t="shared" ref="E759:F759" si="8">E754+E668+E564+E481+E372+E235+E139</f>
        <v>0</v>
      </c>
      <c r="F759" s="295">
        <f t="shared" si="8"/>
        <v>0</v>
      </c>
      <c r="G759" s="612"/>
      <c r="H759" s="612"/>
      <c r="I759" s="149"/>
      <c r="J759" s="150"/>
      <c r="K759" s="150"/>
      <c r="L759" s="150"/>
      <c r="M759" s="150"/>
      <c r="N759" s="150"/>
      <c r="O759" s="150"/>
      <c r="P759" s="150"/>
      <c r="Q759" s="150"/>
      <c r="R759" s="150"/>
      <c r="S759" s="150"/>
      <c r="T759" s="150"/>
      <c r="U759" s="150"/>
      <c r="V759" s="150"/>
      <c r="W759" s="150"/>
      <c r="X759" s="150"/>
    </row>
    <row r="760" spans="1:24" ht="12.75" customHeight="1" x14ac:dyDescent="0.2">
      <c r="A760" s="139"/>
      <c r="B760" s="297"/>
      <c r="C760" s="139"/>
      <c r="D760" s="302"/>
      <c r="E760" s="323"/>
      <c r="F760" s="323"/>
      <c r="G760" s="139"/>
      <c r="H760" s="139"/>
      <c r="I760" s="55"/>
      <c r="J760" s="55"/>
      <c r="K760" s="55"/>
      <c r="L760" s="55"/>
      <c r="M760" s="55"/>
      <c r="N760" s="55"/>
      <c r="O760" s="55"/>
      <c r="P760" s="55"/>
      <c r="Q760" s="55"/>
      <c r="R760" s="55"/>
      <c r="S760" s="55"/>
      <c r="T760" s="55"/>
      <c r="U760" s="55"/>
      <c r="V760" s="55"/>
      <c r="W760" s="55"/>
      <c r="X760" s="55"/>
    </row>
    <row r="761" spans="1:24" ht="12.75" customHeight="1" x14ac:dyDescent="0.2">
      <c r="A761" s="147"/>
      <c r="B761" s="139"/>
      <c r="C761" s="205"/>
      <c r="D761" s="20"/>
      <c r="E761" s="299"/>
      <c r="F761" s="299"/>
      <c r="G761" s="139"/>
      <c r="H761" s="139"/>
      <c r="I761" s="149"/>
      <c r="J761" s="150"/>
      <c r="K761" s="150"/>
      <c r="L761" s="150"/>
      <c r="M761" s="150"/>
      <c r="N761" s="150"/>
      <c r="O761" s="150"/>
      <c r="P761" s="150"/>
      <c r="Q761" s="150"/>
      <c r="R761" s="150"/>
      <c r="S761" s="150"/>
      <c r="T761" s="150"/>
      <c r="U761" s="150"/>
      <c r="V761" s="150"/>
      <c r="W761" s="150"/>
      <c r="X761" s="150"/>
    </row>
    <row r="762" spans="1:24" ht="12.75" customHeight="1" x14ac:dyDescent="0.2">
      <c r="A762" s="147"/>
      <c r="B762" s="139"/>
      <c r="C762" s="205"/>
      <c r="D762" s="20"/>
      <c r="E762" s="299"/>
      <c r="F762" s="299"/>
      <c r="G762" s="139"/>
      <c r="H762" s="139"/>
      <c r="I762" s="149"/>
      <c r="J762" s="150"/>
      <c r="K762" s="150"/>
      <c r="L762" s="150"/>
      <c r="M762" s="150"/>
      <c r="N762" s="150"/>
      <c r="O762" s="150"/>
      <c r="P762" s="150"/>
      <c r="Q762" s="150"/>
      <c r="R762" s="150"/>
      <c r="S762" s="150"/>
      <c r="T762" s="150"/>
      <c r="U762" s="150"/>
      <c r="V762" s="150"/>
      <c r="W762" s="150"/>
      <c r="X762" s="150"/>
    </row>
    <row r="763" spans="1:24" ht="12.75" customHeight="1" x14ac:dyDescent="0.2">
      <c r="A763" s="147"/>
      <c r="B763" s="139"/>
      <c r="C763" s="205"/>
      <c r="D763" s="20"/>
      <c r="E763" s="299"/>
      <c r="F763" s="299"/>
      <c r="G763" s="139"/>
      <c r="H763" s="139"/>
      <c r="I763" s="149"/>
      <c r="J763" s="150"/>
      <c r="K763" s="150"/>
      <c r="L763" s="150"/>
      <c r="M763" s="150"/>
      <c r="N763" s="150"/>
      <c r="O763" s="150"/>
      <c r="P763" s="150"/>
      <c r="Q763" s="150"/>
      <c r="R763" s="150"/>
      <c r="S763" s="150"/>
      <c r="T763" s="150"/>
      <c r="U763" s="150"/>
      <c r="V763" s="150"/>
      <c r="W763" s="150"/>
      <c r="X763" s="150"/>
    </row>
    <row r="764" spans="1:24" ht="12.75" customHeight="1" x14ac:dyDescent="0.2">
      <c r="A764" s="147"/>
      <c r="B764" s="139"/>
      <c r="C764" s="205"/>
      <c r="D764" s="20"/>
      <c r="E764" s="299"/>
      <c r="F764" s="299"/>
      <c r="G764" s="139"/>
      <c r="H764" s="139"/>
      <c r="I764" s="149"/>
      <c r="J764" s="150"/>
      <c r="K764" s="150"/>
      <c r="L764" s="150"/>
      <c r="M764" s="150"/>
      <c r="N764" s="150"/>
      <c r="O764" s="150"/>
      <c r="P764" s="150"/>
      <c r="Q764" s="150"/>
      <c r="R764" s="150"/>
      <c r="S764" s="150"/>
      <c r="T764" s="150"/>
      <c r="U764" s="150"/>
      <c r="V764" s="150"/>
      <c r="W764" s="150"/>
      <c r="X764" s="150"/>
    </row>
    <row r="765" spans="1:24" ht="12.75" customHeight="1" x14ac:dyDescent="0.2">
      <c r="A765" s="147"/>
      <c r="B765" s="139"/>
      <c r="C765" s="205"/>
      <c r="D765" s="20"/>
      <c r="E765" s="299"/>
      <c r="F765" s="299"/>
      <c r="G765" s="139"/>
      <c r="H765" s="139"/>
      <c r="I765" s="149"/>
      <c r="J765" s="150"/>
      <c r="K765" s="150"/>
      <c r="L765" s="150"/>
      <c r="M765" s="150"/>
      <c r="N765" s="150"/>
      <c r="O765" s="150"/>
      <c r="P765" s="150"/>
      <c r="Q765" s="150"/>
      <c r="R765" s="150"/>
      <c r="S765" s="150"/>
      <c r="T765" s="150"/>
      <c r="U765" s="150"/>
      <c r="V765" s="150"/>
      <c r="W765" s="150"/>
      <c r="X765" s="150"/>
    </row>
    <row r="766" spans="1:24" ht="12.75" customHeight="1" x14ac:dyDescent="0.2">
      <c r="A766" s="147"/>
      <c r="B766" s="139"/>
      <c r="C766" s="205"/>
      <c r="D766" s="20"/>
      <c r="E766" s="299"/>
      <c r="F766" s="299"/>
      <c r="G766" s="139"/>
      <c r="H766" s="139"/>
      <c r="I766" s="149"/>
      <c r="J766" s="150"/>
      <c r="K766" s="150"/>
      <c r="L766" s="150"/>
      <c r="M766" s="150"/>
      <c r="N766" s="150"/>
      <c r="O766" s="150"/>
      <c r="P766" s="150"/>
      <c r="Q766" s="150"/>
      <c r="R766" s="150"/>
      <c r="S766" s="150"/>
      <c r="T766" s="150"/>
      <c r="U766" s="150"/>
      <c r="V766" s="150"/>
      <c r="W766" s="150"/>
      <c r="X766" s="150"/>
    </row>
    <row r="767" spans="1:24" ht="12.75" customHeight="1" x14ac:dyDescent="0.2">
      <c r="A767" s="147"/>
      <c r="B767" s="139"/>
      <c r="C767" s="205"/>
      <c r="D767" s="20"/>
      <c r="E767" s="299"/>
      <c r="F767" s="299"/>
      <c r="G767" s="139"/>
      <c r="H767" s="139"/>
      <c r="I767" s="149"/>
      <c r="J767" s="150"/>
      <c r="K767" s="150"/>
      <c r="L767" s="150"/>
      <c r="M767" s="150"/>
      <c r="N767" s="150"/>
      <c r="O767" s="150"/>
      <c r="P767" s="150"/>
      <c r="Q767" s="150"/>
      <c r="R767" s="150"/>
      <c r="S767" s="150"/>
      <c r="T767" s="150"/>
      <c r="U767" s="150"/>
      <c r="V767" s="150"/>
      <c r="W767" s="150"/>
      <c r="X767" s="150"/>
    </row>
    <row r="768" spans="1:24" ht="12.75" customHeight="1" x14ac:dyDescent="0.2">
      <c r="A768" s="147"/>
      <c r="B768" s="139"/>
      <c r="C768" s="205"/>
      <c r="D768" s="20"/>
      <c r="E768" s="299"/>
      <c r="F768" s="299"/>
      <c r="G768" s="139"/>
      <c r="H768" s="139"/>
      <c r="I768" s="149"/>
      <c r="J768" s="150"/>
      <c r="K768" s="150"/>
      <c r="L768" s="150"/>
      <c r="M768" s="150"/>
      <c r="N768" s="150"/>
      <c r="O768" s="150"/>
      <c r="P768" s="150"/>
      <c r="Q768" s="150"/>
      <c r="R768" s="150"/>
      <c r="S768" s="150"/>
      <c r="T768" s="150"/>
      <c r="U768" s="150"/>
      <c r="V768" s="150"/>
      <c r="W768" s="150"/>
      <c r="X768" s="150"/>
    </row>
    <row r="769" spans="1:24" ht="12.75" customHeight="1" x14ac:dyDescent="0.2">
      <c r="A769" s="147"/>
      <c r="B769" s="139"/>
      <c r="C769" s="205"/>
      <c r="D769" s="20"/>
      <c r="E769" s="299"/>
      <c r="F769" s="299"/>
      <c r="G769" s="139"/>
      <c r="H769" s="139"/>
      <c r="I769" s="149"/>
      <c r="J769" s="150"/>
      <c r="K769" s="150"/>
      <c r="L769" s="150"/>
      <c r="M769" s="150"/>
      <c r="N769" s="150"/>
      <c r="O769" s="150"/>
      <c r="P769" s="150"/>
      <c r="Q769" s="150"/>
      <c r="R769" s="150"/>
      <c r="S769" s="150"/>
      <c r="T769" s="150"/>
      <c r="U769" s="150"/>
      <c r="V769" s="150"/>
      <c r="W769" s="150"/>
      <c r="X769" s="150"/>
    </row>
    <row r="770" spans="1:24" ht="12.75" customHeight="1" x14ac:dyDescent="0.2">
      <c r="A770" s="147"/>
      <c r="B770" s="139"/>
      <c r="C770" s="205"/>
      <c r="D770" s="20"/>
      <c r="E770" s="299"/>
      <c r="F770" s="299"/>
      <c r="G770" s="139"/>
      <c r="H770" s="139"/>
      <c r="I770" s="149"/>
      <c r="J770" s="150"/>
      <c r="K770" s="150"/>
      <c r="L770" s="150"/>
      <c r="M770" s="150"/>
      <c r="N770" s="150"/>
      <c r="O770" s="150"/>
      <c r="P770" s="150"/>
      <c r="Q770" s="150"/>
      <c r="R770" s="150"/>
      <c r="S770" s="150"/>
      <c r="T770" s="150"/>
      <c r="U770" s="150"/>
      <c r="V770" s="150"/>
      <c r="W770" s="150"/>
      <c r="X770" s="150"/>
    </row>
    <row r="771" spans="1:24" ht="12.75" customHeight="1" x14ac:dyDescent="0.2">
      <c r="A771" s="147"/>
      <c r="B771" s="139"/>
      <c r="C771" s="205"/>
      <c r="D771" s="20"/>
      <c r="E771" s="299"/>
      <c r="F771" s="299"/>
      <c r="G771" s="139"/>
      <c r="H771" s="139"/>
      <c r="I771" s="149"/>
      <c r="J771" s="150"/>
      <c r="K771" s="150"/>
      <c r="L771" s="150"/>
      <c r="M771" s="150"/>
      <c r="N771" s="150"/>
      <c r="O771" s="150"/>
      <c r="P771" s="150"/>
      <c r="Q771" s="150"/>
      <c r="R771" s="150"/>
      <c r="S771" s="150"/>
      <c r="T771" s="150"/>
      <c r="U771" s="150"/>
      <c r="V771" s="150"/>
      <c r="W771" s="150"/>
      <c r="X771" s="150"/>
    </row>
    <row r="772" spans="1:24" ht="12.75" customHeight="1" x14ac:dyDescent="0.2">
      <c r="A772" s="147"/>
      <c r="B772" s="139"/>
      <c r="C772" s="205"/>
      <c r="D772" s="20"/>
      <c r="E772" s="299"/>
      <c r="F772" s="299"/>
      <c r="G772" s="139"/>
      <c r="H772" s="139"/>
      <c r="I772" s="149"/>
      <c r="J772" s="150"/>
      <c r="K772" s="150"/>
      <c r="L772" s="150"/>
      <c r="M772" s="150"/>
      <c r="N772" s="150"/>
      <c r="O772" s="150"/>
      <c r="P772" s="150"/>
      <c r="Q772" s="150"/>
      <c r="R772" s="150"/>
      <c r="S772" s="150"/>
      <c r="T772" s="150"/>
      <c r="U772" s="150"/>
      <c r="V772" s="150"/>
      <c r="W772" s="150"/>
      <c r="X772" s="150"/>
    </row>
    <row r="773" spans="1:24" ht="12.75" customHeight="1" x14ac:dyDescent="0.2">
      <c r="A773" s="147"/>
      <c r="B773" s="139"/>
      <c r="C773" s="205"/>
      <c r="D773" s="20"/>
      <c r="E773" s="299"/>
      <c r="F773" s="299"/>
      <c r="G773" s="139"/>
      <c r="H773" s="139"/>
      <c r="I773" s="149"/>
      <c r="J773" s="150"/>
      <c r="K773" s="150"/>
      <c r="L773" s="150"/>
      <c r="M773" s="150"/>
      <c r="N773" s="150"/>
      <c r="O773" s="150"/>
      <c r="P773" s="150"/>
      <c r="Q773" s="150"/>
      <c r="R773" s="150"/>
      <c r="S773" s="150"/>
      <c r="T773" s="150"/>
      <c r="U773" s="150"/>
      <c r="V773" s="150"/>
      <c r="W773" s="150"/>
      <c r="X773" s="150"/>
    </row>
    <row r="774" spans="1:24" ht="12.75" customHeight="1" x14ac:dyDescent="0.2">
      <c r="A774" s="147"/>
      <c r="B774" s="139"/>
      <c r="C774" s="205"/>
      <c r="D774" s="20"/>
      <c r="E774" s="299"/>
      <c r="F774" s="299"/>
      <c r="G774" s="139"/>
      <c r="H774" s="139"/>
      <c r="I774" s="149"/>
      <c r="J774" s="150"/>
      <c r="K774" s="150"/>
      <c r="L774" s="150"/>
      <c r="M774" s="150"/>
      <c r="N774" s="150"/>
      <c r="O774" s="150"/>
      <c r="P774" s="150"/>
      <c r="Q774" s="150"/>
      <c r="R774" s="150"/>
      <c r="S774" s="150"/>
      <c r="T774" s="150"/>
      <c r="U774" s="150"/>
      <c r="V774" s="150"/>
      <c r="W774" s="150"/>
      <c r="X774" s="150"/>
    </row>
    <row r="775" spans="1:24" ht="12.75" customHeight="1" x14ac:dyDescent="0.2">
      <c r="A775" s="147"/>
      <c r="B775" s="139"/>
      <c r="C775" s="205"/>
      <c r="D775" s="20"/>
      <c r="E775" s="299"/>
      <c r="F775" s="299"/>
      <c r="G775" s="139"/>
      <c r="H775" s="139"/>
      <c r="I775" s="149"/>
      <c r="J775" s="150"/>
      <c r="K775" s="150"/>
      <c r="L775" s="150"/>
      <c r="M775" s="150"/>
      <c r="N775" s="150"/>
      <c r="O775" s="150"/>
      <c r="P775" s="150"/>
      <c r="Q775" s="150"/>
      <c r="R775" s="150"/>
      <c r="S775" s="150"/>
      <c r="T775" s="150"/>
      <c r="U775" s="150"/>
      <c r="V775" s="150"/>
      <c r="W775" s="150"/>
      <c r="X775" s="150"/>
    </row>
    <row r="776" spans="1:24" ht="12.75" customHeight="1" x14ac:dyDescent="0.2">
      <c r="A776" s="147"/>
      <c r="B776" s="139"/>
      <c r="C776" s="205"/>
      <c r="D776" s="20"/>
      <c r="E776" s="299"/>
      <c r="F776" s="299"/>
      <c r="G776" s="139"/>
      <c r="H776" s="139"/>
      <c r="I776" s="149"/>
      <c r="J776" s="150"/>
      <c r="K776" s="150"/>
      <c r="L776" s="150"/>
      <c r="M776" s="150"/>
      <c r="N776" s="150"/>
      <c r="O776" s="150"/>
      <c r="P776" s="150"/>
      <c r="Q776" s="150"/>
      <c r="R776" s="150"/>
      <c r="S776" s="150"/>
      <c r="T776" s="150"/>
      <c r="U776" s="150"/>
      <c r="V776" s="150"/>
      <c r="W776" s="150"/>
      <c r="X776" s="150"/>
    </row>
    <row r="777" spans="1:24" ht="12.75" customHeight="1" x14ac:dyDescent="0.2">
      <c r="A777" s="147"/>
      <c r="B777" s="139"/>
      <c r="C777" s="205"/>
      <c r="D777" s="20"/>
      <c r="E777" s="299"/>
      <c r="F777" s="299"/>
      <c r="G777" s="139"/>
      <c r="H777" s="139"/>
      <c r="I777" s="149"/>
      <c r="J777" s="150"/>
      <c r="K777" s="150"/>
      <c r="L777" s="150"/>
      <c r="M777" s="150"/>
      <c r="N777" s="150"/>
      <c r="O777" s="150"/>
      <c r="P777" s="150"/>
      <c r="Q777" s="150"/>
      <c r="R777" s="150"/>
      <c r="S777" s="150"/>
      <c r="T777" s="150"/>
      <c r="U777" s="150"/>
      <c r="V777" s="150"/>
      <c r="W777" s="150"/>
      <c r="X777" s="150"/>
    </row>
    <row r="778" spans="1:24" ht="12.75" customHeight="1" x14ac:dyDescent="0.2">
      <c r="A778" s="147"/>
      <c r="B778" s="139"/>
      <c r="C778" s="205"/>
      <c r="D778" s="20"/>
      <c r="E778" s="299"/>
      <c r="F778" s="299"/>
      <c r="G778" s="139"/>
      <c r="H778" s="139"/>
      <c r="I778" s="149"/>
      <c r="J778" s="150"/>
      <c r="K778" s="150"/>
      <c r="L778" s="150"/>
      <c r="M778" s="150"/>
      <c r="N778" s="150"/>
      <c r="O778" s="150"/>
      <c r="P778" s="150"/>
      <c r="Q778" s="150"/>
      <c r="R778" s="150"/>
      <c r="S778" s="150"/>
      <c r="T778" s="150"/>
      <c r="U778" s="150"/>
      <c r="V778" s="150"/>
      <c r="W778" s="150"/>
      <c r="X778" s="150"/>
    </row>
    <row r="779" spans="1:24" ht="12.75" customHeight="1" x14ac:dyDescent="0.2">
      <c r="A779" s="147"/>
      <c r="B779" s="139"/>
      <c r="C779" s="205"/>
      <c r="D779" s="20"/>
      <c r="E779" s="299"/>
      <c r="F779" s="299"/>
      <c r="G779" s="139"/>
      <c r="H779" s="139"/>
      <c r="I779" s="149"/>
      <c r="J779" s="150"/>
      <c r="K779" s="150"/>
      <c r="L779" s="150"/>
      <c r="M779" s="150"/>
      <c r="N779" s="150"/>
      <c r="O779" s="150"/>
      <c r="P779" s="150"/>
      <c r="Q779" s="150"/>
      <c r="R779" s="150"/>
      <c r="S779" s="150"/>
      <c r="T779" s="150"/>
      <c r="U779" s="150"/>
      <c r="V779" s="150"/>
      <c r="W779" s="150"/>
      <c r="X779" s="150"/>
    </row>
    <row r="780" spans="1:24" ht="12.75" customHeight="1" x14ac:dyDescent="0.2">
      <c r="A780" s="147"/>
      <c r="B780" s="139"/>
      <c r="C780" s="205"/>
      <c r="D780" s="20"/>
      <c r="E780" s="299"/>
      <c r="F780" s="299"/>
      <c r="G780" s="139"/>
      <c r="H780" s="139"/>
      <c r="I780" s="149"/>
      <c r="J780" s="150"/>
      <c r="K780" s="150"/>
      <c r="L780" s="150"/>
      <c r="M780" s="150"/>
      <c r="N780" s="150"/>
      <c r="O780" s="150"/>
      <c r="P780" s="150"/>
      <c r="Q780" s="150"/>
      <c r="R780" s="150"/>
      <c r="S780" s="150"/>
      <c r="T780" s="150"/>
      <c r="U780" s="150"/>
      <c r="V780" s="150"/>
      <c r="W780" s="150"/>
      <c r="X780" s="150"/>
    </row>
    <row r="781" spans="1:24" ht="12.75" customHeight="1" x14ac:dyDescent="0.2">
      <c r="A781" s="147"/>
      <c r="B781" s="139"/>
      <c r="C781" s="205"/>
      <c r="D781" s="20"/>
      <c r="E781" s="299"/>
      <c r="F781" s="299"/>
      <c r="G781" s="139"/>
      <c r="H781" s="139"/>
      <c r="I781" s="149"/>
      <c r="J781" s="150"/>
      <c r="K781" s="150"/>
      <c r="L781" s="150"/>
      <c r="M781" s="150"/>
      <c r="N781" s="150"/>
      <c r="O781" s="150"/>
      <c r="P781" s="150"/>
      <c r="Q781" s="150"/>
      <c r="R781" s="150"/>
      <c r="S781" s="150"/>
      <c r="T781" s="150"/>
      <c r="U781" s="150"/>
      <c r="V781" s="150"/>
      <c r="W781" s="150"/>
      <c r="X781" s="150"/>
    </row>
    <row r="782" spans="1:24" ht="12.75" customHeight="1" x14ac:dyDescent="0.2">
      <c r="A782" s="147"/>
      <c r="B782" s="139"/>
      <c r="C782" s="205"/>
      <c r="D782" s="20"/>
      <c r="E782" s="299"/>
      <c r="F782" s="299"/>
      <c r="G782" s="139"/>
      <c r="H782" s="139"/>
      <c r="I782" s="149"/>
      <c r="J782" s="150"/>
      <c r="K782" s="150"/>
      <c r="L782" s="150"/>
      <c r="M782" s="150"/>
      <c r="N782" s="150"/>
      <c r="O782" s="150"/>
      <c r="P782" s="150"/>
      <c r="Q782" s="150"/>
      <c r="R782" s="150"/>
      <c r="S782" s="150"/>
      <c r="T782" s="150"/>
      <c r="U782" s="150"/>
      <c r="V782" s="150"/>
      <c r="W782" s="150"/>
      <c r="X782" s="150"/>
    </row>
    <row r="783" spans="1:24" ht="12.75" customHeight="1" x14ac:dyDescent="0.2">
      <c r="A783" s="147"/>
      <c r="B783" s="139"/>
      <c r="C783" s="205"/>
      <c r="D783" s="20"/>
      <c r="E783" s="299"/>
      <c r="F783" s="299"/>
      <c r="G783" s="139"/>
      <c r="H783" s="139"/>
      <c r="I783" s="149"/>
      <c r="J783" s="150"/>
      <c r="K783" s="150"/>
      <c r="L783" s="150"/>
      <c r="M783" s="150"/>
      <c r="N783" s="150"/>
      <c r="O783" s="150"/>
      <c r="P783" s="150"/>
      <c r="Q783" s="150"/>
      <c r="R783" s="150"/>
      <c r="S783" s="150"/>
      <c r="T783" s="150"/>
      <c r="U783" s="150"/>
      <c r="V783" s="150"/>
      <c r="W783" s="150"/>
      <c r="X783" s="150"/>
    </row>
    <row r="784" spans="1:24" ht="12.75" customHeight="1" x14ac:dyDescent="0.2">
      <c r="A784" s="147"/>
      <c r="B784" s="139"/>
      <c r="C784" s="205"/>
      <c r="D784" s="20"/>
      <c r="E784" s="299"/>
      <c r="F784" s="299"/>
      <c r="G784" s="139"/>
      <c r="H784" s="139"/>
      <c r="I784" s="149"/>
      <c r="J784" s="150"/>
      <c r="K784" s="150"/>
      <c r="L784" s="150"/>
      <c r="M784" s="150"/>
      <c r="N784" s="150"/>
      <c r="O784" s="150"/>
      <c r="P784" s="150"/>
      <c r="Q784" s="150"/>
      <c r="R784" s="150"/>
      <c r="S784" s="150"/>
      <c r="T784" s="150"/>
      <c r="U784" s="150"/>
      <c r="V784" s="150"/>
      <c r="W784" s="150"/>
      <c r="X784" s="150"/>
    </row>
    <row r="785" spans="1:24" ht="12.75" customHeight="1" x14ac:dyDescent="0.2">
      <c r="A785" s="147"/>
      <c r="B785" s="139"/>
      <c r="C785" s="205"/>
      <c r="D785" s="20"/>
      <c r="E785" s="299"/>
      <c r="F785" s="299"/>
      <c r="G785" s="139"/>
      <c r="H785" s="139"/>
      <c r="I785" s="149"/>
      <c r="J785" s="150"/>
      <c r="K785" s="150"/>
      <c r="L785" s="150"/>
      <c r="M785" s="150"/>
      <c r="N785" s="150"/>
      <c r="O785" s="150"/>
      <c r="P785" s="150"/>
      <c r="Q785" s="150"/>
      <c r="R785" s="150"/>
      <c r="S785" s="150"/>
      <c r="T785" s="150"/>
      <c r="U785" s="150"/>
      <c r="V785" s="150"/>
      <c r="W785" s="150"/>
      <c r="X785" s="150"/>
    </row>
    <row r="786" spans="1:24" ht="12.75" customHeight="1" x14ac:dyDescent="0.2">
      <c r="A786" s="147"/>
      <c r="B786" s="139"/>
      <c r="C786" s="205"/>
      <c r="D786" s="20"/>
      <c r="E786" s="299"/>
      <c r="F786" s="299"/>
      <c r="G786" s="139"/>
      <c r="H786" s="139"/>
      <c r="I786" s="149"/>
      <c r="J786" s="150"/>
      <c r="K786" s="150"/>
      <c r="L786" s="150"/>
      <c r="M786" s="150"/>
      <c r="N786" s="150"/>
      <c r="O786" s="150"/>
      <c r="P786" s="150"/>
      <c r="Q786" s="150"/>
      <c r="R786" s="150"/>
      <c r="S786" s="150"/>
      <c r="T786" s="150"/>
      <c r="U786" s="150"/>
      <c r="V786" s="150"/>
      <c r="W786" s="150"/>
      <c r="X786" s="150"/>
    </row>
    <row r="787" spans="1:24" ht="12.75" customHeight="1" x14ac:dyDescent="0.2">
      <c r="A787" s="147"/>
      <c r="B787" s="139"/>
      <c r="C787" s="205"/>
      <c r="D787" s="20"/>
      <c r="E787" s="299"/>
      <c r="F787" s="299"/>
      <c r="G787" s="139"/>
      <c r="H787" s="139"/>
      <c r="I787" s="149"/>
      <c r="J787" s="150"/>
      <c r="K787" s="150"/>
      <c r="L787" s="150"/>
      <c r="M787" s="150"/>
      <c r="N787" s="150"/>
      <c r="O787" s="150"/>
      <c r="P787" s="150"/>
      <c r="Q787" s="150"/>
      <c r="R787" s="150"/>
      <c r="S787" s="150"/>
      <c r="T787" s="150"/>
      <c r="U787" s="150"/>
      <c r="V787" s="150"/>
      <c r="W787" s="150"/>
      <c r="X787" s="150"/>
    </row>
    <row r="788" spans="1:24" ht="12.75" customHeight="1" x14ac:dyDescent="0.2">
      <c r="A788" s="147"/>
      <c r="B788" s="139"/>
      <c r="C788" s="205"/>
      <c r="D788" s="20"/>
      <c r="E788" s="299"/>
      <c r="F788" s="299"/>
      <c r="G788" s="139"/>
      <c r="H788" s="139"/>
      <c r="I788" s="149"/>
      <c r="J788" s="150"/>
      <c r="K788" s="150"/>
      <c r="L788" s="150"/>
      <c r="M788" s="150"/>
      <c r="N788" s="150"/>
      <c r="O788" s="150"/>
      <c r="P788" s="150"/>
      <c r="Q788" s="150"/>
      <c r="R788" s="150"/>
      <c r="S788" s="150"/>
      <c r="T788" s="150"/>
      <c r="U788" s="150"/>
      <c r="V788" s="150"/>
      <c r="W788" s="150"/>
      <c r="X788" s="150"/>
    </row>
    <row r="789" spans="1:24" ht="12.75" customHeight="1" x14ac:dyDescent="0.2">
      <c r="A789" s="147"/>
      <c r="B789" s="139"/>
      <c r="C789" s="205"/>
      <c r="D789" s="20"/>
      <c r="E789" s="299"/>
      <c r="F789" s="299"/>
      <c r="G789" s="139"/>
      <c r="H789" s="139"/>
      <c r="I789" s="149"/>
      <c r="J789" s="150"/>
      <c r="K789" s="150"/>
      <c r="L789" s="150"/>
      <c r="M789" s="150"/>
      <c r="N789" s="150"/>
      <c r="O789" s="150"/>
      <c r="P789" s="150"/>
      <c r="Q789" s="150"/>
      <c r="R789" s="150"/>
      <c r="S789" s="150"/>
      <c r="T789" s="150"/>
      <c r="U789" s="150"/>
      <c r="V789" s="150"/>
      <c r="W789" s="150"/>
      <c r="X789" s="150"/>
    </row>
    <row r="790" spans="1:24" ht="12.75" customHeight="1" x14ac:dyDescent="0.2">
      <c r="A790" s="147"/>
      <c r="B790" s="139"/>
      <c r="C790" s="205"/>
      <c r="D790" s="20"/>
      <c r="E790" s="299"/>
      <c r="F790" s="299"/>
      <c r="G790" s="139"/>
      <c r="H790" s="139"/>
      <c r="I790" s="149"/>
      <c r="J790" s="150"/>
      <c r="K790" s="150"/>
      <c r="L790" s="150"/>
      <c r="M790" s="150"/>
      <c r="N790" s="150"/>
      <c r="O790" s="150"/>
      <c r="P790" s="150"/>
      <c r="Q790" s="150"/>
      <c r="R790" s="150"/>
      <c r="S790" s="150"/>
      <c r="T790" s="150"/>
      <c r="U790" s="150"/>
      <c r="V790" s="150"/>
      <c r="W790" s="150"/>
      <c r="X790" s="150"/>
    </row>
    <row r="791" spans="1:24" ht="12.75" customHeight="1" x14ac:dyDescent="0.2">
      <c r="A791" s="147"/>
      <c r="B791" s="139"/>
      <c r="C791" s="205"/>
      <c r="D791" s="20"/>
      <c r="E791" s="299"/>
      <c r="F791" s="299"/>
      <c r="G791" s="139"/>
      <c r="H791" s="139"/>
      <c r="I791" s="149"/>
      <c r="J791" s="150"/>
      <c r="K791" s="150"/>
      <c r="L791" s="150"/>
      <c r="M791" s="150"/>
      <c r="N791" s="150"/>
      <c r="O791" s="150"/>
      <c r="P791" s="150"/>
      <c r="Q791" s="150"/>
      <c r="R791" s="150"/>
      <c r="S791" s="150"/>
      <c r="T791" s="150"/>
      <c r="U791" s="150"/>
      <c r="V791" s="150"/>
      <c r="W791" s="150"/>
      <c r="X791" s="150"/>
    </row>
    <row r="792" spans="1:24" ht="12.75" customHeight="1" x14ac:dyDescent="0.2">
      <c r="A792" s="147"/>
      <c r="B792" s="139"/>
      <c r="C792" s="205"/>
      <c r="D792" s="20"/>
      <c r="E792" s="299"/>
      <c r="F792" s="299"/>
      <c r="G792" s="139"/>
      <c r="H792" s="139"/>
      <c r="I792" s="149"/>
      <c r="J792" s="150"/>
      <c r="K792" s="150"/>
      <c r="L792" s="150"/>
      <c r="M792" s="150"/>
      <c r="N792" s="150"/>
      <c r="O792" s="150"/>
      <c r="P792" s="150"/>
      <c r="Q792" s="150"/>
      <c r="R792" s="150"/>
      <c r="S792" s="150"/>
      <c r="T792" s="150"/>
      <c r="U792" s="150"/>
      <c r="V792" s="150"/>
      <c r="W792" s="150"/>
      <c r="X792" s="150"/>
    </row>
    <row r="793" spans="1:24" ht="12.75" customHeight="1" x14ac:dyDescent="0.2">
      <c r="A793" s="147"/>
      <c r="B793" s="139"/>
      <c r="C793" s="205"/>
      <c r="D793" s="20"/>
      <c r="E793" s="299"/>
      <c r="F793" s="299"/>
      <c r="G793" s="139"/>
      <c r="H793" s="139"/>
      <c r="I793" s="149"/>
      <c r="J793" s="150"/>
      <c r="K793" s="150"/>
      <c r="L793" s="150"/>
      <c r="M793" s="150"/>
      <c r="N793" s="150"/>
      <c r="O793" s="150"/>
      <c r="P793" s="150"/>
      <c r="Q793" s="150"/>
      <c r="R793" s="150"/>
      <c r="S793" s="150"/>
      <c r="T793" s="150"/>
      <c r="U793" s="150"/>
      <c r="V793" s="150"/>
      <c r="W793" s="150"/>
      <c r="X793" s="150"/>
    </row>
    <row r="794" spans="1:24" ht="12.75" customHeight="1" x14ac:dyDescent="0.2">
      <c r="A794" s="147"/>
      <c r="B794" s="139"/>
      <c r="C794" s="205"/>
      <c r="D794" s="20"/>
      <c r="E794" s="299"/>
      <c r="F794" s="299"/>
      <c r="G794" s="139"/>
      <c r="H794" s="139"/>
      <c r="I794" s="149"/>
      <c r="J794" s="150"/>
      <c r="K794" s="150"/>
      <c r="L794" s="150"/>
      <c r="M794" s="150"/>
      <c r="N794" s="150"/>
      <c r="O794" s="150"/>
      <c r="P794" s="150"/>
      <c r="Q794" s="150"/>
      <c r="R794" s="150"/>
      <c r="S794" s="150"/>
      <c r="T794" s="150"/>
      <c r="U794" s="150"/>
      <c r="V794" s="150"/>
      <c r="W794" s="150"/>
      <c r="X794" s="150"/>
    </row>
    <row r="795" spans="1:24" ht="12.75" customHeight="1" x14ac:dyDescent="0.2">
      <c r="A795" s="147"/>
      <c r="B795" s="139"/>
      <c r="C795" s="205"/>
      <c r="D795" s="20"/>
      <c r="E795" s="299"/>
      <c r="F795" s="299"/>
      <c r="G795" s="139"/>
      <c r="H795" s="139"/>
      <c r="I795" s="149"/>
      <c r="J795" s="150"/>
      <c r="K795" s="150"/>
      <c r="L795" s="150"/>
      <c r="M795" s="150"/>
      <c r="N795" s="150"/>
      <c r="O795" s="150"/>
      <c r="P795" s="150"/>
      <c r="Q795" s="150"/>
      <c r="R795" s="150"/>
      <c r="S795" s="150"/>
      <c r="T795" s="150"/>
      <c r="U795" s="150"/>
      <c r="V795" s="150"/>
      <c r="W795" s="150"/>
      <c r="X795" s="150"/>
    </row>
    <row r="796" spans="1:24" ht="12.75" customHeight="1" x14ac:dyDescent="0.2">
      <c r="A796" s="147"/>
      <c r="B796" s="139"/>
      <c r="C796" s="205"/>
      <c r="D796" s="20"/>
      <c r="E796" s="299"/>
      <c r="F796" s="299"/>
      <c r="G796" s="139"/>
      <c r="H796" s="139"/>
      <c r="I796" s="149"/>
      <c r="J796" s="150"/>
      <c r="K796" s="150"/>
      <c r="L796" s="150"/>
      <c r="M796" s="150"/>
      <c r="N796" s="150"/>
      <c r="O796" s="150"/>
      <c r="P796" s="150"/>
      <c r="Q796" s="150"/>
      <c r="R796" s="150"/>
      <c r="S796" s="150"/>
      <c r="T796" s="150"/>
      <c r="U796" s="150"/>
      <c r="V796" s="150"/>
      <c r="W796" s="150"/>
      <c r="X796" s="150"/>
    </row>
    <row r="797" spans="1:24" ht="12.75" customHeight="1" x14ac:dyDescent="0.2">
      <c r="A797" s="147"/>
      <c r="B797" s="139"/>
      <c r="C797" s="205"/>
      <c r="D797" s="20"/>
      <c r="E797" s="299"/>
      <c r="F797" s="299"/>
      <c r="G797" s="139"/>
      <c r="H797" s="139"/>
      <c r="I797" s="149"/>
      <c r="J797" s="150"/>
      <c r="K797" s="150"/>
      <c r="L797" s="150"/>
      <c r="M797" s="150"/>
      <c r="N797" s="150"/>
      <c r="O797" s="150"/>
      <c r="P797" s="150"/>
      <c r="Q797" s="150"/>
      <c r="R797" s="150"/>
      <c r="S797" s="150"/>
      <c r="T797" s="150"/>
      <c r="U797" s="150"/>
      <c r="V797" s="150"/>
      <c r="W797" s="150"/>
      <c r="X797" s="150"/>
    </row>
    <row r="798" spans="1:24" ht="12.75" customHeight="1" x14ac:dyDescent="0.2">
      <c r="A798" s="147"/>
      <c r="B798" s="139"/>
      <c r="C798" s="205"/>
      <c r="D798" s="20"/>
      <c r="E798" s="299"/>
      <c r="F798" s="299"/>
      <c r="G798" s="139"/>
      <c r="H798" s="139"/>
      <c r="I798" s="149"/>
      <c r="J798" s="150"/>
      <c r="K798" s="150"/>
      <c r="L798" s="150"/>
      <c r="M798" s="150"/>
      <c r="N798" s="150"/>
      <c r="O798" s="150"/>
      <c r="P798" s="150"/>
      <c r="Q798" s="150"/>
      <c r="R798" s="150"/>
      <c r="S798" s="150"/>
      <c r="T798" s="150"/>
      <c r="U798" s="150"/>
      <c r="V798" s="150"/>
      <c r="W798" s="150"/>
      <c r="X798" s="150"/>
    </row>
    <row r="799" spans="1:24" ht="12.75" customHeight="1" x14ac:dyDescent="0.2">
      <c r="A799" s="147"/>
      <c r="B799" s="139"/>
      <c r="C799" s="205"/>
      <c r="D799" s="20"/>
      <c r="E799" s="299"/>
      <c r="F799" s="299"/>
      <c r="G799" s="139"/>
      <c r="H799" s="139"/>
      <c r="I799" s="149"/>
      <c r="J799" s="150"/>
      <c r="K799" s="150"/>
      <c r="L799" s="150"/>
      <c r="M799" s="150"/>
      <c r="N799" s="150"/>
      <c r="O799" s="150"/>
      <c r="P799" s="150"/>
      <c r="Q799" s="150"/>
      <c r="R799" s="150"/>
      <c r="S799" s="150"/>
      <c r="T799" s="150"/>
      <c r="U799" s="150"/>
      <c r="V799" s="150"/>
      <c r="W799" s="150"/>
      <c r="X799" s="150"/>
    </row>
    <row r="800" spans="1:24" ht="12.75" customHeight="1" x14ac:dyDescent="0.2">
      <c r="A800" s="147"/>
      <c r="B800" s="139"/>
      <c r="C800" s="205"/>
      <c r="D800" s="20"/>
      <c r="E800" s="299"/>
      <c r="F800" s="299"/>
      <c r="G800" s="139"/>
      <c r="H800" s="139"/>
      <c r="I800" s="149"/>
      <c r="J800" s="150"/>
      <c r="K800" s="150"/>
      <c r="L800" s="150"/>
      <c r="M800" s="150"/>
      <c r="N800" s="150"/>
      <c r="O800" s="150"/>
      <c r="P800" s="150"/>
      <c r="Q800" s="150"/>
      <c r="R800" s="150"/>
      <c r="S800" s="150"/>
      <c r="T800" s="150"/>
      <c r="U800" s="150"/>
      <c r="V800" s="150"/>
      <c r="W800" s="150"/>
      <c r="X800" s="150"/>
    </row>
    <row r="801" spans="1:24" ht="12.75" customHeight="1" x14ac:dyDescent="0.2">
      <c r="A801" s="147"/>
      <c r="B801" s="139"/>
      <c r="C801" s="205"/>
      <c r="D801" s="20"/>
      <c r="E801" s="299"/>
      <c r="F801" s="299"/>
      <c r="G801" s="139"/>
      <c r="H801" s="139"/>
      <c r="I801" s="149"/>
      <c r="J801" s="150"/>
      <c r="K801" s="150"/>
      <c r="L801" s="150"/>
      <c r="M801" s="150"/>
      <c r="N801" s="150"/>
      <c r="O801" s="150"/>
      <c r="P801" s="150"/>
      <c r="Q801" s="150"/>
      <c r="R801" s="150"/>
      <c r="S801" s="150"/>
      <c r="T801" s="150"/>
      <c r="U801" s="150"/>
      <c r="V801" s="150"/>
      <c r="W801" s="150"/>
      <c r="X801" s="150"/>
    </row>
    <row r="802" spans="1:24" ht="12.75" customHeight="1" x14ac:dyDescent="0.2">
      <c r="A802" s="147"/>
      <c r="B802" s="139"/>
      <c r="C802" s="205"/>
      <c r="D802" s="20"/>
      <c r="E802" s="299"/>
      <c r="F802" s="299"/>
      <c r="G802" s="139"/>
      <c r="H802" s="139"/>
      <c r="I802" s="149"/>
      <c r="J802" s="150"/>
      <c r="K802" s="150"/>
      <c r="L802" s="150"/>
      <c r="M802" s="150"/>
      <c r="N802" s="150"/>
      <c r="O802" s="150"/>
      <c r="P802" s="150"/>
      <c r="Q802" s="150"/>
      <c r="R802" s="150"/>
      <c r="S802" s="150"/>
      <c r="T802" s="150"/>
      <c r="U802" s="150"/>
      <c r="V802" s="150"/>
      <c r="W802" s="150"/>
      <c r="X802" s="150"/>
    </row>
    <row r="803" spans="1:24" ht="12.75" customHeight="1" x14ac:dyDescent="0.2">
      <c r="A803" s="147"/>
      <c r="B803" s="139"/>
      <c r="C803" s="205"/>
      <c r="D803" s="20"/>
      <c r="E803" s="299"/>
      <c r="F803" s="299"/>
      <c r="G803" s="139"/>
      <c r="H803" s="139"/>
      <c r="I803" s="149"/>
      <c r="J803" s="150"/>
      <c r="K803" s="150"/>
      <c r="L803" s="150"/>
      <c r="M803" s="150"/>
      <c r="N803" s="150"/>
      <c r="O803" s="150"/>
      <c r="P803" s="150"/>
      <c r="Q803" s="150"/>
      <c r="R803" s="150"/>
      <c r="S803" s="150"/>
      <c r="T803" s="150"/>
      <c r="U803" s="150"/>
      <c r="V803" s="150"/>
      <c r="W803" s="150"/>
      <c r="X803" s="150"/>
    </row>
    <row r="804" spans="1:24" ht="12.75" customHeight="1" x14ac:dyDescent="0.2">
      <c r="A804" s="147"/>
      <c r="B804" s="139"/>
      <c r="C804" s="205"/>
      <c r="D804" s="20"/>
      <c r="E804" s="299"/>
      <c r="F804" s="299"/>
      <c r="G804" s="139"/>
      <c r="H804" s="139"/>
      <c r="I804" s="149"/>
      <c r="J804" s="150"/>
      <c r="K804" s="150"/>
      <c r="L804" s="150"/>
      <c r="M804" s="150"/>
      <c r="N804" s="150"/>
      <c r="O804" s="150"/>
      <c r="P804" s="150"/>
      <c r="Q804" s="150"/>
      <c r="R804" s="150"/>
      <c r="S804" s="150"/>
      <c r="T804" s="150"/>
      <c r="U804" s="150"/>
      <c r="V804" s="150"/>
      <c r="W804" s="150"/>
      <c r="X804" s="150"/>
    </row>
    <row r="805" spans="1:24" ht="12.75" customHeight="1" x14ac:dyDescent="0.2">
      <c r="A805" s="147"/>
      <c r="B805" s="139"/>
      <c r="C805" s="205"/>
      <c r="D805" s="20"/>
      <c r="E805" s="299"/>
      <c r="F805" s="299"/>
      <c r="G805" s="139"/>
      <c r="H805" s="139"/>
      <c r="I805" s="149"/>
      <c r="J805" s="150"/>
      <c r="K805" s="150"/>
      <c r="L805" s="150"/>
      <c r="M805" s="150"/>
      <c r="N805" s="150"/>
      <c r="O805" s="150"/>
      <c r="P805" s="150"/>
      <c r="Q805" s="150"/>
      <c r="R805" s="150"/>
      <c r="S805" s="150"/>
      <c r="T805" s="150"/>
      <c r="U805" s="150"/>
      <c r="V805" s="150"/>
      <c r="W805" s="150"/>
      <c r="X805" s="150"/>
    </row>
    <row r="806" spans="1:24" ht="12.75" customHeight="1" x14ac:dyDescent="0.2">
      <c r="A806" s="147"/>
      <c r="B806" s="139"/>
      <c r="C806" s="205"/>
      <c r="D806" s="20"/>
      <c r="E806" s="299"/>
      <c r="F806" s="299"/>
      <c r="G806" s="139"/>
      <c r="H806" s="139"/>
      <c r="I806" s="149"/>
      <c r="J806" s="150"/>
      <c r="K806" s="150"/>
      <c r="L806" s="150"/>
      <c r="M806" s="150"/>
      <c r="N806" s="150"/>
      <c r="O806" s="150"/>
      <c r="P806" s="150"/>
      <c r="Q806" s="150"/>
      <c r="R806" s="150"/>
      <c r="S806" s="150"/>
      <c r="T806" s="150"/>
      <c r="U806" s="150"/>
      <c r="V806" s="150"/>
      <c r="W806" s="150"/>
      <c r="X806" s="150"/>
    </row>
    <row r="807" spans="1:24" ht="12.75" customHeight="1" x14ac:dyDescent="0.2">
      <c r="A807" s="147"/>
      <c r="B807" s="139"/>
      <c r="C807" s="205"/>
      <c r="D807" s="20"/>
      <c r="E807" s="299"/>
      <c r="F807" s="299"/>
      <c r="G807" s="139"/>
      <c r="H807" s="139"/>
      <c r="I807" s="149"/>
      <c r="J807" s="150"/>
      <c r="K807" s="150"/>
      <c r="L807" s="150"/>
      <c r="M807" s="150"/>
      <c r="N807" s="150"/>
      <c r="O807" s="150"/>
      <c r="P807" s="150"/>
      <c r="Q807" s="150"/>
      <c r="R807" s="150"/>
      <c r="S807" s="150"/>
      <c r="T807" s="150"/>
      <c r="U807" s="150"/>
      <c r="V807" s="150"/>
      <c r="W807" s="150"/>
      <c r="X807" s="150"/>
    </row>
    <row r="808" spans="1:24" ht="12.75" customHeight="1" x14ac:dyDescent="0.2">
      <c r="A808" s="147"/>
      <c r="B808" s="139"/>
      <c r="C808" s="205"/>
      <c r="D808" s="20"/>
      <c r="E808" s="299"/>
      <c r="F808" s="299"/>
      <c r="G808" s="139"/>
      <c r="H808" s="139"/>
      <c r="I808" s="149"/>
      <c r="J808" s="150"/>
      <c r="K808" s="150"/>
      <c r="L808" s="150"/>
      <c r="M808" s="150"/>
      <c r="N808" s="150"/>
      <c r="O808" s="150"/>
      <c r="P808" s="150"/>
      <c r="Q808" s="150"/>
      <c r="R808" s="150"/>
      <c r="S808" s="150"/>
      <c r="T808" s="150"/>
      <c r="U808" s="150"/>
      <c r="V808" s="150"/>
      <c r="W808" s="150"/>
      <c r="X808" s="150"/>
    </row>
    <row r="809" spans="1:24" ht="12.75" customHeight="1" x14ac:dyDescent="0.2">
      <c r="A809" s="147"/>
      <c r="B809" s="139"/>
      <c r="C809" s="205"/>
      <c r="D809" s="20"/>
      <c r="E809" s="299"/>
      <c r="F809" s="299"/>
      <c r="G809" s="139"/>
      <c r="H809" s="139"/>
      <c r="I809" s="149"/>
      <c r="J809" s="150"/>
      <c r="K809" s="150"/>
      <c r="L809" s="150"/>
      <c r="M809" s="150"/>
      <c r="N809" s="150"/>
      <c r="O809" s="150"/>
      <c r="P809" s="150"/>
      <c r="Q809" s="150"/>
      <c r="R809" s="150"/>
      <c r="S809" s="150"/>
      <c r="T809" s="150"/>
      <c r="U809" s="150"/>
      <c r="V809" s="150"/>
      <c r="W809" s="150"/>
      <c r="X809" s="150"/>
    </row>
    <row r="810" spans="1:24" ht="12.75" customHeight="1" x14ac:dyDescent="0.2">
      <c r="A810" s="147"/>
      <c r="B810" s="139"/>
      <c r="C810" s="205"/>
      <c r="D810" s="20"/>
      <c r="E810" s="300"/>
      <c r="F810" s="300"/>
      <c r="G810" s="139"/>
      <c r="H810" s="139"/>
      <c r="I810" s="149"/>
      <c r="J810" s="150"/>
      <c r="K810" s="150"/>
      <c r="L810" s="150"/>
      <c r="M810" s="150"/>
      <c r="N810" s="150"/>
      <c r="O810" s="150"/>
      <c r="P810" s="150"/>
      <c r="Q810" s="150"/>
      <c r="R810" s="150"/>
      <c r="S810" s="150"/>
      <c r="T810" s="150"/>
      <c r="U810" s="150"/>
      <c r="V810" s="150"/>
      <c r="W810" s="150"/>
      <c r="X810" s="150"/>
    </row>
    <row r="811" spans="1:24" ht="12.75" customHeight="1" x14ac:dyDescent="0.2">
      <c r="A811" s="147"/>
      <c r="B811" s="139"/>
      <c r="C811" s="205"/>
      <c r="D811" s="20"/>
      <c r="E811" s="300"/>
      <c r="F811" s="300"/>
      <c r="G811" s="139"/>
      <c r="H811" s="139"/>
      <c r="I811" s="149"/>
      <c r="J811" s="150"/>
      <c r="K811" s="150"/>
      <c r="L811" s="150"/>
      <c r="M811" s="150"/>
      <c r="N811" s="150"/>
      <c r="O811" s="150"/>
      <c r="P811" s="150"/>
      <c r="Q811" s="150"/>
      <c r="R811" s="150"/>
      <c r="S811" s="150"/>
      <c r="T811" s="150"/>
      <c r="U811" s="150"/>
      <c r="V811" s="150"/>
      <c r="W811" s="150"/>
      <c r="X811" s="150"/>
    </row>
    <row r="812" spans="1:24" ht="12.75" customHeight="1" x14ac:dyDescent="0.2">
      <c r="A812" s="147"/>
      <c r="B812" s="139"/>
      <c r="C812" s="205"/>
      <c r="D812" s="20"/>
      <c r="E812" s="300"/>
      <c r="F812" s="300"/>
      <c r="G812" s="139"/>
      <c r="H812" s="139"/>
      <c r="I812" s="149"/>
      <c r="J812" s="150"/>
      <c r="K812" s="150"/>
      <c r="L812" s="150"/>
      <c r="M812" s="150"/>
      <c r="N812" s="150"/>
      <c r="O812" s="150"/>
      <c r="P812" s="150"/>
      <c r="Q812" s="150"/>
      <c r="R812" s="150"/>
      <c r="S812" s="150"/>
      <c r="T812" s="150"/>
      <c r="U812" s="150"/>
      <c r="V812" s="150"/>
      <c r="W812" s="150"/>
      <c r="X812" s="150"/>
    </row>
    <row r="813" spans="1:24" ht="12.75" customHeight="1" x14ac:dyDescent="0.2">
      <c r="A813" s="147"/>
      <c r="B813" s="139"/>
      <c r="C813" s="205"/>
      <c r="D813" s="20"/>
      <c r="E813" s="300"/>
      <c r="F813" s="300"/>
      <c r="G813" s="139"/>
      <c r="H813" s="139"/>
      <c r="I813" s="149"/>
      <c r="J813" s="150"/>
      <c r="K813" s="150"/>
      <c r="L813" s="150"/>
      <c r="M813" s="150"/>
      <c r="N813" s="150"/>
      <c r="O813" s="150"/>
      <c r="P813" s="150"/>
      <c r="Q813" s="150"/>
      <c r="R813" s="150"/>
      <c r="S813" s="150"/>
      <c r="T813" s="150"/>
      <c r="U813" s="150"/>
      <c r="V813" s="150"/>
      <c r="W813" s="150"/>
      <c r="X813" s="150"/>
    </row>
    <row r="814" spans="1:24" ht="12.75" customHeight="1" x14ac:dyDescent="0.2">
      <c r="A814" s="147"/>
      <c r="B814" s="139"/>
      <c r="C814" s="205"/>
      <c r="D814" s="20"/>
      <c r="E814" s="300"/>
      <c r="F814" s="300"/>
      <c r="G814" s="139"/>
      <c r="H814" s="139"/>
      <c r="I814" s="149"/>
      <c r="J814" s="150"/>
      <c r="K814" s="150"/>
      <c r="L814" s="150"/>
      <c r="M814" s="150"/>
      <c r="N814" s="150"/>
      <c r="O814" s="150"/>
      <c r="P814" s="150"/>
      <c r="Q814" s="150"/>
      <c r="R814" s="150"/>
      <c r="S814" s="150"/>
      <c r="T814" s="150"/>
      <c r="U814" s="150"/>
      <c r="V814" s="150"/>
      <c r="W814" s="150"/>
      <c r="X814" s="150"/>
    </row>
    <row r="815" spans="1:24" ht="12.75" customHeight="1" x14ac:dyDescent="0.2">
      <c r="A815" s="147"/>
      <c r="B815" s="139"/>
      <c r="C815" s="205"/>
      <c r="D815" s="20"/>
      <c r="E815" s="300"/>
      <c r="F815" s="300"/>
      <c r="G815" s="139"/>
      <c r="H815" s="139"/>
      <c r="I815" s="149"/>
      <c r="J815" s="150"/>
      <c r="K815" s="150"/>
      <c r="L815" s="150"/>
      <c r="M815" s="150"/>
      <c r="N815" s="150"/>
      <c r="O815" s="150"/>
      <c r="P815" s="150"/>
      <c r="Q815" s="150"/>
      <c r="R815" s="150"/>
      <c r="S815" s="150"/>
      <c r="T815" s="150"/>
      <c r="U815" s="150"/>
      <c r="V815" s="150"/>
      <c r="W815" s="150"/>
      <c r="X815" s="150"/>
    </row>
    <row r="816" spans="1:24" ht="12.75" customHeight="1" x14ac:dyDescent="0.2">
      <c r="A816" s="147"/>
      <c r="B816" s="139"/>
      <c r="C816" s="205"/>
      <c r="D816" s="20"/>
      <c r="E816" s="300"/>
      <c r="F816" s="300"/>
      <c r="G816" s="139"/>
      <c r="H816" s="139"/>
      <c r="I816" s="149"/>
      <c r="J816" s="150"/>
      <c r="K816" s="150"/>
      <c r="L816" s="150"/>
      <c r="M816" s="150"/>
      <c r="N816" s="150"/>
      <c r="O816" s="150"/>
      <c r="P816" s="150"/>
      <c r="Q816" s="150"/>
      <c r="R816" s="150"/>
      <c r="S816" s="150"/>
      <c r="T816" s="150"/>
      <c r="U816" s="150"/>
      <c r="V816" s="150"/>
      <c r="W816" s="150"/>
      <c r="X816" s="150"/>
    </row>
    <row r="817" spans="1:24" ht="12.75" customHeight="1" x14ac:dyDescent="0.2">
      <c r="A817" s="147"/>
      <c r="B817" s="139"/>
      <c r="C817" s="205"/>
      <c r="D817" s="20"/>
      <c r="E817" s="300"/>
      <c r="F817" s="300"/>
      <c r="G817" s="139"/>
      <c r="H817" s="139"/>
      <c r="I817" s="149"/>
      <c r="J817" s="150"/>
      <c r="K817" s="150"/>
      <c r="L817" s="150"/>
      <c r="M817" s="150"/>
      <c r="N817" s="150"/>
      <c r="O817" s="150"/>
      <c r="P817" s="150"/>
      <c r="Q817" s="150"/>
      <c r="R817" s="150"/>
      <c r="S817" s="150"/>
      <c r="T817" s="150"/>
      <c r="U817" s="150"/>
      <c r="V817" s="150"/>
      <c r="W817" s="150"/>
      <c r="X817" s="150"/>
    </row>
    <row r="818" spans="1:24" ht="12.75" customHeight="1" x14ac:dyDescent="0.2">
      <c r="A818" s="147"/>
      <c r="B818" s="139"/>
      <c r="C818" s="205"/>
      <c r="D818" s="20"/>
      <c r="E818" s="300"/>
      <c r="F818" s="300"/>
      <c r="G818" s="139"/>
      <c r="H818" s="139"/>
      <c r="I818" s="149"/>
      <c r="J818" s="150"/>
      <c r="K818" s="150"/>
      <c r="L818" s="150"/>
      <c r="M818" s="150"/>
      <c r="N818" s="150"/>
      <c r="O818" s="150"/>
      <c r="P818" s="150"/>
      <c r="Q818" s="150"/>
      <c r="R818" s="150"/>
      <c r="S818" s="150"/>
      <c r="T818" s="150"/>
      <c r="U818" s="150"/>
      <c r="V818" s="150"/>
      <c r="W818" s="150"/>
      <c r="X818" s="150"/>
    </row>
    <row r="819" spans="1:24" ht="12.75" customHeight="1" x14ac:dyDescent="0.2">
      <c r="A819" s="147"/>
      <c r="B819" s="139"/>
      <c r="C819" s="205"/>
      <c r="D819" s="20"/>
      <c r="E819" s="300"/>
      <c r="F819" s="300"/>
      <c r="G819" s="139"/>
      <c r="H819" s="139"/>
      <c r="I819" s="149"/>
      <c r="J819" s="150"/>
      <c r="K819" s="150"/>
      <c r="L819" s="150"/>
      <c r="M819" s="150"/>
      <c r="N819" s="150"/>
      <c r="O819" s="150"/>
      <c r="P819" s="150"/>
      <c r="Q819" s="150"/>
      <c r="R819" s="150"/>
      <c r="S819" s="150"/>
      <c r="T819" s="150"/>
      <c r="U819" s="150"/>
      <c r="V819" s="150"/>
      <c r="W819" s="150"/>
      <c r="X819" s="150"/>
    </row>
    <row r="820" spans="1:24" ht="12.75" customHeight="1" x14ac:dyDescent="0.2">
      <c r="A820" s="147"/>
      <c r="B820" s="139"/>
      <c r="C820" s="205"/>
      <c r="D820" s="20"/>
      <c r="E820" s="300"/>
      <c r="F820" s="300"/>
      <c r="G820" s="139"/>
      <c r="H820" s="139"/>
      <c r="I820" s="149"/>
      <c r="J820" s="150"/>
      <c r="K820" s="150"/>
      <c r="L820" s="150"/>
      <c r="M820" s="150"/>
      <c r="N820" s="150"/>
      <c r="O820" s="150"/>
      <c r="P820" s="150"/>
      <c r="Q820" s="150"/>
      <c r="R820" s="150"/>
      <c r="S820" s="150"/>
      <c r="T820" s="150"/>
      <c r="U820" s="150"/>
      <c r="V820" s="150"/>
      <c r="W820" s="150"/>
      <c r="X820" s="150"/>
    </row>
    <row r="821" spans="1:24" ht="12.75" customHeight="1" x14ac:dyDescent="0.2">
      <c r="A821" s="147"/>
      <c r="B821" s="139"/>
      <c r="C821" s="205"/>
      <c r="D821" s="20"/>
      <c r="E821" s="300"/>
      <c r="F821" s="300"/>
      <c r="G821" s="139"/>
      <c r="H821" s="139"/>
      <c r="I821" s="149"/>
      <c r="J821" s="150"/>
      <c r="K821" s="150"/>
      <c r="L821" s="150"/>
      <c r="M821" s="150"/>
      <c r="N821" s="150"/>
      <c r="O821" s="150"/>
      <c r="P821" s="150"/>
      <c r="Q821" s="150"/>
      <c r="R821" s="150"/>
      <c r="S821" s="150"/>
      <c r="T821" s="150"/>
      <c r="U821" s="150"/>
      <c r="V821" s="150"/>
      <c r="W821" s="150"/>
      <c r="X821" s="150"/>
    </row>
    <row r="822" spans="1:24" ht="12.75" customHeight="1" x14ac:dyDescent="0.2">
      <c r="A822" s="147"/>
      <c r="B822" s="139"/>
      <c r="C822" s="205"/>
      <c r="D822" s="20"/>
      <c r="E822" s="300"/>
      <c r="F822" s="300"/>
      <c r="G822" s="139"/>
      <c r="H822" s="139"/>
      <c r="I822" s="149"/>
      <c r="J822" s="150"/>
      <c r="K822" s="150"/>
      <c r="L822" s="150"/>
      <c r="M822" s="150"/>
      <c r="N822" s="150"/>
      <c r="O822" s="150"/>
      <c r="P822" s="150"/>
      <c r="Q822" s="150"/>
      <c r="R822" s="150"/>
      <c r="S822" s="150"/>
      <c r="T822" s="150"/>
      <c r="U822" s="150"/>
      <c r="V822" s="150"/>
      <c r="W822" s="150"/>
      <c r="X822" s="150"/>
    </row>
    <row r="823" spans="1:24" ht="12.75" customHeight="1" x14ac:dyDescent="0.2">
      <c r="A823" s="147"/>
      <c r="B823" s="139"/>
      <c r="C823" s="205"/>
      <c r="D823" s="20"/>
      <c r="E823" s="300"/>
      <c r="F823" s="300"/>
      <c r="G823" s="139"/>
      <c r="H823" s="139"/>
      <c r="I823" s="149"/>
      <c r="J823" s="150"/>
      <c r="K823" s="150"/>
      <c r="L823" s="150"/>
      <c r="M823" s="150"/>
      <c r="N823" s="150"/>
      <c r="O823" s="150"/>
      <c r="P823" s="150"/>
      <c r="Q823" s="150"/>
      <c r="R823" s="150"/>
      <c r="S823" s="150"/>
      <c r="T823" s="150"/>
      <c r="U823" s="150"/>
      <c r="V823" s="150"/>
      <c r="W823" s="150"/>
      <c r="X823" s="150"/>
    </row>
    <row r="824" spans="1:24" ht="12.75" customHeight="1" x14ac:dyDescent="0.2">
      <c r="A824" s="147"/>
      <c r="B824" s="139"/>
      <c r="C824" s="205"/>
      <c r="D824" s="20"/>
      <c r="E824" s="300"/>
      <c r="F824" s="300"/>
      <c r="G824" s="139"/>
      <c r="H824" s="139"/>
      <c r="I824" s="149"/>
      <c r="J824" s="150"/>
      <c r="K824" s="150"/>
      <c r="L824" s="150"/>
      <c r="M824" s="150"/>
      <c r="N824" s="150"/>
      <c r="O824" s="150"/>
      <c r="P824" s="150"/>
      <c r="Q824" s="150"/>
      <c r="R824" s="150"/>
      <c r="S824" s="150"/>
      <c r="T824" s="150"/>
      <c r="U824" s="150"/>
      <c r="V824" s="150"/>
      <c r="W824" s="150"/>
      <c r="X824" s="150"/>
    </row>
    <row r="825" spans="1:24" ht="12.75" customHeight="1" x14ac:dyDescent="0.2">
      <c r="A825" s="147"/>
      <c r="B825" s="139"/>
      <c r="C825" s="205"/>
      <c r="D825" s="20"/>
      <c r="E825" s="300"/>
      <c r="F825" s="300"/>
      <c r="G825" s="139"/>
      <c r="H825" s="139"/>
      <c r="I825" s="149"/>
      <c r="J825" s="150"/>
      <c r="K825" s="150"/>
      <c r="L825" s="150"/>
      <c r="M825" s="150"/>
      <c r="N825" s="150"/>
      <c r="O825" s="150"/>
      <c r="P825" s="150"/>
      <c r="Q825" s="150"/>
      <c r="R825" s="150"/>
      <c r="S825" s="150"/>
      <c r="T825" s="150"/>
      <c r="U825" s="150"/>
      <c r="V825" s="150"/>
      <c r="W825" s="150"/>
      <c r="X825" s="150"/>
    </row>
    <row r="826" spans="1:24" ht="12.75" customHeight="1" x14ac:dyDescent="0.2">
      <c r="A826" s="147"/>
      <c r="B826" s="139"/>
      <c r="C826" s="205"/>
      <c r="D826" s="20"/>
      <c r="E826" s="300"/>
      <c r="F826" s="300"/>
      <c r="G826" s="139"/>
      <c r="H826" s="139"/>
      <c r="I826" s="149"/>
      <c r="J826" s="150"/>
      <c r="K826" s="150"/>
      <c r="L826" s="150"/>
      <c r="M826" s="150"/>
      <c r="N826" s="150"/>
      <c r="O826" s="150"/>
      <c r="P826" s="150"/>
      <c r="Q826" s="150"/>
      <c r="R826" s="150"/>
      <c r="S826" s="150"/>
      <c r="T826" s="150"/>
      <c r="U826" s="150"/>
      <c r="V826" s="150"/>
      <c r="W826" s="150"/>
      <c r="X826" s="150"/>
    </row>
    <row r="827" spans="1:24" ht="12.75" customHeight="1" x14ac:dyDescent="0.2">
      <c r="A827" s="147"/>
      <c r="B827" s="139"/>
      <c r="C827" s="205"/>
      <c r="D827" s="20"/>
      <c r="E827" s="300"/>
      <c r="F827" s="300"/>
      <c r="G827" s="139"/>
      <c r="H827" s="139"/>
      <c r="I827" s="149"/>
      <c r="J827" s="150"/>
      <c r="K827" s="150"/>
      <c r="L827" s="150"/>
      <c r="M827" s="150"/>
      <c r="N827" s="150"/>
      <c r="O827" s="150"/>
      <c r="P827" s="150"/>
      <c r="Q827" s="150"/>
      <c r="R827" s="150"/>
      <c r="S827" s="150"/>
      <c r="T827" s="150"/>
      <c r="U827" s="150"/>
      <c r="V827" s="150"/>
      <c r="W827" s="150"/>
      <c r="X827" s="150"/>
    </row>
    <row r="828" spans="1:24" ht="12.75" customHeight="1" x14ac:dyDescent="0.2">
      <c r="A828" s="147"/>
      <c r="B828" s="139"/>
      <c r="C828" s="205"/>
      <c r="D828" s="20"/>
      <c r="E828" s="300"/>
      <c r="F828" s="300"/>
      <c r="G828" s="139"/>
      <c r="H828" s="139"/>
      <c r="I828" s="149"/>
      <c r="J828" s="150"/>
      <c r="K828" s="150"/>
      <c r="L828" s="150"/>
      <c r="M828" s="150"/>
      <c r="N828" s="150"/>
      <c r="O828" s="150"/>
      <c r="P828" s="150"/>
      <c r="Q828" s="150"/>
      <c r="R828" s="150"/>
      <c r="S828" s="150"/>
      <c r="T828" s="150"/>
      <c r="U828" s="150"/>
      <c r="V828" s="150"/>
      <c r="W828" s="150"/>
      <c r="X828" s="150"/>
    </row>
    <row r="829" spans="1:24" ht="12.75" customHeight="1" x14ac:dyDescent="0.2">
      <c r="A829" s="147"/>
      <c r="B829" s="139"/>
      <c r="C829" s="205"/>
      <c r="D829" s="20"/>
      <c r="E829" s="300"/>
      <c r="F829" s="300"/>
      <c r="G829" s="139"/>
      <c r="H829" s="139"/>
      <c r="I829" s="149"/>
      <c r="J829" s="150"/>
      <c r="K829" s="150"/>
      <c r="L829" s="150"/>
      <c r="M829" s="150"/>
      <c r="N829" s="150"/>
      <c r="O829" s="150"/>
      <c r="P829" s="150"/>
      <c r="Q829" s="150"/>
      <c r="R829" s="150"/>
      <c r="S829" s="150"/>
      <c r="T829" s="150"/>
      <c r="U829" s="150"/>
      <c r="V829" s="150"/>
      <c r="W829" s="150"/>
      <c r="X829" s="150"/>
    </row>
    <row r="830" spans="1:24" ht="12.75" customHeight="1" x14ac:dyDescent="0.2">
      <c r="A830" s="147"/>
      <c r="B830" s="139"/>
      <c r="C830" s="205"/>
      <c r="D830" s="20"/>
      <c r="E830" s="300"/>
      <c r="F830" s="300"/>
      <c r="G830" s="139"/>
      <c r="H830" s="139"/>
      <c r="I830" s="149"/>
      <c r="J830" s="150"/>
      <c r="K830" s="150"/>
      <c r="L830" s="150"/>
      <c r="M830" s="150"/>
      <c r="N830" s="150"/>
      <c r="O830" s="150"/>
      <c r="P830" s="150"/>
      <c r="Q830" s="150"/>
      <c r="R830" s="150"/>
      <c r="S830" s="150"/>
      <c r="T830" s="150"/>
      <c r="U830" s="150"/>
      <c r="V830" s="150"/>
      <c r="W830" s="150"/>
      <c r="X830" s="150"/>
    </row>
    <row r="831" spans="1:24" ht="12.75" customHeight="1" x14ac:dyDescent="0.2">
      <c r="A831" s="147"/>
      <c r="B831" s="139"/>
      <c r="C831" s="205"/>
      <c r="D831" s="20"/>
      <c r="E831" s="300"/>
      <c r="F831" s="300"/>
      <c r="G831" s="139"/>
      <c r="H831" s="139"/>
      <c r="I831" s="149"/>
      <c r="J831" s="150"/>
      <c r="K831" s="150"/>
      <c r="L831" s="150"/>
      <c r="M831" s="150"/>
      <c r="N831" s="150"/>
      <c r="O831" s="150"/>
      <c r="P831" s="150"/>
      <c r="Q831" s="150"/>
      <c r="R831" s="150"/>
      <c r="S831" s="150"/>
      <c r="T831" s="150"/>
      <c r="U831" s="150"/>
      <c r="V831" s="150"/>
      <c r="W831" s="150"/>
      <c r="X831" s="150"/>
    </row>
    <row r="832" spans="1:24" ht="12.75" customHeight="1" x14ac:dyDescent="0.2">
      <c r="A832" s="147"/>
      <c r="B832" s="139"/>
      <c r="C832" s="205"/>
      <c r="D832" s="20"/>
      <c r="E832" s="300"/>
      <c r="F832" s="300"/>
      <c r="G832" s="139"/>
      <c r="H832" s="139"/>
      <c r="I832" s="149"/>
      <c r="J832" s="150"/>
      <c r="K832" s="150"/>
      <c r="L832" s="150"/>
      <c r="M832" s="150"/>
      <c r="N832" s="150"/>
      <c r="O832" s="150"/>
      <c r="P832" s="150"/>
      <c r="Q832" s="150"/>
      <c r="R832" s="150"/>
      <c r="S832" s="150"/>
      <c r="T832" s="150"/>
      <c r="U832" s="150"/>
      <c r="V832" s="150"/>
      <c r="W832" s="150"/>
      <c r="X832" s="150"/>
    </row>
    <row r="833" spans="1:24" ht="12.75" customHeight="1" x14ac:dyDescent="0.2">
      <c r="A833" s="147"/>
      <c r="B833" s="139"/>
      <c r="C833" s="205"/>
      <c r="D833" s="20"/>
      <c r="E833" s="300"/>
      <c r="F833" s="300"/>
      <c r="G833" s="139"/>
      <c r="H833" s="139"/>
      <c r="I833" s="149"/>
      <c r="J833" s="150"/>
      <c r="K833" s="150"/>
      <c r="L833" s="150"/>
      <c r="M833" s="150"/>
      <c r="N833" s="150"/>
      <c r="O833" s="150"/>
      <c r="P833" s="150"/>
      <c r="Q833" s="150"/>
      <c r="R833" s="150"/>
      <c r="S833" s="150"/>
      <c r="T833" s="150"/>
      <c r="U833" s="150"/>
      <c r="V833" s="150"/>
      <c r="W833" s="150"/>
      <c r="X833" s="150"/>
    </row>
    <row r="834" spans="1:24" ht="12.75" customHeight="1" x14ac:dyDescent="0.2">
      <c r="A834" s="147"/>
      <c r="B834" s="139"/>
      <c r="C834" s="205"/>
      <c r="D834" s="20"/>
      <c r="E834" s="300"/>
      <c r="F834" s="300"/>
      <c r="G834" s="139"/>
      <c r="H834" s="139"/>
      <c r="I834" s="149"/>
      <c r="J834" s="150"/>
      <c r="K834" s="150"/>
      <c r="L834" s="150"/>
      <c r="M834" s="150"/>
      <c r="N834" s="150"/>
      <c r="O834" s="150"/>
      <c r="P834" s="150"/>
      <c r="Q834" s="150"/>
      <c r="R834" s="150"/>
      <c r="S834" s="150"/>
      <c r="T834" s="150"/>
      <c r="U834" s="150"/>
      <c r="V834" s="150"/>
      <c r="W834" s="150"/>
      <c r="X834" s="150"/>
    </row>
    <row r="835" spans="1:24" ht="12.75" customHeight="1" x14ac:dyDescent="0.2">
      <c r="A835" s="147"/>
      <c r="B835" s="139"/>
      <c r="C835" s="205"/>
      <c r="D835" s="20"/>
      <c r="E835" s="300"/>
      <c r="F835" s="300"/>
      <c r="G835" s="139"/>
      <c r="H835" s="139"/>
      <c r="I835" s="149"/>
      <c r="J835" s="150"/>
      <c r="K835" s="150"/>
      <c r="L835" s="150"/>
      <c r="M835" s="150"/>
      <c r="N835" s="150"/>
      <c r="O835" s="150"/>
      <c r="P835" s="150"/>
      <c r="Q835" s="150"/>
      <c r="R835" s="150"/>
      <c r="S835" s="150"/>
      <c r="T835" s="150"/>
      <c r="U835" s="150"/>
      <c r="V835" s="150"/>
      <c r="W835" s="150"/>
      <c r="X835" s="150"/>
    </row>
    <row r="836" spans="1:24" ht="12.75" customHeight="1" x14ac:dyDescent="0.2">
      <c r="A836" s="147"/>
      <c r="B836" s="139"/>
      <c r="C836" s="205"/>
      <c r="D836" s="20"/>
      <c r="E836" s="300"/>
      <c r="F836" s="300"/>
      <c r="G836" s="139"/>
      <c r="H836" s="139"/>
      <c r="I836" s="149"/>
      <c r="J836" s="150"/>
      <c r="K836" s="150"/>
      <c r="L836" s="150"/>
      <c r="M836" s="150"/>
      <c r="N836" s="150"/>
      <c r="O836" s="150"/>
      <c r="P836" s="150"/>
      <c r="Q836" s="150"/>
      <c r="R836" s="150"/>
      <c r="S836" s="150"/>
      <c r="T836" s="150"/>
      <c r="U836" s="150"/>
      <c r="V836" s="150"/>
      <c r="W836" s="150"/>
      <c r="X836" s="150"/>
    </row>
    <row r="837" spans="1:24" ht="12.75" customHeight="1" x14ac:dyDescent="0.2">
      <c r="A837" s="147"/>
      <c r="B837" s="139"/>
      <c r="C837" s="205"/>
      <c r="D837" s="20"/>
      <c r="E837" s="300"/>
      <c r="F837" s="300"/>
      <c r="G837" s="139"/>
      <c r="H837" s="139"/>
      <c r="I837" s="149"/>
      <c r="J837" s="150"/>
      <c r="K837" s="150"/>
      <c r="L837" s="150"/>
      <c r="M837" s="150"/>
      <c r="N837" s="150"/>
      <c r="O837" s="150"/>
      <c r="P837" s="150"/>
      <c r="Q837" s="150"/>
      <c r="R837" s="150"/>
      <c r="S837" s="150"/>
      <c r="T837" s="150"/>
      <c r="U837" s="150"/>
      <c r="V837" s="150"/>
      <c r="W837" s="150"/>
      <c r="X837" s="150"/>
    </row>
    <row r="838" spans="1:24" ht="12.75" customHeight="1" x14ac:dyDescent="0.2">
      <c r="A838" s="147"/>
      <c r="B838" s="139"/>
      <c r="C838" s="205"/>
      <c r="D838" s="20"/>
      <c r="E838" s="300"/>
      <c r="F838" s="300"/>
      <c r="G838" s="139"/>
      <c r="H838" s="139"/>
      <c r="I838" s="149"/>
      <c r="J838" s="150"/>
      <c r="K838" s="150"/>
      <c r="L838" s="150"/>
      <c r="M838" s="150"/>
      <c r="N838" s="150"/>
      <c r="O838" s="150"/>
      <c r="P838" s="150"/>
      <c r="Q838" s="150"/>
      <c r="R838" s="150"/>
      <c r="S838" s="150"/>
      <c r="T838" s="150"/>
      <c r="U838" s="150"/>
      <c r="V838" s="150"/>
      <c r="W838" s="150"/>
      <c r="X838" s="150"/>
    </row>
    <row r="839" spans="1:24" ht="12.75" customHeight="1" x14ac:dyDescent="0.2">
      <c r="A839" s="147"/>
      <c r="B839" s="139"/>
      <c r="C839" s="205"/>
      <c r="D839" s="20"/>
      <c r="E839" s="300"/>
      <c r="F839" s="300"/>
      <c r="G839" s="139"/>
      <c r="H839" s="139"/>
      <c r="I839" s="149"/>
      <c r="J839" s="150"/>
      <c r="K839" s="150"/>
      <c r="L839" s="150"/>
      <c r="M839" s="150"/>
      <c r="N839" s="150"/>
      <c r="O839" s="150"/>
      <c r="P839" s="150"/>
      <c r="Q839" s="150"/>
      <c r="R839" s="150"/>
      <c r="S839" s="150"/>
      <c r="T839" s="150"/>
      <c r="U839" s="150"/>
      <c r="V839" s="150"/>
      <c r="W839" s="150"/>
      <c r="X839" s="150"/>
    </row>
    <row r="840" spans="1:24" ht="12.75" customHeight="1" x14ac:dyDescent="0.2">
      <c r="A840" s="147"/>
      <c r="B840" s="139"/>
      <c r="C840" s="205"/>
      <c r="D840" s="20"/>
      <c r="E840" s="300"/>
      <c r="F840" s="300"/>
      <c r="G840" s="139"/>
      <c r="H840" s="139"/>
      <c r="I840" s="149"/>
      <c r="J840" s="150"/>
      <c r="K840" s="150"/>
      <c r="L840" s="150"/>
      <c r="M840" s="150"/>
      <c r="N840" s="150"/>
      <c r="O840" s="150"/>
      <c r="P840" s="150"/>
      <c r="Q840" s="150"/>
      <c r="R840" s="150"/>
      <c r="S840" s="150"/>
      <c r="T840" s="150"/>
      <c r="U840" s="150"/>
      <c r="V840" s="150"/>
      <c r="W840" s="150"/>
      <c r="X840" s="150"/>
    </row>
    <row r="841" spans="1:24" ht="12.75" customHeight="1" x14ac:dyDescent="0.2">
      <c r="A841" s="147"/>
      <c r="B841" s="139"/>
      <c r="C841" s="205"/>
      <c r="D841" s="20"/>
      <c r="E841" s="300"/>
      <c r="F841" s="300"/>
      <c r="G841" s="139"/>
      <c r="H841" s="139"/>
      <c r="I841" s="149"/>
      <c r="J841" s="150"/>
      <c r="K841" s="150"/>
      <c r="L841" s="150"/>
      <c r="M841" s="150"/>
      <c r="N841" s="150"/>
      <c r="O841" s="150"/>
      <c r="P841" s="150"/>
      <c r="Q841" s="150"/>
      <c r="R841" s="150"/>
      <c r="S841" s="150"/>
      <c r="T841" s="150"/>
      <c r="U841" s="150"/>
      <c r="V841" s="150"/>
      <c r="W841" s="150"/>
      <c r="X841" s="150"/>
    </row>
    <row r="842" spans="1:24" ht="12.75" customHeight="1" x14ac:dyDescent="0.2">
      <c r="A842" s="147"/>
      <c r="B842" s="139"/>
      <c r="C842" s="205"/>
      <c r="D842" s="20"/>
      <c r="E842" s="300"/>
      <c r="F842" s="300"/>
      <c r="G842" s="139"/>
      <c r="H842" s="139"/>
      <c r="I842" s="149"/>
      <c r="J842" s="150"/>
      <c r="K842" s="150"/>
      <c r="L842" s="150"/>
      <c r="M842" s="150"/>
      <c r="N842" s="150"/>
      <c r="O842" s="150"/>
      <c r="P842" s="150"/>
      <c r="Q842" s="150"/>
      <c r="R842" s="150"/>
      <c r="S842" s="150"/>
      <c r="T842" s="150"/>
      <c r="U842" s="150"/>
      <c r="V842" s="150"/>
      <c r="W842" s="150"/>
      <c r="X842" s="150"/>
    </row>
    <row r="843" spans="1:24" ht="12.75" customHeight="1" x14ac:dyDescent="0.2">
      <c r="A843" s="147"/>
      <c r="B843" s="139"/>
      <c r="C843" s="205"/>
      <c r="D843" s="20"/>
      <c r="E843" s="300"/>
      <c r="F843" s="300"/>
      <c r="G843" s="139"/>
      <c r="H843" s="139"/>
      <c r="I843" s="149"/>
      <c r="J843" s="150"/>
      <c r="K843" s="150"/>
      <c r="L843" s="150"/>
      <c r="M843" s="150"/>
      <c r="N843" s="150"/>
      <c r="O843" s="150"/>
      <c r="P843" s="150"/>
      <c r="Q843" s="150"/>
      <c r="R843" s="150"/>
      <c r="S843" s="150"/>
      <c r="T843" s="150"/>
      <c r="U843" s="150"/>
      <c r="V843" s="150"/>
      <c r="W843" s="150"/>
      <c r="X843" s="150"/>
    </row>
    <row r="844" spans="1:24" ht="12.75" customHeight="1" x14ac:dyDescent="0.2">
      <c r="A844" s="147"/>
      <c r="B844" s="139"/>
      <c r="C844" s="205"/>
      <c r="D844" s="20"/>
      <c r="E844" s="300"/>
      <c r="F844" s="300"/>
      <c r="G844" s="139"/>
      <c r="H844" s="139"/>
      <c r="I844" s="149"/>
      <c r="J844" s="150"/>
      <c r="K844" s="150"/>
      <c r="L844" s="150"/>
      <c r="M844" s="150"/>
      <c r="N844" s="150"/>
      <c r="O844" s="150"/>
      <c r="P844" s="150"/>
      <c r="Q844" s="150"/>
      <c r="R844" s="150"/>
      <c r="S844" s="150"/>
      <c r="T844" s="150"/>
      <c r="U844" s="150"/>
      <c r="V844" s="150"/>
      <c r="W844" s="150"/>
      <c r="X844" s="150"/>
    </row>
    <row r="845" spans="1:24" ht="12.75" customHeight="1" x14ac:dyDescent="0.2">
      <c r="A845" s="147"/>
      <c r="B845" s="139"/>
      <c r="C845" s="205"/>
      <c r="D845" s="20"/>
      <c r="E845" s="300"/>
      <c r="F845" s="300"/>
      <c r="G845" s="139"/>
      <c r="H845" s="139"/>
      <c r="I845" s="149"/>
      <c r="J845" s="150"/>
      <c r="K845" s="150"/>
      <c r="L845" s="150"/>
      <c r="M845" s="150"/>
      <c r="N845" s="150"/>
      <c r="O845" s="150"/>
      <c r="P845" s="150"/>
      <c r="Q845" s="150"/>
      <c r="R845" s="150"/>
      <c r="S845" s="150"/>
      <c r="T845" s="150"/>
      <c r="U845" s="150"/>
      <c r="V845" s="150"/>
      <c r="W845" s="150"/>
      <c r="X845" s="150"/>
    </row>
    <row r="846" spans="1:24" ht="12.75" customHeight="1" x14ac:dyDescent="0.2">
      <c r="A846" s="147"/>
      <c r="B846" s="139"/>
      <c r="C846" s="205"/>
      <c r="D846" s="20"/>
      <c r="E846" s="300"/>
      <c r="F846" s="300"/>
      <c r="G846" s="139"/>
      <c r="H846" s="139"/>
      <c r="I846" s="149"/>
      <c r="J846" s="150"/>
      <c r="K846" s="150"/>
      <c r="L846" s="150"/>
      <c r="M846" s="150"/>
      <c r="N846" s="150"/>
      <c r="O846" s="150"/>
      <c r="P846" s="150"/>
      <c r="Q846" s="150"/>
      <c r="R846" s="150"/>
      <c r="S846" s="150"/>
      <c r="T846" s="150"/>
      <c r="U846" s="150"/>
      <c r="V846" s="150"/>
      <c r="W846" s="150"/>
      <c r="X846" s="150"/>
    </row>
    <row r="847" spans="1:24" ht="12.75" customHeight="1" x14ac:dyDescent="0.2">
      <c r="A847" s="147"/>
      <c r="B847" s="139"/>
      <c r="C847" s="205"/>
      <c r="D847" s="20"/>
      <c r="E847" s="300"/>
      <c r="F847" s="300"/>
      <c r="G847" s="139"/>
      <c r="H847" s="139"/>
      <c r="I847" s="149"/>
      <c r="J847" s="150"/>
      <c r="K847" s="150"/>
      <c r="L847" s="150"/>
      <c r="M847" s="150"/>
      <c r="N847" s="150"/>
      <c r="O847" s="150"/>
      <c r="P847" s="150"/>
      <c r="Q847" s="150"/>
      <c r="R847" s="150"/>
      <c r="S847" s="150"/>
      <c r="T847" s="150"/>
      <c r="U847" s="150"/>
      <c r="V847" s="150"/>
      <c r="W847" s="150"/>
      <c r="X847" s="150"/>
    </row>
    <row r="848" spans="1:24" ht="12.75" customHeight="1" x14ac:dyDescent="0.2">
      <c r="A848" s="147"/>
      <c r="B848" s="139"/>
      <c r="C848" s="205"/>
      <c r="D848" s="20"/>
      <c r="E848" s="300"/>
      <c r="F848" s="300"/>
      <c r="G848" s="139"/>
      <c r="H848" s="139"/>
      <c r="I848" s="149"/>
      <c r="J848" s="150"/>
      <c r="K848" s="150"/>
      <c r="L848" s="150"/>
      <c r="M848" s="150"/>
      <c r="N848" s="150"/>
      <c r="O848" s="150"/>
      <c r="P848" s="150"/>
      <c r="Q848" s="150"/>
      <c r="R848" s="150"/>
      <c r="S848" s="150"/>
      <c r="T848" s="150"/>
      <c r="U848" s="150"/>
      <c r="V848" s="150"/>
      <c r="W848" s="150"/>
      <c r="X848" s="150"/>
    </row>
    <row r="849" spans="1:24" ht="12.75" customHeight="1" x14ac:dyDescent="0.2">
      <c r="A849" s="147"/>
      <c r="B849" s="139"/>
      <c r="C849" s="205"/>
      <c r="D849" s="20"/>
      <c r="E849" s="300"/>
      <c r="F849" s="300"/>
      <c r="G849" s="139"/>
      <c r="H849" s="139"/>
      <c r="I849" s="149"/>
      <c r="J849" s="150"/>
      <c r="K849" s="150"/>
      <c r="L849" s="150"/>
      <c r="M849" s="150"/>
      <c r="N849" s="150"/>
      <c r="O849" s="150"/>
      <c r="P849" s="150"/>
      <c r="Q849" s="150"/>
      <c r="R849" s="150"/>
      <c r="S849" s="150"/>
      <c r="T849" s="150"/>
      <c r="U849" s="150"/>
      <c r="V849" s="150"/>
      <c r="W849" s="150"/>
      <c r="X849" s="150"/>
    </row>
    <row r="850" spans="1:24" ht="12.75" customHeight="1" x14ac:dyDescent="0.2">
      <c r="A850" s="147"/>
      <c r="B850" s="139"/>
      <c r="C850" s="205"/>
      <c r="D850" s="20"/>
      <c r="E850" s="300"/>
      <c r="F850" s="300"/>
      <c r="G850" s="139"/>
      <c r="H850" s="139"/>
      <c r="I850" s="149"/>
      <c r="J850" s="150"/>
      <c r="K850" s="150"/>
      <c r="L850" s="150"/>
      <c r="M850" s="150"/>
      <c r="N850" s="150"/>
      <c r="O850" s="150"/>
      <c r="P850" s="150"/>
      <c r="Q850" s="150"/>
      <c r="R850" s="150"/>
      <c r="S850" s="150"/>
      <c r="T850" s="150"/>
      <c r="U850" s="150"/>
      <c r="V850" s="150"/>
      <c r="W850" s="150"/>
      <c r="X850" s="150"/>
    </row>
    <row r="851" spans="1:24" ht="12.75" customHeight="1" x14ac:dyDescent="0.2">
      <c r="A851" s="147"/>
      <c r="B851" s="139"/>
      <c r="C851" s="205"/>
      <c r="D851" s="20"/>
      <c r="E851" s="300"/>
      <c r="F851" s="300"/>
      <c r="G851" s="139"/>
      <c r="H851" s="139"/>
      <c r="I851" s="149"/>
      <c r="J851" s="150"/>
      <c r="K851" s="150"/>
      <c r="L851" s="150"/>
      <c r="M851" s="150"/>
      <c r="N851" s="150"/>
      <c r="O851" s="150"/>
      <c r="P851" s="150"/>
      <c r="Q851" s="150"/>
      <c r="R851" s="150"/>
      <c r="S851" s="150"/>
      <c r="T851" s="150"/>
      <c r="U851" s="150"/>
      <c r="V851" s="150"/>
      <c r="W851" s="150"/>
      <c r="X851" s="150"/>
    </row>
    <row r="852" spans="1:24" ht="12.75" customHeight="1" x14ac:dyDescent="0.2">
      <c r="A852" s="147"/>
      <c r="B852" s="139"/>
      <c r="C852" s="205"/>
      <c r="D852" s="20"/>
      <c r="E852" s="300"/>
      <c r="F852" s="300"/>
      <c r="G852" s="139"/>
      <c r="H852" s="139"/>
      <c r="I852" s="149"/>
      <c r="J852" s="150"/>
      <c r="K852" s="150"/>
      <c r="L852" s="150"/>
      <c r="M852" s="150"/>
      <c r="N852" s="150"/>
      <c r="O852" s="150"/>
      <c r="P852" s="150"/>
      <c r="Q852" s="150"/>
      <c r="R852" s="150"/>
      <c r="S852" s="150"/>
      <c r="T852" s="150"/>
      <c r="U852" s="150"/>
      <c r="V852" s="150"/>
      <c r="W852" s="150"/>
      <c r="X852" s="150"/>
    </row>
    <row r="853" spans="1:24" ht="12.75" customHeight="1" x14ac:dyDescent="0.2">
      <c r="A853" s="147"/>
      <c r="B853" s="139"/>
      <c r="C853" s="205"/>
      <c r="D853" s="20"/>
      <c r="E853" s="300"/>
      <c r="F853" s="300"/>
      <c r="G853" s="139"/>
      <c r="H853" s="139"/>
      <c r="I853" s="149"/>
      <c r="J853" s="150"/>
      <c r="K853" s="150"/>
      <c r="L853" s="150"/>
      <c r="M853" s="150"/>
      <c r="N853" s="150"/>
      <c r="O853" s="150"/>
      <c r="P853" s="150"/>
      <c r="Q853" s="150"/>
      <c r="R853" s="150"/>
      <c r="S853" s="150"/>
      <c r="T853" s="150"/>
      <c r="U853" s="150"/>
      <c r="V853" s="150"/>
      <c r="W853" s="150"/>
      <c r="X853" s="150"/>
    </row>
    <row r="854" spans="1:24" ht="12.75" customHeight="1" x14ac:dyDescent="0.2">
      <c r="A854" s="147"/>
      <c r="B854" s="139"/>
      <c r="C854" s="205"/>
      <c r="D854" s="20"/>
      <c r="E854" s="300"/>
      <c r="F854" s="300"/>
      <c r="G854" s="139"/>
      <c r="H854" s="139"/>
      <c r="I854" s="149"/>
      <c r="J854" s="150"/>
      <c r="K854" s="150"/>
      <c r="L854" s="150"/>
      <c r="M854" s="150"/>
      <c r="N854" s="150"/>
      <c r="O854" s="150"/>
      <c r="P854" s="150"/>
      <c r="Q854" s="150"/>
      <c r="R854" s="150"/>
      <c r="S854" s="150"/>
      <c r="T854" s="150"/>
      <c r="U854" s="150"/>
      <c r="V854" s="150"/>
      <c r="W854" s="150"/>
      <c r="X854" s="150"/>
    </row>
    <row r="855" spans="1:24" ht="12.75" customHeight="1" x14ac:dyDescent="0.2">
      <c r="A855" s="147"/>
      <c r="B855" s="139"/>
      <c r="C855" s="205"/>
      <c r="D855" s="20"/>
      <c r="E855" s="300"/>
      <c r="F855" s="300"/>
      <c r="G855" s="139"/>
      <c r="H855" s="139"/>
      <c r="I855" s="149"/>
      <c r="J855" s="150"/>
      <c r="K855" s="150"/>
      <c r="L855" s="150"/>
      <c r="M855" s="150"/>
      <c r="N855" s="150"/>
      <c r="O855" s="150"/>
      <c r="P855" s="150"/>
      <c r="Q855" s="150"/>
      <c r="R855" s="150"/>
      <c r="S855" s="150"/>
      <c r="T855" s="150"/>
      <c r="U855" s="150"/>
      <c r="V855" s="150"/>
      <c r="W855" s="150"/>
      <c r="X855" s="150"/>
    </row>
    <row r="856" spans="1:24" ht="12.75" customHeight="1" x14ac:dyDescent="0.2">
      <c r="A856" s="147"/>
      <c r="B856" s="139"/>
      <c r="C856" s="205"/>
      <c r="D856" s="20"/>
      <c r="E856" s="300"/>
      <c r="F856" s="300"/>
      <c r="G856" s="139"/>
      <c r="H856" s="139"/>
      <c r="I856" s="149"/>
      <c r="J856" s="150"/>
      <c r="K856" s="150"/>
      <c r="L856" s="150"/>
      <c r="M856" s="150"/>
      <c r="N856" s="150"/>
      <c r="O856" s="150"/>
      <c r="P856" s="150"/>
      <c r="Q856" s="150"/>
      <c r="R856" s="150"/>
      <c r="S856" s="150"/>
      <c r="T856" s="150"/>
      <c r="U856" s="150"/>
      <c r="V856" s="150"/>
      <c r="W856" s="150"/>
      <c r="X856" s="150"/>
    </row>
    <row r="857" spans="1:24" ht="12.75" customHeight="1" x14ac:dyDescent="0.2">
      <c r="A857" s="147"/>
      <c r="B857" s="139"/>
      <c r="C857" s="205"/>
      <c r="D857" s="20"/>
      <c r="E857" s="300"/>
      <c r="F857" s="300"/>
      <c r="G857" s="139"/>
      <c r="H857" s="139"/>
      <c r="I857" s="149"/>
      <c r="J857" s="150"/>
      <c r="K857" s="150"/>
      <c r="L857" s="150"/>
      <c r="M857" s="150"/>
      <c r="N857" s="150"/>
      <c r="O857" s="150"/>
      <c r="P857" s="150"/>
      <c r="Q857" s="150"/>
      <c r="R857" s="150"/>
      <c r="S857" s="150"/>
      <c r="T857" s="150"/>
      <c r="U857" s="150"/>
      <c r="V857" s="150"/>
      <c r="W857" s="150"/>
      <c r="X857" s="150"/>
    </row>
    <row r="858" spans="1:24" ht="12.75" customHeight="1" x14ac:dyDescent="0.2">
      <c r="A858" s="147"/>
      <c r="B858" s="139"/>
      <c r="C858" s="205"/>
      <c r="D858" s="20"/>
      <c r="E858" s="300"/>
      <c r="F858" s="300"/>
      <c r="G858" s="139"/>
      <c r="H858" s="139"/>
      <c r="I858" s="149"/>
      <c r="J858" s="150"/>
      <c r="K858" s="150"/>
      <c r="L858" s="150"/>
      <c r="M858" s="150"/>
      <c r="N858" s="150"/>
      <c r="O858" s="150"/>
      <c r="P858" s="150"/>
      <c r="Q858" s="150"/>
      <c r="R858" s="150"/>
      <c r="S858" s="150"/>
      <c r="T858" s="150"/>
      <c r="U858" s="150"/>
      <c r="V858" s="150"/>
      <c r="W858" s="150"/>
      <c r="X858" s="150"/>
    </row>
    <row r="859" spans="1:24" ht="12.75" customHeight="1" x14ac:dyDescent="0.2">
      <c r="A859" s="147"/>
      <c r="B859" s="139"/>
      <c r="C859" s="205"/>
      <c r="D859" s="20"/>
      <c r="E859" s="300"/>
      <c r="F859" s="300"/>
      <c r="G859" s="139"/>
      <c r="H859" s="139"/>
      <c r="I859" s="149"/>
      <c r="J859" s="150"/>
      <c r="K859" s="150"/>
      <c r="L859" s="150"/>
      <c r="M859" s="150"/>
      <c r="N859" s="150"/>
      <c r="O859" s="150"/>
      <c r="P859" s="150"/>
      <c r="Q859" s="150"/>
      <c r="R859" s="150"/>
      <c r="S859" s="150"/>
      <c r="T859" s="150"/>
      <c r="U859" s="150"/>
      <c r="V859" s="150"/>
      <c r="W859" s="150"/>
      <c r="X859" s="150"/>
    </row>
    <row r="860" spans="1:24" ht="12.75" customHeight="1" x14ac:dyDescent="0.2">
      <c r="A860" s="147"/>
      <c r="B860" s="139"/>
      <c r="C860" s="205"/>
      <c r="D860" s="20"/>
      <c r="E860" s="300"/>
      <c r="F860" s="300"/>
      <c r="G860" s="139"/>
      <c r="H860" s="139"/>
      <c r="I860" s="149"/>
      <c r="J860" s="150"/>
      <c r="K860" s="150"/>
      <c r="L860" s="150"/>
      <c r="M860" s="150"/>
      <c r="N860" s="150"/>
      <c r="O860" s="150"/>
      <c r="P860" s="150"/>
      <c r="Q860" s="150"/>
      <c r="R860" s="150"/>
      <c r="S860" s="150"/>
      <c r="T860" s="150"/>
      <c r="U860" s="150"/>
      <c r="V860" s="150"/>
      <c r="W860" s="150"/>
      <c r="X860" s="150"/>
    </row>
    <row r="861" spans="1:24" ht="12.75" customHeight="1" x14ac:dyDescent="0.2">
      <c r="A861" s="147"/>
      <c r="B861" s="139"/>
      <c r="C861" s="205"/>
      <c r="D861" s="20"/>
      <c r="E861" s="300"/>
      <c r="F861" s="300"/>
      <c r="G861" s="139"/>
      <c r="H861" s="139"/>
      <c r="I861" s="149"/>
      <c r="J861" s="150"/>
      <c r="K861" s="150"/>
      <c r="L861" s="150"/>
      <c r="M861" s="150"/>
      <c r="N861" s="150"/>
      <c r="O861" s="150"/>
      <c r="P861" s="150"/>
      <c r="Q861" s="150"/>
      <c r="R861" s="150"/>
      <c r="S861" s="150"/>
      <c r="T861" s="150"/>
      <c r="U861" s="150"/>
      <c r="V861" s="150"/>
      <c r="W861" s="150"/>
      <c r="X861" s="150"/>
    </row>
    <row r="862" spans="1:24" ht="12.75" customHeight="1" x14ac:dyDescent="0.2">
      <c r="A862" s="147"/>
      <c r="B862" s="139"/>
      <c r="C862" s="205"/>
      <c r="D862" s="20"/>
      <c r="E862" s="300"/>
      <c r="F862" s="300"/>
      <c r="G862" s="139"/>
      <c r="H862" s="139"/>
      <c r="I862" s="149"/>
      <c r="J862" s="150"/>
      <c r="K862" s="150"/>
      <c r="L862" s="150"/>
      <c r="M862" s="150"/>
      <c r="N862" s="150"/>
      <c r="O862" s="150"/>
      <c r="P862" s="150"/>
      <c r="Q862" s="150"/>
      <c r="R862" s="150"/>
      <c r="S862" s="150"/>
      <c r="T862" s="150"/>
      <c r="U862" s="150"/>
      <c r="V862" s="150"/>
      <c r="W862" s="150"/>
      <c r="X862" s="150"/>
    </row>
    <row r="863" spans="1:24" ht="12.75" customHeight="1" x14ac:dyDescent="0.2">
      <c r="A863" s="147"/>
      <c r="B863" s="139"/>
      <c r="C863" s="205"/>
      <c r="D863" s="20"/>
      <c r="E863" s="300"/>
      <c r="F863" s="300"/>
      <c r="G863" s="139"/>
      <c r="H863" s="139"/>
      <c r="I863" s="149"/>
      <c r="J863" s="150"/>
      <c r="K863" s="150"/>
      <c r="L863" s="150"/>
      <c r="M863" s="150"/>
      <c r="N863" s="150"/>
      <c r="O863" s="150"/>
      <c r="P863" s="150"/>
      <c r="Q863" s="150"/>
      <c r="R863" s="150"/>
      <c r="S863" s="150"/>
      <c r="T863" s="150"/>
      <c r="U863" s="150"/>
      <c r="V863" s="150"/>
      <c r="W863" s="150"/>
      <c r="X863" s="150"/>
    </row>
    <row r="864" spans="1:24" ht="12.75" customHeight="1" x14ac:dyDescent="0.2">
      <c r="A864" s="147"/>
      <c r="B864" s="139"/>
      <c r="C864" s="205"/>
      <c r="D864" s="20"/>
      <c r="E864" s="300"/>
      <c r="F864" s="300"/>
      <c r="G864" s="139"/>
      <c r="H864" s="139"/>
      <c r="I864" s="149"/>
      <c r="J864" s="150"/>
      <c r="K864" s="150"/>
      <c r="L864" s="150"/>
      <c r="M864" s="150"/>
      <c r="N864" s="150"/>
      <c r="O864" s="150"/>
      <c r="P864" s="150"/>
      <c r="Q864" s="150"/>
      <c r="R864" s="150"/>
      <c r="S864" s="150"/>
      <c r="T864" s="150"/>
      <c r="U864" s="150"/>
      <c r="V864" s="150"/>
      <c r="W864" s="150"/>
      <c r="X864" s="150"/>
    </row>
    <row r="865" spans="1:24" ht="12.75" customHeight="1" x14ac:dyDescent="0.2">
      <c r="A865" s="147"/>
      <c r="B865" s="139"/>
      <c r="C865" s="205"/>
      <c r="D865" s="20"/>
      <c r="E865" s="300"/>
      <c r="F865" s="300"/>
      <c r="G865" s="139"/>
      <c r="H865" s="139"/>
      <c r="I865" s="149"/>
      <c r="J865" s="150"/>
      <c r="K865" s="150"/>
      <c r="L865" s="150"/>
      <c r="M865" s="150"/>
      <c r="N865" s="150"/>
      <c r="O865" s="150"/>
      <c r="P865" s="150"/>
      <c r="Q865" s="150"/>
      <c r="R865" s="150"/>
      <c r="S865" s="150"/>
      <c r="T865" s="150"/>
      <c r="U865" s="150"/>
      <c r="V865" s="150"/>
      <c r="W865" s="150"/>
      <c r="X865" s="150"/>
    </row>
    <row r="866" spans="1:24" ht="12.75" customHeight="1" x14ac:dyDescent="0.2">
      <c r="A866" s="147"/>
      <c r="B866" s="139"/>
      <c r="C866" s="205"/>
      <c r="D866" s="20"/>
      <c r="E866" s="300"/>
      <c r="F866" s="300"/>
      <c r="G866" s="139"/>
      <c r="H866" s="139"/>
      <c r="I866" s="149"/>
      <c r="J866" s="150"/>
      <c r="K866" s="150"/>
      <c r="L866" s="150"/>
      <c r="M866" s="150"/>
      <c r="N866" s="150"/>
      <c r="O866" s="150"/>
      <c r="P866" s="150"/>
      <c r="Q866" s="150"/>
      <c r="R866" s="150"/>
      <c r="S866" s="150"/>
      <c r="T866" s="150"/>
      <c r="U866" s="150"/>
      <c r="V866" s="150"/>
      <c r="W866" s="150"/>
      <c r="X866" s="150"/>
    </row>
    <row r="867" spans="1:24" ht="12.75" customHeight="1" x14ac:dyDescent="0.2">
      <c r="A867" s="147"/>
      <c r="B867" s="139"/>
      <c r="C867" s="205"/>
      <c r="D867" s="20"/>
      <c r="E867" s="300"/>
      <c r="F867" s="300"/>
      <c r="G867" s="139"/>
      <c r="H867" s="139"/>
      <c r="I867" s="149"/>
      <c r="J867" s="150"/>
      <c r="K867" s="150"/>
      <c r="L867" s="150"/>
      <c r="M867" s="150"/>
      <c r="N867" s="150"/>
      <c r="O867" s="150"/>
      <c r="P867" s="150"/>
      <c r="Q867" s="150"/>
      <c r="R867" s="150"/>
      <c r="S867" s="150"/>
      <c r="T867" s="150"/>
      <c r="U867" s="150"/>
      <c r="V867" s="150"/>
      <c r="W867" s="150"/>
      <c r="X867" s="150"/>
    </row>
    <row r="868" spans="1:24" ht="12.75" customHeight="1" x14ac:dyDescent="0.2">
      <c r="A868" s="147"/>
      <c r="B868" s="139"/>
      <c r="C868" s="205"/>
      <c r="D868" s="20"/>
      <c r="E868" s="300"/>
      <c r="F868" s="300"/>
      <c r="G868" s="139"/>
      <c r="H868" s="139"/>
      <c r="I868" s="149"/>
      <c r="J868" s="150"/>
      <c r="K868" s="150"/>
      <c r="L868" s="150"/>
      <c r="M868" s="150"/>
      <c r="N868" s="150"/>
      <c r="O868" s="150"/>
      <c r="P868" s="150"/>
      <c r="Q868" s="150"/>
      <c r="R868" s="150"/>
      <c r="S868" s="150"/>
      <c r="T868" s="150"/>
      <c r="U868" s="150"/>
      <c r="V868" s="150"/>
      <c r="W868" s="150"/>
      <c r="X868" s="150"/>
    </row>
    <row r="869" spans="1:24" ht="12.75" customHeight="1" x14ac:dyDescent="0.2">
      <c r="A869" s="147"/>
      <c r="B869" s="139"/>
      <c r="C869" s="205"/>
      <c r="D869" s="20"/>
      <c r="E869" s="300"/>
      <c r="F869" s="300"/>
      <c r="G869" s="139"/>
      <c r="H869" s="139"/>
      <c r="I869" s="149"/>
      <c r="J869" s="150"/>
      <c r="K869" s="150"/>
      <c r="L869" s="150"/>
      <c r="M869" s="150"/>
      <c r="N869" s="150"/>
      <c r="O869" s="150"/>
      <c r="P869" s="150"/>
      <c r="Q869" s="150"/>
      <c r="R869" s="150"/>
      <c r="S869" s="150"/>
      <c r="T869" s="150"/>
      <c r="U869" s="150"/>
      <c r="V869" s="150"/>
      <c r="W869" s="150"/>
      <c r="X869" s="150"/>
    </row>
    <row r="870" spans="1:24" ht="12.75" customHeight="1" x14ac:dyDescent="0.2">
      <c r="A870" s="147"/>
      <c r="B870" s="139"/>
      <c r="C870" s="205"/>
      <c r="D870" s="20"/>
      <c r="E870" s="300"/>
      <c r="F870" s="300"/>
      <c r="G870" s="139"/>
      <c r="H870" s="139"/>
      <c r="I870" s="149"/>
      <c r="J870" s="150"/>
      <c r="K870" s="150"/>
      <c r="L870" s="150"/>
      <c r="M870" s="150"/>
      <c r="N870" s="150"/>
      <c r="O870" s="150"/>
      <c r="P870" s="150"/>
      <c r="Q870" s="150"/>
      <c r="R870" s="150"/>
      <c r="S870" s="150"/>
      <c r="T870" s="150"/>
      <c r="U870" s="150"/>
      <c r="V870" s="150"/>
      <c r="W870" s="150"/>
      <c r="X870" s="150"/>
    </row>
    <row r="871" spans="1:24" ht="12.75" customHeight="1" x14ac:dyDescent="0.2">
      <c r="A871" s="147"/>
      <c r="B871" s="139"/>
      <c r="C871" s="205"/>
      <c r="D871" s="20"/>
      <c r="E871" s="300"/>
      <c r="F871" s="300"/>
      <c r="G871" s="139"/>
      <c r="H871" s="139"/>
      <c r="I871" s="149"/>
      <c r="J871" s="150"/>
      <c r="K871" s="150"/>
      <c r="L871" s="150"/>
      <c r="M871" s="150"/>
      <c r="N871" s="150"/>
      <c r="O871" s="150"/>
      <c r="P871" s="150"/>
      <c r="Q871" s="150"/>
      <c r="R871" s="150"/>
      <c r="S871" s="150"/>
      <c r="T871" s="150"/>
      <c r="U871" s="150"/>
      <c r="V871" s="150"/>
      <c r="W871" s="150"/>
      <c r="X871" s="150"/>
    </row>
    <row r="872" spans="1:24" ht="12.75" customHeight="1" x14ac:dyDescent="0.2">
      <c r="A872" s="147"/>
      <c r="B872" s="139"/>
      <c r="C872" s="205"/>
      <c r="D872" s="20"/>
      <c r="E872" s="300"/>
      <c r="F872" s="300"/>
      <c r="G872" s="139"/>
      <c r="H872" s="139"/>
      <c r="I872" s="149"/>
      <c r="J872" s="150"/>
      <c r="K872" s="150"/>
      <c r="L872" s="150"/>
      <c r="M872" s="150"/>
      <c r="N872" s="150"/>
      <c r="O872" s="150"/>
      <c r="P872" s="150"/>
      <c r="Q872" s="150"/>
      <c r="R872" s="150"/>
      <c r="S872" s="150"/>
      <c r="T872" s="150"/>
      <c r="U872" s="150"/>
      <c r="V872" s="150"/>
      <c r="W872" s="150"/>
      <c r="X872" s="150"/>
    </row>
    <row r="873" spans="1:24" ht="12.75" customHeight="1" x14ac:dyDescent="0.2">
      <c r="A873" s="147"/>
      <c r="B873" s="139"/>
      <c r="C873" s="205"/>
      <c r="D873" s="20"/>
      <c r="E873" s="300"/>
      <c r="F873" s="300"/>
      <c r="G873" s="139"/>
      <c r="H873" s="139"/>
      <c r="I873" s="149"/>
      <c r="J873" s="150"/>
      <c r="K873" s="150"/>
      <c r="L873" s="150"/>
      <c r="M873" s="150"/>
      <c r="N873" s="150"/>
      <c r="O873" s="150"/>
      <c r="P873" s="150"/>
      <c r="Q873" s="150"/>
      <c r="R873" s="150"/>
      <c r="S873" s="150"/>
      <c r="T873" s="150"/>
      <c r="U873" s="150"/>
      <c r="V873" s="150"/>
      <c r="W873" s="150"/>
      <c r="X873" s="150"/>
    </row>
    <row r="874" spans="1:24" ht="12.75" customHeight="1" x14ac:dyDescent="0.2">
      <c r="A874" s="147"/>
      <c r="B874" s="139"/>
      <c r="C874" s="205"/>
      <c r="D874" s="20"/>
      <c r="E874" s="300"/>
      <c r="F874" s="300"/>
      <c r="G874" s="139"/>
      <c r="H874" s="139"/>
      <c r="I874" s="149"/>
      <c r="J874" s="150"/>
      <c r="K874" s="150"/>
      <c r="L874" s="150"/>
      <c r="M874" s="150"/>
      <c r="N874" s="150"/>
      <c r="O874" s="150"/>
      <c r="P874" s="150"/>
      <c r="Q874" s="150"/>
      <c r="R874" s="150"/>
      <c r="S874" s="150"/>
      <c r="T874" s="150"/>
      <c r="U874" s="150"/>
      <c r="V874" s="150"/>
      <c r="W874" s="150"/>
      <c r="X874" s="150"/>
    </row>
    <row r="875" spans="1:24" ht="12.75" customHeight="1" x14ac:dyDescent="0.2">
      <c r="A875" s="147"/>
      <c r="B875" s="139"/>
      <c r="C875" s="205"/>
      <c r="D875" s="20"/>
      <c r="E875" s="300"/>
      <c r="F875" s="300"/>
      <c r="G875" s="139"/>
      <c r="H875" s="139"/>
      <c r="I875" s="149"/>
      <c r="J875" s="150"/>
      <c r="K875" s="150"/>
      <c r="L875" s="150"/>
      <c r="M875" s="150"/>
      <c r="N875" s="150"/>
      <c r="O875" s="150"/>
      <c r="P875" s="150"/>
      <c r="Q875" s="150"/>
      <c r="R875" s="150"/>
      <c r="S875" s="150"/>
      <c r="T875" s="150"/>
      <c r="U875" s="150"/>
      <c r="V875" s="150"/>
      <c r="W875" s="150"/>
      <c r="X875" s="150"/>
    </row>
    <row r="876" spans="1:24" ht="12.75" customHeight="1" x14ac:dyDescent="0.2">
      <c r="A876" s="147"/>
      <c r="B876" s="139"/>
      <c r="C876" s="205"/>
      <c r="D876" s="20"/>
      <c r="E876" s="300"/>
      <c r="F876" s="300"/>
      <c r="G876" s="139"/>
      <c r="H876" s="139"/>
      <c r="I876" s="149"/>
      <c r="J876" s="150"/>
      <c r="K876" s="150"/>
      <c r="L876" s="150"/>
      <c r="M876" s="150"/>
      <c r="N876" s="150"/>
      <c r="O876" s="150"/>
      <c r="P876" s="150"/>
      <c r="Q876" s="150"/>
      <c r="R876" s="150"/>
      <c r="S876" s="150"/>
      <c r="T876" s="150"/>
      <c r="U876" s="150"/>
      <c r="V876" s="150"/>
      <c r="W876" s="150"/>
      <c r="X876" s="150"/>
    </row>
    <row r="877" spans="1:24" ht="12.75" customHeight="1" x14ac:dyDescent="0.2">
      <c r="A877" s="147"/>
      <c r="B877" s="139"/>
      <c r="C877" s="205"/>
      <c r="D877" s="20"/>
      <c r="E877" s="300"/>
      <c r="F877" s="300"/>
      <c r="G877" s="139"/>
      <c r="H877" s="139"/>
      <c r="I877" s="149"/>
      <c r="J877" s="150"/>
      <c r="K877" s="150"/>
      <c r="L877" s="150"/>
      <c r="M877" s="150"/>
      <c r="N877" s="150"/>
      <c r="O877" s="150"/>
      <c r="P877" s="150"/>
      <c r="Q877" s="150"/>
      <c r="R877" s="150"/>
      <c r="S877" s="150"/>
      <c r="T877" s="150"/>
      <c r="U877" s="150"/>
      <c r="V877" s="150"/>
      <c r="W877" s="150"/>
      <c r="X877" s="150"/>
    </row>
    <row r="878" spans="1:24" ht="12.75" customHeight="1" x14ac:dyDescent="0.2">
      <c r="A878" s="147"/>
      <c r="B878" s="139"/>
      <c r="C878" s="205"/>
      <c r="D878" s="20"/>
      <c r="E878" s="300"/>
      <c r="F878" s="300"/>
      <c r="G878" s="139"/>
      <c r="H878" s="139"/>
      <c r="I878" s="149"/>
      <c r="J878" s="150"/>
      <c r="K878" s="150"/>
      <c r="L878" s="150"/>
      <c r="M878" s="150"/>
      <c r="N878" s="150"/>
      <c r="O878" s="150"/>
      <c r="P878" s="150"/>
      <c r="Q878" s="150"/>
      <c r="R878" s="150"/>
      <c r="S878" s="150"/>
      <c r="T878" s="150"/>
      <c r="U878" s="150"/>
      <c r="V878" s="150"/>
      <c r="W878" s="150"/>
      <c r="X878" s="150"/>
    </row>
    <row r="879" spans="1:24" ht="12.75" customHeight="1" x14ac:dyDescent="0.2">
      <c r="A879" s="147"/>
      <c r="B879" s="139"/>
      <c r="C879" s="205"/>
      <c r="D879" s="20"/>
      <c r="E879" s="300"/>
      <c r="F879" s="300"/>
      <c r="G879" s="139"/>
      <c r="H879" s="139"/>
      <c r="I879" s="149"/>
      <c r="J879" s="150"/>
      <c r="K879" s="150"/>
      <c r="L879" s="150"/>
      <c r="M879" s="150"/>
      <c r="N879" s="150"/>
      <c r="O879" s="150"/>
      <c r="P879" s="150"/>
      <c r="Q879" s="150"/>
      <c r="R879" s="150"/>
      <c r="S879" s="150"/>
      <c r="T879" s="150"/>
      <c r="U879" s="150"/>
      <c r="V879" s="150"/>
      <c r="W879" s="150"/>
      <c r="X879" s="150"/>
    </row>
    <row r="880" spans="1:24" ht="12.75" customHeight="1" x14ac:dyDescent="0.2">
      <c r="A880" s="147"/>
      <c r="B880" s="139"/>
      <c r="C880" s="205"/>
      <c r="D880" s="20"/>
      <c r="E880" s="300"/>
      <c r="F880" s="300"/>
      <c r="G880" s="139"/>
      <c r="H880" s="139"/>
      <c r="I880" s="149"/>
      <c r="J880" s="150"/>
      <c r="K880" s="150"/>
      <c r="L880" s="150"/>
      <c r="M880" s="150"/>
      <c r="N880" s="150"/>
      <c r="O880" s="150"/>
      <c r="P880" s="150"/>
      <c r="Q880" s="150"/>
      <c r="R880" s="150"/>
      <c r="S880" s="150"/>
      <c r="T880" s="150"/>
      <c r="U880" s="150"/>
      <c r="V880" s="150"/>
      <c r="W880" s="150"/>
      <c r="X880" s="150"/>
    </row>
    <row r="881" spans="1:24" ht="12.75" customHeight="1" x14ac:dyDescent="0.2">
      <c r="A881" s="147"/>
      <c r="B881" s="139"/>
      <c r="C881" s="205"/>
      <c r="D881" s="20"/>
      <c r="E881" s="300"/>
      <c r="F881" s="300"/>
      <c r="G881" s="139"/>
      <c r="H881" s="139"/>
      <c r="I881" s="149"/>
      <c r="J881" s="150"/>
      <c r="K881" s="150"/>
      <c r="L881" s="150"/>
      <c r="M881" s="150"/>
      <c r="N881" s="150"/>
      <c r="O881" s="150"/>
      <c r="P881" s="150"/>
      <c r="Q881" s="150"/>
      <c r="R881" s="150"/>
      <c r="S881" s="150"/>
      <c r="T881" s="150"/>
      <c r="U881" s="150"/>
      <c r="V881" s="150"/>
      <c r="W881" s="150"/>
      <c r="X881" s="150"/>
    </row>
    <row r="882" spans="1:24" ht="12.75" customHeight="1" x14ac:dyDescent="0.2">
      <c r="A882" s="147"/>
      <c r="B882" s="139"/>
      <c r="C882" s="205"/>
      <c r="D882" s="20"/>
      <c r="E882" s="300"/>
      <c r="F882" s="300"/>
      <c r="G882" s="139"/>
      <c r="H882" s="139"/>
      <c r="I882" s="149"/>
      <c r="J882" s="150"/>
      <c r="K882" s="150"/>
      <c r="L882" s="150"/>
      <c r="M882" s="150"/>
      <c r="N882" s="150"/>
      <c r="O882" s="150"/>
      <c r="P882" s="150"/>
      <c r="Q882" s="150"/>
      <c r="R882" s="150"/>
      <c r="S882" s="150"/>
      <c r="T882" s="150"/>
      <c r="U882" s="150"/>
      <c r="V882" s="150"/>
      <c r="W882" s="150"/>
      <c r="X882" s="150"/>
    </row>
    <row r="883" spans="1:24" ht="12.75" customHeight="1" x14ac:dyDescent="0.2">
      <c r="A883" s="147"/>
      <c r="B883" s="139"/>
      <c r="C883" s="205"/>
      <c r="D883" s="20"/>
      <c r="E883" s="300"/>
      <c r="F883" s="300"/>
      <c r="G883" s="139"/>
      <c r="H883" s="139"/>
      <c r="I883" s="149"/>
      <c r="J883" s="150"/>
      <c r="K883" s="150"/>
      <c r="L883" s="150"/>
      <c r="M883" s="150"/>
      <c r="N883" s="150"/>
      <c r="O883" s="150"/>
      <c r="P883" s="150"/>
      <c r="Q883" s="150"/>
      <c r="R883" s="150"/>
      <c r="S883" s="150"/>
      <c r="T883" s="150"/>
      <c r="U883" s="150"/>
      <c r="V883" s="150"/>
      <c r="W883" s="150"/>
      <c r="X883" s="150"/>
    </row>
    <row r="884" spans="1:24" ht="12.75" customHeight="1" x14ac:dyDescent="0.2">
      <c r="A884" s="147"/>
      <c r="B884" s="139"/>
      <c r="C884" s="205"/>
      <c r="D884" s="20"/>
      <c r="E884" s="300"/>
      <c r="F884" s="300"/>
      <c r="G884" s="139"/>
      <c r="H884" s="139"/>
      <c r="I884" s="149"/>
      <c r="J884" s="150"/>
      <c r="K884" s="150"/>
      <c r="L884" s="150"/>
      <c r="M884" s="150"/>
      <c r="N884" s="150"/>
      <c r="O884" s="150"/>
      <c r="P884" s="150"/>
      <c r="Q884" s="150"/>
      <c r="R884" s="150"/>
      <c r="S884" s="150"/>
      <c r="T884" s="150"/>
      <c r="U884" s="150"/>
      <c r="V884" s="150"/>
      <c r="W884" s="150"/>
      <c r="X884" s="150"/>
    </row>
    <row r="885" spans="1:24" ht="12.75" customHeight="1" x14ac:dyDescent="0.2">
      <c r="A885" s="147"/>
      <c r="B885" s="139"/>
      <c r="C885" s="205"/>
      <c r="D885" s="20"/>
      <c r="E885" s="300"/>
      <c r="F885" s="300"/>
      <c r="G885" s="139"/>
      <c r="H885" s="139"/>
      <c r="I885" s="149"/>
      <c r="J885" s="150"/>
      <c r="K885" s="150"/>
      <c r="L885" s="150"/>
      <c r="M885" s="150"/>
      <c r="N885" s="150"/>
      <c r="O885" s="150"/>
      <c r="P885" s="150"/>
      <c r="Q885" s="150"/>
      <c r="R885" s="150"/>
      <c r="S885" s="150"/>
      <c r="T885" s="150"/>
      <c r="U885" s="150"/>
      <c r="V885" s="150"/>
      <c r="W885" s="150"/>
      <c r="X885" s="150"/>
    </row>
    <row r="886" spans="1:24" ht="12.75" customHeight="1" x14ac:dyDescent="0.2">
      <c r="A886" s="147"/>
      <c r="B886" s="139"/>
      <c r="C886" s="205"/>
      <c r="D886" s="20"/>
      <c r="E886" s="300"/>
      <c r="F886" s="300"/>
      <c r="G886" s="139"/>
      <c r="H886" s="139"/>
      <c r="I886" s="149"/>
      <c r="J886" s="150"/>
      <c r="K886" s="150"/>
      <c r="L886" s="150"/>
      <c r="M886" s="150"/>
      <c r="N886" s="150"/>
      <c r="O886" s="150"/>
      <c r="P886" s="150"/>
      <c r="Q886" s="150"/>
      <c r="R886" s="150"/>
      <c r="S886" s="150"/>
      <c r="T886" s="150"/>
      <c r="U886" s="150"/>
      <c r="V886" s="150"/>
      <c r="W886" s="150"/>
      <c r="X886" s="150"/>
    </row>
    <row r="887" spans="1:24" ht="12.75" customHeight="1" x14ac:dyDescent="0.2">
      <c r="A887" s="147"/>
      <c r="B887" s="139"/>
      <c r="C887" s="205"/>
      <c r="D887" s="20"/>
      <c r="E887" s="300"/>
      <c r="F887" s="300"/>
      <c r="G887" s="139"/>
      <c r="H887" s="139"/>
      <c r="I887" s="149"/>
      <c r="J887" s="150"/>
      <c r="K887" s="150"/>
      <c r="L887" s="150"/>
      <c r="M887" s="150"/>
      <c r="N887" s="150"/>
      <c r="O887" s="150"/>
      <c r="P887" s="150"/>
      <c r="Q887" s="150"/>
      <c r="R887" s="150"/>
      <c r="S887" s="150"/>
      <c r="T887" s="150"/>
      <c r="U887" s="150"/>
      <c r="V887" s="150"/>
      <c r="W887" s="150"/>
      <c r="X887" s="150"/>
    </row>
    <row r="888" spans="1:24" ht="12.75" customHeight="1" x14ac:dyDescent="0.2">
      <c r="A888" s="147"/>
      <c r="B888" s="139"/>
      <c r="C888" s="205"/>
      <c r="D888" s="20"/>
      <c r="E888" s="300"/>
      <c r="F888" s="300"/>
      <c r="G888" s="139"/>
      <c r="H888" s="139"/>
      <c r="I888" s="149"/>
      <c r="J888" s="150"/>
      <c r="K888" s="150"/>
      <c r="L888" s="150"/>
      <c r="M888" s="150"/>
      <c r="N888" s="150"/>
      <c r="O888" s="150"/>
      <c r="P888" s="150"/>
      <c r="Q888" s="150"/>
      <c r="R888" s="150"/>
      <c r="S888" s="150"/>
      <c r="T888" s="150"/>
      <c r="U888" s="150"/>
      <c r="V888" s="150"/>
      <c r="W888" s="150"/>
      <c r="X888" s="150"/>
    </row>
    <row r="889" spans="1:24" ht="12.75" customHeight="1" x14ac:dyDescent="0.2">
      <c r="A889" s="147"/>
      <c r="B889" s="139"/>
      <c r="C889" s="205"/>
      <c r="D889" s="20"/>
      <c r="E889" s="300"/>
      <c r="F889" s="300"/>
      <c r="G889" s="139"/>
      <c r="H889" s="139"/>
      <c r="I889" s="149"/>
      <c r="J889" s="150"/>
      <c r="K889" s="150"/>
      <c r="L889" s="150"/>
      <c r="M889" s="150"/>
      <c r="N889" s="150"/>
      <c r="O889" s="150"/>
      <c r="P889" s="150"/>
      <c r="Q889" s="150"/>
      <c r="R889" s="150"/>
      <c r="S889" s="150"/>
      <c r="T889" s="150"/>
      <c r="U889" s="150"/>
      <c r="V889" s="150"/>
      <c r="W889" s="150"/>
      <c r="X889" s="150"/>
    </row>
    <row r="890" spans="1:24" ht="12.75" customHeight="1" x14ac:dyDescent="0.2">
      <c r="A890" s="147"/>
      <c r="B890" s="139"/>
      <c r="C890" s="205"/>
      <c r="D890" s="20"/>
      <c r="E890" s="300"/>
      <c r="F890" s="300"/>
      <c r="G890" s="139"/>
      <c r="H890" s="139"/>
      <c r="I890" s="149"/>
      <c r="J890" s="150"/>
      <c r="K890" s="150"/>
      <c r="L890" s="150"/>
      <c r="M890" s="150"/>
      <c r="N890" s="150"/>
      <c r="O890" s="150"/>
      <c r="P890" s="150"/>
      <c r="Q890" s="150"/>
      <c r="R890" s="150"/>
      <c r="S890" s="150"/>
      <c r="T890" s="150"/>
      <c r="U890" s="150"/>
      <c r="V890" s="150"/>
      <c r="W890" s="150"/>
      <c r="X890" s="150"/>
    </row>
    <row r="891" spans="1:24" ht="12.75" customHeight="1" x14ac:dyDescent="0.2">
      <c r="A891" s="147"/>
      <c r="B891" s="139"/>
      <c r="C891" s="205"/>
      <c r="D891" s="20"/>
      <c r="E891" s="300"/>
      <c r="F891" s="300"/>
      <c r="G891" s="139"/>
      <c r="H891" s="139"/>
      <c r="I891" s="149"/>
      <c r="J891" s="150"/>
      <c r="K891" s="150"/>
      <c r="L891" s="150"/>
      <c r="M891" s="150"/>
      <c r="N891" s="150"/>
      <c r="O891" s="150"/>
      <c r="P891" s="150"/>
      <c r="Q891" s="150"/>
      <c r="R891" s="150"/>
      <c r="S891" s="150"/>
      <c r="T891" s="150"/>
      <c r="U891" s="150"/>
      <c r="V891" s="150"/>
      <c r="W891" s="150"/>
      <c r="X891" s="150"/>
    </row>
    <row r="892" spans="1:24" ht="12.75" customHeight="1" x14ac:dyDescent="0.2">
      <c r="A892" s="147"/>
      <c r="B892" s="139"/>
      <c r="C892" s="205"/>
      <c r="D892" s="20"/>
      <c r="E892" s="300"/>
      <c r="F892" s="300"/>
      <c r="G892" s="139"/>
      <c r="H892" s="139"/>
      <c r="I892" s="149"/>
      <c r="J892" s="150"/>
      <c r="K892" s="150"/>
      <c r="L892" s="150"/>
      <c r="M892" s="150"/>
      <c r="N892" s="150"/>
      <c r="O892" s="150"/>
      <c r="P892" s="150"/>
      <c r="Q892" s="150"/>
      <c r="R892" s="150"/>
      <c r="S892" s="150"/>
      <c r="T892" s="150"/>
      <c r="U892" s="150"/>
      <c r="V892" s="150"/>
      <c r="W892" s="150"/>
      <c r="X892" s="150"/>
    </row>
    <row r="893" spans="1:24" ht="12.75" customHeight="1" x14ac:dyDescent="0.2">
      <c r="A893" s="147"/>
      <c r="B893" s="139"/>
      <c r="C893" s="205"/>
      <c r="D893" s="20"/>
      <c r="E893" s="300"/>
      <c r="F893" s="300"/>
      <c r="G893" s="139"/>
      <c r="H893" s="139"/>
      <c r="I893" s="149"/>
      <c r="J893" s="150"/>
      <c r="K893" s="150"/>
      <c r="L893" s="150"/>
      <c r="M893" s="150"/>
      <c r="N893" s="150"/>
      <c r="O893" s="150"/>
      <c r="P893" s="150"/>
      <c r="Q893" s="150"/>
      <c r="R893" s="150"/>
      <c r="S893" s="150"/>
      <c r="T893" s="150"/>
      <c r="U893" s="150"/>
      <c r="V893" s="150"/>
      <c r="W893" s="150"/>
      <c r="X893" s="150"/>
    </row>
    <row r="894" spans="1:24" ht="12.75" customHeight="1" x14ac:dyDescent="0.2">
      <c r="A894" s="147"/>
      <c r="B894" s="139"/>
      <c r="C894" s="205"/>
      <c r="D894" s="20"/>
      <c r="E894" s="300"/>
      <c r="F894" s="300"/>
      <c r="G894" s="139"/>
      <c r="H894" s="139"/>
      <c r="I894" s="149"/>
      <c r="J894" s="150"/>
      <c r="K894" s="150"/>
      <c r="L894" s="150"/>
      <c r="M894" s="150"/>
      <c r="N894" s="150"/>
      <c r="O894" s="150"/>
      <c r="P894" s="150"/>
      <c r="Q894" s="150"/>
      <c r="R894" s="150"/>
      <c r="S894" s="150"/>
      <c r="T894" s="150"/>
      <c r="U894" s="150"/>
      <c r="V894" s="150"/>
      <c r="W894" s="150"/>
      <c r="X894" s="150"/>
    </row>
    <row r="895" spans="1:24" ht="12.75" customHeight="1" x14ac:dyDescent="0.2">
      <c r="A895" s="147"/>
      <c r="B895" s="139"/>
      <c r="C895" s="205"/>
      <c r="D895" s="20"/>
      <c r="E895" s="300"/>
      <c r="F895" s="300"/>
      <c r="G895" s="139"/>
      <c r="H895" s="139"/>
      <c r="I895" s="149"/>
      <c r="J895" s="150"/>
      <c r="K895" s="150"/>
      <c r="L895" s="150"/>
      <c r="M895" s="150"/>
      <c r="N895" s="150"/>
      <c r="O895" s="150"/>
      <c r="P895" s="150"/>
      <c r="Q895" s="150"/>
      <c r="R895" s="150"/>
      <c r="S895" s="150"/>
      <c r="T895" s="150"/>
      <c r="U895" s="150"/>
      <c r="V895" s="150"/>
      <c r="W895" s="150"/>
      <c r="X895" s="150"/>
    </row>
    <row r="896" spans="1:24" ht="12.75" customHeight="1" x14ac:dyDescent="0.2">
      <c r="A896" s="147"/>
      <c r="B896" s="139"/>
      <c r="C896" s="205"/>
      <c r="D896" s="20"/>
      <c r="E896" s="300"/>
      <c r="F896" s="300"/>
      <c r="G896" s="139"/>
      <c r="H896" s="139"/>
      <c r="I896" s="149"/>
      <c r="J896" s="150"/>
      <c r="K896" s="150"/>
      <c r="L896" s="150"/>
      <c r="M896" s="150"/>
      <c r="N896" s="150"/>
      <c r="O896" s="150"/>
      <c r="P896" s="150"/>
      <c r="Q896" s="150"/>
      <c r="R896" s="150"/>
      <c r="S896" s="150"/>
      <c r="T896" s="150"/>
      <c r="U896" s="150"/>
      <c r="V896" s="150"/>
      <c r="W896" s="150"/>
      <c r="X896" s="150"/>
    </row>
    <row r="897" spans="1:24" ht="12.75" customHeight="1" x14ac:dyDescent="0.2">
      <c r="A897" s="147"/>
      <c r="B897" s="139"/>
      <c r="C897" s="205"/>
      <c r="D897" s="20"/>
      <c r="E897" s="300"/>
      <c r="F897" s="300"/>
      <c r="G897" s="139"/>
      <c r="H897" s="139"/>
      <c r="I897" s="149"/>
      <c r="J897" s="150"/>
      <c r="K897" s="150"/>
      <c r="L897" s="150"/>
      <c r="M897" s="150"/>
      <c r="N897" s="150"/>
      <c r="O897" s="150"/>
      <c r="P897" s="150"/>
      <c r="Q897" s="150"/>
      <c r="R897" s="150"/>
      <c r="S897" s="150"/>
      <c r="T897" s="150"/>
      <c r="U897" s="150"/>
      <c r="V897" s="150"/>
      <c r="W897" s="150"/>
      <c r="X897" s="150"/>
    </row>
    <row r="898" spans="1:24" ht="12.75" customHeight="1" x14ac:dyDescent="0.2">
      <c r="A898" s="147"/>
      <c r="B898" s="139"/>
      <c r="C898" s="205"/>
      <c r="D898" s="20"/>
      <c r="E898" s="300"/>
      <c r="F898" s="300"/>
      <c r="G898" s="139"/>
      <c r="H898" s="139"/>
      <c r="I898" s="149"/>
      <c r="J898" s="150"/>
      <c r="K898" s="150"/>
      <c r="L898" s="150"/>
      <c r="M898" s="150"/>
      <c r="N898" s="150"/>
      <c r="O898" s="150"/>
      <c r="P898" s="150"/>
      <c r="Q898" s="150"/>
      <c r="R898" s="150"/>
      <c r="S898" s="150"/>
      <c r="T898" s="150"/>
      <c r="U898" s="150"/>
      <c r="V898" s="150"/>
      <c r="W898" s="150"/>
      <c r="X898" s="150"/>
    </row>
    <row r="899" spans="1:24" ht="12.75" customHeight="1" x14ac:dyDescent="0.2">
      <c r="A899" s="147"/>
      <c r="B899" s="139"/>
      <c r="C899" s="205"/>
      <c r="D899" s="20"/>
      <c r="E899" s="300"/>
      <c r="F899" s="300"/>
      <c r="G899" s="139"/>
      <c r="H899" s="139"/>
      <c r="I899" s="149"/>
      <c r="J899" s="150"/>
      <c r="K899" s="150"/>
      <c r="L899" s="150"/>
      <c r="M899" s="150"/>
      <c r="N899" s="150"/>
      <c r="O899" s="150"/>
      <c r="P899" s="150"/>
      <c r="Q899" s="150"/>
      <c r="R899" s="150"/>
      <c r="S899" s="150"/>
      <c r="T899" s="150"/>
      <c r="U899" s="150"/>
      <c r="V899" s="150"/>
      <c r="W899" s="150"/>
      <c r="X899" s="150"/>
    </row>
    <row r="900" spans="1:24" ht="12.75" customHeight="1" x14ac:dyDescent="0.2">
      <c r="A900" s="147"/>
      <c r="B900" s="139"/>
      <c r="C900" s="205"/>
      <c r="D900" s="20"/>
      <c r="E900" s="300"/>
      <c r="F900" s="300"/>
      <c r="G900" s="139"/>
      <c r="H900" s="139"/>
      <c r="I900" s="149"/>
      <c r="J900" s="150"/>
      <c r="K900" s="150"/>
      <c r="L900" s="150"/>
      <c r="M900" s="150"/>
      <c r="N900" s="150"/>
      <c r="O900" s="150"/>
      <c r="P900" s="150"/>
      <c r="Q900" s="150"/>
      <c r="R900" s="150"/>
      <c r="S900" s="150"/>
      <c r="T900" s="150"/>
      <c r="U900" s="150"/>
      <c r="V900" s="150"/>
      <c r="W900" s="150"/>
      <c r="X900" s="150"/>
    </row>
    <row r="901" spans="1:24" ht="12.75" customHeight="1" x14ac:dyDescent="0.2">
      <c r="A901" s="147"/>
      <c r="B901" s="139"/>
      <c r="C901" s="205"/>
      <c r="D901" s="20"/>
      <c r="E901" s="300"/>
      <c r="F901" s="300"/>
      <c r="G901" s="139"/>
      <c r="H901" s="139"/>
      <c r="I901" s="149"/>
      <c r="J901" s="150"/>
      <c r="K901" s="150"/>
      <c r="L901" s="150"/>
      <c r="M901" s="150"/>
      <c r="N901" s="150"/>
      <c r="O901" s="150"/>
      <c r="P901" s="150"/>
      <c r="Q901" s="150"/>
      <c r="R901" s="150"/>
      <c r="S901" s="150"/>
      <c r="T901" s="150"/>
      <c r="U901" s="150"/>
      <c r="V901" s="150"/>
      <c r="W901" s="150"/>
      <c r="X901" s="150"/>
    </row>
    <row r="902" spans="1:24" ht="12.75" customHeight="1" x14ac:dyDescent="0.2">
      <c r="A902" s="147"/>
      <c r="B902" s="139"/>
      <c r="C902" s="205"/>
      <c r="D902" s="20"/>
      <c r="E902" s="300"/>
      <c r="F902" s="300"/>
      <c r="G902" s="139"/>
      <c r="H902" s="139"/>
      <c r="I902" s="149"/>
      <c r="J902" s="150"/>
      <c r="K902" s="150"/>
      <c r="L902" s="150"/>
      <c r="M902" s="150"/>
      <c r="N902" s="150"/>
      <c r="O902" s="150"/>
      <c r="P902" s="150"/>
      <c r="Q902" s="150"/>
      <c r="R902" s="150"/>
      <c r="S902" s="150"/>
      <c r="T902" s="150"/>
      <c r="U902" s="150"/>
      <c r="V902" s="150"/>
      <c r="W902" s="150"/>
      <c r="X902" s="150"/>
    </row>
    <row r="903" spans="1:24" ht="12.75" customHeight="1" x14ac:dyDescent="0.2">
      <c r="A903" s="147"/>
      <c r="B903" s="139"/>
      <c r="C903" s="205"/>
      <c r="D903" s="20"/>
      <c r="E903" s="300"/>
      <c r="F903" s="300"/>
      <c r="G903" s="139"/>
      <c r="H903" s="139"/>
      <c r="I903" s="149"/>
      <c r="J903" s="150"/>
      <c r="K903" s="150"/>
      <c r="L903" s="150"/>
      <c r="M903" s="150"/>
      <c r="N903" s="150"/>
      <c r="O903" s="150"/>
      <c r="P903" s="150"/>
      <c r="Q903" s="150"/>
      <c r="R903" s="150"/>
      <c r="S903" s="150"/>
      <c r="T903" s="150"/>
      <c r="U903" s="150"/>
      <c r="V903" s="150"/>
      <c r="W903" s="150"/>
      <c r="X903" s="150"/>
    </row>
    <row r="904" spans="1:24" ht="12.75" customHeight="1" x14ac:dyDescent="0.2">
      <c r="A904" s="147"/>
      <c r="B904" s="139"/>
      <c r="C904" s="205"/>
      <c r="D904" s="20"/>
      <c r="E904" s="300"/>
      <c r="F904" s="300"/>
      <c r="G904" s="139"/>
      <c r="H904" s="139"/>
      <c r="I904" s="149"/>
      <c r="J904" s="150"/>
      <c r="K904" s="150"/>
      <c r="L904" s="150"/>
      <c r="M904" s="150"/>
      <c r="N904" s="150"/>
      <c r="O904" s="150"/>
      <c r="P904" s="150"/>
      <c r="Q904" s="150"/>
      <c r="R904" s="150"/>
      <c r="S904" s="150"/>
      <c r="T904" s="150"/>
      <c r="U904" s="150"/>
      <c r="V904" s="150"/>
      <c r="W904" s="150"/>
      <c r="X904" s="150"/>
    </row>
    <row r="905" spans="1:24" ht="12.75" customHeight="1" x14ac:dyDescent="0.2">
      <c r="A905" s="147"/>
      <c r="B905" s="139"/>
      <c r="C905" s="205"/>
      <c r="D905" s="20"/>
      <c r="E905" s="300"/>
      <c r="F905" s="300"/>
      <c r="G905" s="139"/>
      <c r="H905" s="139"/>
      <c r="I905" s="149"/>
      <c r="J905" s="150"/>
      <c r="K905" s="150"/>
      <c r="L905" s="150"/>
      <c r="M905" s="150"/>
      <c r="N905" s="150"/>
      <c r="O905" s="150"/>
      <c r="P905" s="150"/>
      <c r="Q905" s="150"/>
      <c r="R905" s="150"/>
      <c r="S905" s="150"/>
      <c r="T905" s="150"/>
      <c r="U905" s="150"/>
      <c r="V905" s="150"/>
      <c r="W905" s="150"/>
      <c r="X905" s="150"/>
    </row>
    <row r="906" spans="1:24" ht="12.75" customHeight="1" x14ac:dyDescent="0.2">
      <c r="A906" s="147"/>
      <c r="B906" s="139"/>
      <c r="C906" s="205"/>
      <c r="D906" s="20"/>
      <c r="E906" s="300"/>
      <c r="F906" s="300"/>
      <c r="G906" s="139"/>
      <c r="H906" s="139"/>
      <c r="I906" s="149"/>
      <c r="J906" s="150"/>
      <c r="K906" s="150"/>
      <c r="L906" s="150"/>
      <c r="M906" s="150"/>
      <c r="N906" s="150"/>
      <c r="O906" s="150"/>
      <c r="P906" s="150"/>
      <c r="Q906" s="150"/>
      <c r="R906" s="150"/>
      <c r="S906" s="150"/>
      <c r="T906" s="150"/>
      <c r="U906" s="150"/>
      <c r="V906" s="150"/>
      <c r="W906" s="150"/>
      <c r="X906" s="150"/>
    </row>
    <row r="907" spans="1:24" ht="12.75" customHeight="1" x14ac:dyDescent="0.2">
      <c r="A907" s="147"/>
      <c r="B907" s="139"/>
      <c r="C907" s="205"/>
      <c r="D907" s="20"/>
      <c r="E907" s="300"/>
      <c r="F907" s="300"/>
      <c r="G907" s="139"/>
      <c r="H907" s="139"/>
      <c r="I907" s="149"/>
      <c r="J907" s="150"/>
      <c r="K907" s="150"/>
      <c r="L907" s="150"/>
      <c r="M907" s="150"/>
      <c r="N907" s="150"/>
      <c r="O907" s="150"/>
      <c r="P907" s="150"/>
      <c r="Q907" s="150"/>
      <c r="R907" s="150"/>
      <c r="S907" s="150"/>
      <c r="T907" s="150"/>
      <c r="U907" s="150"/>
      <c r="V907" s="150"/>
      <c r="W907" s="150"/>
      <c r="X907" s="150"/>
    </row>
    <row r="908" spans="1:24" ht="12.75" customHeight="1" x14ac:dyDescent="0.2">
      <c r="A908" s="147"/>
      <c r="B908" s="139"/>
      <c r="C908" s="205"/>
      <c r="D908" s="20"/>
      <c r="E908" s="300"/>
      <c r="F908" s="300"/>
      <c r="G908" s="139"/>
      <c r="H908" s="139"/>
      <c r="I908" s="149"/>
      <c r="J908" s="150"/>
      <c r="K908" s="150"/>
      <c r="L908" s="150"/>
      <c r="M908" s="150"/>
      <c r="N908" s="150"/>
      <c r="O908" s="150"/>
      <c r="P908" s="150"/>
      <c r="Q908" s="150"/>
      <c r="R908" s="150"/>
      <c r="S908" s="150"/>
      <c r="T908" s="150"/>
      <c r="U908" s="150"/>
      <c r="V908" s="150"/>
      <c r="W908" s="150"/>
      <c r="X908" s="150"/>
    </row>
    <row r="909" spans="1:24" ht="12.75" customHeight="1" x14ac:dyDescent="0.2">
      <c r="A909" s="147"/>
      <c r="B909" s="139"/>
      <c r="C909" s="205"/>
      <c r="D909" s="20"/>
      <c r="E909" s="300"/>
      <c r="F909" s="300"/>
      <c r="G909" s="139"/>
      <c r="H909" s="139"/>
      <c r="I909" s="149"/>
      <c r="J909" s="150"/>
      <c r="K909" s="150"/>
      <c r="L909" s="150"/>
      <c r="M909" s="150"/>
      <c r="N909" s="150"/>
      <c r="O909" s="150"/>
      <c r="P909" s="150"/>
      <c r="Q909" s="150"/>
      <c r="R909" s="150"/>
      <c r="S909" s="150"/>
      <c r="T909" s="150"/>
      <c r="U909" s="150"/>
      <c r="V909" s="150"/>
      <c r="W909" s="150"/>
      <c r="X909" s="150"/>
    </row>
    <row r="910" spans="1:24" ht="12.75" customHeight="1" x14ac:dyDescent="0.2">
      <c r="A910" s="147"/>
      <c r="B910" s="139"/>
      <c r="C910" s="205"/>
      <c r="D910" s="20"/>
      <c r="E910" s="300"/>
      <c r="F910" s="300"/>
      <c r="G910" s="139"/>
      <c r="H910" s="139"/>
      <c r="I910" s="149"/>
      <c r="J910" s="150"/>
      <c r="K910" s="150"/>
      <c r="L910" s="150"/>
      <c r="M910" s="150"/>
      <c r="N910" s="150"/>
      <c r="O910" s="150"/>
      <c r="P910" s="150"/>
      <c r="Q910" s="150"/>
      <c r="R910" s="150"/>
      <c r="S910" s="150"/>
      <c r="T910" s="150"/>
      <c r="U910" s="150"/>
      <c r="V910" s="150"/>
      <c r="W910" s="150"/>
      <c r="X910" s="150"/>
    </row>
    <row r="911" spans="1:24" ht="12.75" customHeight="1" x14ac:dyDescent="0.2">
      <c r="A911" s="147"/>
      <c r="B911" s="139"/>
      <c r="C911" s="205"/>
      <c r="D911" s="20"/>
      <c r="E911" s="300"/>
      <c r="F911" s="300"/>
      <c r="G911" s="139"/>
      <c r="H911" s="139"/>
      <c r="I911" s="149"/>
      <c r="J911" s="150"/>
      <c r="K911" s="150"/>
      <c r="L911" s="150"/>
      <c r="M911" s="150"/>
      <c r="N911" s="150"/>
      <c r="O911" s="150"/>
      <c r="P911" s="150"/>
      <c r="Q911" s="150"/>
      <c r="R911" s="150"/>
      <c r="S911" s="150"/>
      <c r="T911" s="150"/>
      <c r="U911" s="150"/>
      <c r="V911" s="150"/>
      <c r="W911" s="150"/>
      <c r="X911" s="150"/>
    </row>
    <row r="912" spans="1:24" ht="12.75" customHeight="1" x14ac:dyDescent="0.2">
      <c r="A912" s="147"/>
      <c r="B912" s="139"/>
      <c r="C912" s="205"/>
      <c r="D912" s="20"/>
      <c r="E912" s="300"/>
      <c r="F912" s="300"/>
      <c r="G912" s="139"/>
      <c r="H912" s="139"/>
      <c r="I912" s="149"/>
      <c r="J912" s="150"/>
      <c r="K912" s="150"/>
      <c r="L912" s="150"/>
      <c r="M912" s="150"/>
      <c r="N912" s="150"/>
      <c r="O912" s="150"/>
      <c r="P912" s="150"/>
      <c r="Q912" s="150"/>
      <c r="R912" s="150"/>
      <c r="S912" s="150"/>
      <c r="T912" s="150"/>
      <c r="U912" s="150"/>
      <c r="V912" s="150"/>
      <c r="W912" s="150"/>
      <c r="X912" s="150"/>
    </row>
    <row r="913" spans="1:24" ht="12.75" customHeight="1" x14ac:dyDescent="0.2">
      <c r="A913" s="147"/>
      <c r="B913" s="139"/>
      <c r="C913" s="205"/>
      <c r="D913" s="20"/>
      <c r="E913" s="300"/>
      <c r="F913" s="300"/>
      <c r="G913" s="139"/>
      <c r="H913" s="139"/>
      <c r="I913" s="149"/>
      <c r="J913" s="150"/>
      <c r="K913" s="150"/>
      <c r="L913" s="150"/>
      <c r="M913" s="150"/>
      <c r="N913" s="150"/>
      <c r="O913" s="150"/>
      <c r="P913" s="150"/>
      <c r="Q913" s="150"/>
      <c r="R913" s="150"/>
      <c r="S913" s="150"/>
      <c r="T913" s="150"/>
      <c r="U913" s="150"/>
      <c r="V913" s="150"/>
      <c r="W913" s="150"/>
      <c r="X913" s="150"/>
    </row>
    <row r="914" spans="1:24" ht="12.75" customHeight="1" x14ac:dyDescent="0.2">
      <c r="A914" s="147"/>
      <c r="B914" s="139"/>
      <c r="C914" s="205"/>
      <c r="D914" s="20"/>
      <c r="E914" s="300"/>
      <c r="F914" s="300"/>
      <c r="G914" s="139"/>
      <c r="H914" s="139"/>
      <c r="I914" s="149"/>
      <c r="J914" s="150"/>
      <c r="K914" s="150"/>
      <c r="L914" s="150"/>
      <c r="M914" s="150"/>
      <c r="N914" s="150"/>
      <c r="O914" s="150"/>
      <c r="P914" s="150"/>
      <c r="Q914" s="150"/>
      <c r="R914" s="150"/>
      <c r="S914" s="150"/>
      <c r="T914" s="150"/>
      <c r="U914" s="150"/>
      <c r="V914" s="150"/>
      <c r="W914" s="150"/>
      <c r="X914" s="150"/>
    </row>
    <row r="915" spans="1:24" ht="12.75" customHeight="1" x14ac:dyDescent="0.2">
      <c r="A915" s="147"/>
      <c r="B915" s="139"/>
      <c r="C915" s="205"/>
      <c r="D915" s="20"/>
      <c r="E915" s="300"/>
      <c r="F915" s="300"/>
      <c r="G915" s="139"/>
      <c r="H915" s="139"/>
      <c r="I915" s="149"/>
      <c r="J915" s="150"/>
      <c r="K915" s="150"/>
      <c r="L915" s="150"/>
      <c r="M915" s="150"/>
      <c r="N915" s="150"/>
      <c r="O915" s="150"/>
      <c r="P915" s="150"/>
      <c r="Q915" s="150"/>
      <c r="R915" s="150"/>
      <c r="S915" s="150"/>
      <c r="T915" s="150"/>
      <c r="U915" s="150"/>
      <c r="V915" s="150"/>
      <c r="W915" s="150"/>
      <c r="X915" s="150"/>
    </row>
    <row r="916" spans="1:24" ht="12.75" customHeight="1" x14ac:dyDescent="0.2">
      <c r="A916" s="147"/>
      <c r="B916" s="139"/>
      <c r="C916" s="205"/>
      <c r="D916" s="20"/>
      <c r="E916" s="300"/>
      <c r="F916" s="300"/>
      <c r="G916" s="139"/>
      <c r="H916" s="139"/>
      <c r="I916" s="149"/>
      <c r="J916" s="150"/>
      <c r="K916" s="150"/>
      <c r="L916" s="150"/>
      <c r="M916" s="150"/>
      <c r="N916" s="150"/>
      <c r="O916" s="150"/>
      <c r="P916" s="150"/>
      <c r="Q916" s="150"/>
      <c r="R916" s="150"/>
      <c r="S916" s="150"/>
      <c r="T916" s="150"/>
      <c r="U916" s="150"/>
      <c r="V916" s="150"/>
      <c r="W916" s="150"/>
      <c r="X916" s="150"/>
    </row>
    <row r="917" spans="1:24" ht="12.75" customHeight="1" x14ac:dyDescent="0.2">
      <c r="A917" s="147"/>
      <c r="B917" s="139"/>
      <c r="C917" s="205"/>
      <c r="D917" s="20"/>
      <c r="E917" s="300"/>
      <c r="F917" s="300"/>
      <c r="G917" s="139"/>
      <c r="H917" s="139"/>
      <c r="I917" s="149"/>
      <c r="J917" s="150"/>
      <c r="K917" s="150"/>
      <c r="L917" s="150"/>
      <c r="M917" s="150"/>
      <c r="N917" s="150"/>
      <c r="O917" s="150"/>
      <c r="P917" s="150"/>
      <c r="Q917" s="150"/>
      <c r="R917" s="150"/>
      <c r="S917" s="150"/>
      <c r="T917" s="150"/>
      <c r="U917" s="150"/>
      <c r="V917" s="150"/>
      <c r="W917" s="150"/>
      <c r="X917" s="150"/>
    </row>
    <row r="918" spans="1:24" ht="12.75" customHeight="1" x14ac:dyDescent="0.2">
      <c r="A918" s="147"/>
      <c r="B918" s="139"/>
      <c r="C918" s="205"/>
      <c r="D918" s="20"/>
      <c r="E918" s="300"/>
      <c r="F918" s="300"/>
      <c r="G918" s="139"/>
      <c r="H918" s="139"/>
      <c r="I918" s="149"/>
      <c r="J918" s="150"/>
      <c r="K918" s="150"/>
      <c r="L918" s="150"/>
      <c r="M918" s="150"/>
      <c r="N918" s="150"/>
      <c r="O918" s="150"/>
      <c r="P918" s="150"/>
      <c r="Q918" s="150"/>
      <c r="R918" s="150"/>
      <c r="S918" s="150"/>
      <c r="T918" s="150"/>
      <c r="U918" s="150"/>
      <c r="V918" s="150"/>
      <c r="W918" s="150"/>
      <c r="X918" s="150"/>
    </row>
    <row r="919" spans="1:24" ht="12.75" customHeight="1" x14ac:dyDescent="0.2">
      <c r="A919" s="147"/>
      <c r="B919" s="139"/>
      <c r="C919" s="205"/>
      <c r="D919" s="20"/>
      <c r="E919" s="300"/>
      <c r="F919" s="300"/>
      <c r="G919" s="139"/>
      <c r="H919" s="139"/>
      <c r="I919" s="149"/>
      <c r="J919" s="150"/>
      <c r="K919" s="150"/>
      <c r="L919" s="150"/>
      <c r="M919" s="150"/>
      <c r="N919" s="150"/>
      <c r="O919" s="150"/>
      <c r="P919" s="150"/>
      <c r="Q919" s="150"/>
      <c r="R919" s="150"/>
      <c r="S919" s="150"/>
      <c r="T919" s="150"/>
      <c r="U919" s="150"/>
      <c r="V919" s="150"/>
      <c r="W919" s="150"/>
      <c r="X919" s="150"/>
    </row>
    <row r="920" spans="1:24" ht="12.75" customHeight="1" x14ac:dyDescent="0.2">
      <c r="A920" s="147"/>
      <c r="B920" s="139"/>
      <c r="C920" s="205"/>
      <c r="D920" s="20"/>
      <c r="E920" s="300"/>
      <c r="F920" s="300"/>
      <c r="G920" s="139"/>
      <c r="H920" s="139"/>
      <c r="I920" s="149"/>
      <c r="J920" s="150"/>
      <c r="K920" s="150"/>
      <c r="L920" s="150"/>
      <c r="M920" s="150"/>
      <c r="N920" s="150"/>
      <c r="O920" s="150"/>
      <c r="P920" s="150"/>
      <c r="Q920" s="150"/>
      <c r="R920" s="150"/>
      <c r="S920" s="150"/>
      <c r="T920" s="150"/>
      <c r="U920" s="150"/>
      <c r="V920" s="150"/>
      <c r="W920" s="150"/>
      <c r="X920" s="150"/>
    </row>
    <row r="921" spans="1:24" ht="12.75" customHeight="1" x14ac:dyDescent="0.2">
      <c r="A921" s="147"/>
      <c r="B921" s="139"/>
      <c r="C921" s="205"/>
      <c r="D921" s="20"/>
      <c r="E921" s="300"/>
      <c r="F921" s="300"/>
      <c r="G921" s="139"/>
      <c r="H921" s="139"/>
      <c r="I921" s="149"/>
      <c r="J921" s="150"/>
      <c r="K921" s="150"/>
      <c r="L921" s="150"/>
      <c r="M921" s="150"/>
      <c r="N921" s="150"/>
      <c r="O921" s="150"/>
      <c r="P921" s="150"/>
      <c r="Q921" s="150"/>
      <c r="R921" s="150"/>
      <c r="S921" s="150"/>
      <c r="T921" s="150"/>
      <c r="U921" s="150"/>
      <c r="V921" s="150"/>
      <c r="W921" s="150"/>
      <c r="X921" s="150"/>
    </row>
    <row r="922" spans="1:24" ht="12.75" customHeight="1" x14ac:dyDescent="0.2">
      <c r="A922" s="147"/>
      <c r="B922" s="139"/>
      <c r="C922" s="205"/>
      <c r="D922" s="20"/>
      <c r="E922" s="300"/>
      <c r="F922" s="300"/>
      <c r="G922" s="139"/>
      <c r="H922" s="139"/>
      <c r="I922" s="149"/>
      <c r="J922" s="150"/>
      <c r="K922" s="150"/>
      <c r="L922" s="150"/>
      <c r="M922" s="150"/>
      <c r="N922" s="150"/>
      <c r="O922" s="150"/>
      <c r="P922" s="150"/>
      <c r="Q922" s="150"/>
      <c r="R922" s="150"/>
      <c r="S922" s="150"/>
      <c r="T922" s="150"/>
      <c r="U922" s="150"/>
      <c r="V922" s="150"/>
      <c r="W922" s="150"/>
      <c r="X922" s="150"/>
    </row>
    <row r="923" spans="1:24" ht="12.75" customHeight="1" x14ac:dyDescent="0.2">
      <c r="A923" s="147"/>
      <c r="B923" s="139"/>
      <c r="C923" s="205"/>
      <c r="D923" s="20"/>
      <c r="E923" s="300"/>
      <c r="F923" s="300"/>
      <c r="G923" s="139"/>
      <c r="H923" s="139"/>
      <c r="I923" s="149"/>
      <c r="J923" s="150"/>
      <c r="K923" s="150"/>
      <c r="L923" s="150"/>
      <c r="M923" s="150"/>
      <c r="N923" s="150"/>
      <c r="O923" s="150"/>
      <c r="P923" s="150"/>
      <c r="Q923" s="150"/>
      <c r="R923" s="150"/>
      <c r="S923" s="150"/>
      <c r="T923" s="150"/>
      <c r="U923" s="150"/>
      <c r="V923" s="150"/>
      <c r="W923" s="150"/>
      <c r="X923" s="150"/>
    </row>
    <row r="924" spans="1:24" ht="12.75" customHeight="1" x14ac:dyDescent="0.2">
      <c r="A924" s="147"/>
      <c r="B924" s="139"/>
      <c r="C924" s="205"/>
      <c r="D924" s="20"/>
      <c r="E924" s="300"/>
      <c r="F924" s="300"/>
      <c r="G924" s="139"/>
      <c r="H924" s="139"/>
      <c r="I924" s="149"/>
      <c r="J924" s="150"/>
      <c r="K924" s="150"/>
      <c r="L924" s="150"/>
      <c r="M924" s="150"/>
      <c r="N924" s="150"/>
      <c r="O924" s="150"/>
      <c r="P924" s="150"/>
      <c r="Q924" s="150"/>
      <c r="R924" s="150"/>
      <c r="S924" s="150"/>
      <c r="T924" s="150"/>
      <c r="U924" s="150"/>
      <c r="V924" s="150"/>
      <c r="W924" s="150"/>
      <c r="X924" s="150"/>
    </row>
    <row r="925" spans="1:24" ht="12.75" customHeight="1" x14ac:dyDescent="0.2">
      <c r="A925" s="147"/>
      <c r="B925" s="139"/>
      <c r="C925" s="205"/>
      <c r="D925" s="20"/>
      <c r="E925" s="300"/>
      <c r="F925" s="300"/>
      <c r="G925" s="139"/>
      <c r="H925" s="139"/>
      <c r="I925" s="149"/>
      <c r="J925" s="150"/>
      <c r="K925" s="150"/>
      <c r="L925" s="150"/>
      <c r="M925" s="150"/>
      <c r="N925" s="150"/>
      <c r="O925" s="150"/>
      <c r="P925" s="150"/>
      <c r="Q925" s="150"/>
      <c r="R925" s="150"/>
      <c r="S925" s="150"/>
      <c r="T925" s="150"/>
      <c r="U925" s="150"/>
      <c r="V925" s="150"/>
      <c r="W925" s="150"/>
      <c r="X925" s="150"/>
    </row>
    <row r="926" spans="1:24" ht="12.75" customHeight="1" x14ac:dyDescent="0.2">
      <c r="A926" s="147"/>
      <c r="B926" s="139"/>
      <c r="C926" s="205"/>
      <c r="D926" s="20"/>
      <c r="E926" s="300"/>
      <c r="F926" s="300"/>
      <c r="G926" s="139"/>
      <c r="H926" s="139"/>
      <c r="I926" s="149"/>
      <c r="J926" s="150"/>
      <c r="K926" s="150"/>
      <c r="L926" s="150"/>
      <c r="M926" s="150"/>
      <c r="N926" s="150"/>
      <c r="O926" s="150"/>
      <c r="P926" s="150"/>
      <c r="Q926" s="150"/>
      <c r="R926" s="150"/>
      <c r="S926" s="150"/>
      <c r="T926" s="150"/>
      <c r="U926" s="150"/>
      <c r="V926" s="150"/>
      <c r="W926" s="150"/>
      <c r="X926" s="150"/>
    </row>
    <row r="927" spans="1:24" ht="12.75" customHeight="1" x14ac:dyDescent="0.2">
      <c r="A927" s="147"/>
      <c r="B927" s="139"/>
      <c r="C927" s="205"/>
      <c r="D927" s="20"/>
      <c r="E927" s="300"/>
      <c r="F927" s="300"/>
      <c r="G927" s="139"/>
      <c r="H927" s="139"/>
      <c r="I927" s="149"/>
      <c r="J927" s="150"/>
      <c r="K927" s="150"/>
      <c r="L927" s="150"/>
      <c r="M927" s="150"/>
      <c r="N927" s="150"/>
      <c r="O927" s="150"/>
      <c r="P927" s="150"/>
      <c r="Q927" s="150"/>
      <c r="R927" s="150"/>
      <c r="S927" s="150"/>
      <c r="T927" s="150"/>
      <c r="U927" s="150"/>
      <c r="V927" s="150"/>
      <c r="W927" s="150"/>
      <c r="X927" s="150"/>
    </row>
    <row r="928" spans="1:24" ht="12.75" customHeight="1" x14ac:dyDescent="0.2">
      <c r="A928" s="147"/>
      <c r="B928" s="139"/>
      <c r="C928" s="205"/>
      <c r="D928" s="20"/>
      <c r="E928" s="300"/>
      <c r="F928" s="300"/>
      <c r="G928" s="139"/>
      <c r="H928" s="139"/>
      <c r="I928" s="149"/>
      <c r="J928" s="150"/>
      <c r="K928" s="150"/>
      <c r="L928" s="150"/>
      <c r="M928" s="150"/>
      <c r="N928" s="150"/>
      <c r="O928" s="150"/>
      <c r="P928" s="150"/>
      <c r="Q928" s="150"/>
      <c r="R928" s="150"/>
      <c r="S928" s="150"/>
      <c r="T928" s="150"/>
      <c r="U928" s="150"/>
      <c r="V928" s="150"/>
      <c r="W928" s="150"/>
      <c r="X928" s="150"/>
    </row>
    <row r="929" spans="1:24" ht="12.75" customHeight="1" x14ac:dyDescent="0.2">
      <c r="A929" s="147"/>
      <c r="B929" s="139"/>
      <c r="C929" s="205"/>
      <c r="D929" s="20"/>
      <c r="E929" s="300"/>
      <c r="F929" s="300"/>
      <c r="G929" s="139"/>
      <c r="H929" s="139"/>
      <c r="I929" s="149"/>
      <c r="J929" s="150"/>
      <c r="K929" s="150"/>
      <c r="L929" s="150"/>
      <c r="M929" s="150"/>
      <c r="N929" s="150"/>
      <c r="O929" s="150"/>
      <c r="P929" s="150"/>
      <c r="Q929" s="150"/>
      <c r="R929" s="150"/>
      <c r="S929" s="150"/>
      <c r="T929" s="150"/>
      <c r="U929" s="150"/>
      <c r="V929" s="150"/>
      <c r="W929" s="150"/>
      <c r="X929" s="150"/>
    </row>
    <row r="930" spans="1:24" ht="12.75" customHeight="1" x14ac:dyDescent="0.2">
      <c r="A930" s="147"/>
      <c r="B930" s="139"/>
      <c r="C930" s="205"/>
      <c r="D930" s="20"/>
      <c r="E930" s="300"/>
      <c r="F930" s="300"/>
      <c r="G930" s="139"/>
      <c r="H930" s="139"/>
      <c r="I930" s="149"/>
      <c r="J930" s="150"/>
      <c r="K930" s="150"/>
      <c r="L930" s="150"/>
      <c r="M930" s="150"/>
      <c r="N930" s="150"/>
      <c r="O930" s="150"/>
      <c r="P930" s="150"/>
      <c r="Q930" s="150"/>
      <c r="R930" s="150"/>
      <c r="S930" s="150"/>
      <c r="T930" s="150"/>
      <c r="U930" s="150"/>
      <c r="V930" s="150"/>
      <c r="W930" s="150"/>
      <c r="X930" s="150"/>
    </row>
    <row r="931" spans="1:24" ht="12.75" customHeight="1" x14ac:dyDescent="0.2">
      <c r="A931" s="147"/>
      <c r="B931" s="139"/>
      <c r="C931" s="205"/>
      <c r="D931" s="20"/>
      <c r="E931" s="300"/>
      <c r="F931" s="300"/>
      <c r="G931" s="139"/>
      <c r="H931" s="139"/>
      <c r="I931" s="149"/>
      <c r="J931" s="150"/>
      <c r="K931" s="150"/>
      <c r="L931" s="150"/>
      <c r="M931" s="150"/>
      <c r="N931" s="150"/>
      <c r="O931" s="150"/>
      <c r="P931" s="150"/>
      <c r="Q931" s="150"/>
      <c r="R931" s="150"/>
      <c r="S931" s="150"/>
      <c r="T931" s="150"/>
      <c r="U931" s="150"/>
      <c r="V931" s="150"/>
      <c r="W931" s="150"/>
      <c r="X931" s="150"/>
    </row>
    <row r="932" spans="1:24" ht="12.75" customHeight="1" x14ac:dyDescent="0.2">
      <c r="A932" s="147"/>
      <c r="B932" s="139"/>
      <c r="C932" s="205"/>
      <c r="D932" s="20"/>
      <c r="E932" s="300"/>
      <c r="F932" s="300"/>
      <c r="G932" s="139"/>
      <c r="H932" s="139"/>
      <c r="I932" s="149"/>
      <c r="J932" s="150"/>
      <c r="K932" s="150"/>
      <c r="L932" s="150"/>
      <c r="M932" s="150"/>
      <c r="N932" s="150"/>
      <c r="O932" s="150"/>
      <c r="P932" s="150"/>
      <c r="Q932" s="150"/>
      <c r="R932" s="150"/>
      <c r="S932" s="150"/>
      <c r="T932" s="150"/>
      <c r="U932" s="150"/>
      <c r="V932" s="150"/>
      <c r="W932" s="150"/>
      <c r="X932" s="150"/>
    </row>
    <row r="933" spans="1:24" ht="12.75" customHeight="1" x14ac:dyDescent="0.2">
      <c r="A933" s="147"/>
      <c r="B933" s="139"/>
      <c r="C933" s="205"/>
      <c r="D933" s="20"/>
      <c r="E933" s="300"/>
      <c r="F933" s="300"/>
      <c r="G933" s="139"/>
      <c r="H933" s="139"/>
      <c r="I933" s="149"/>
      <c r="J933" s="150"/>
      <c r="K933" s="150"/>
      <c r="L933" s="150"/>
      <c r="M933" s="150"/>
      <c r="N933" s="150"/>
      <c r="O933" s="150"/>
      <c r="P933" s="150"/>
      <c r="Q933" s="150"/>
      <c r="R933" s="150"/>
      <c r="S933" s="150"/>
      <c r="T933" s="150"/>
      <c r="U933" s="150"/>
      <c r="V933" s="150"/>
      <c r="W933" s="150"/>
      <c r="X933" s="150"/>
    </row>
    <row r="934" spans="1:24" ht="12.75" customHeight="1" x14ac:dyDescent="0.2">
      <c r="A934" s="147"/>
      <c r="B934" s="139"/>
      <c r="C934" s="205"/>
      <c r="D934" s="20"/>
      <c r="E934" s="300"/>
      <c r="F934" s="300"/>
      <c r="G934" s="139"/>
      <c r="H934" s="139"/>
      <c r="I934" s="149"/>
      <c r="J934" s="150"/>
      <c r="K934" s="150"/>
      <c r="L934" s="150"/>
      <c r="M934" s="150"/>
      <c r="N934" s="150"/>
      <c r="O934" s="150"/>
      <c r="P934" s="150"/>
      <c r="Q934" s="150"/>
      <c r="R934" s="150"/>
      <c r="S934" s="150"/>
      <c r="T934" s="150"/>
      <c r="U934" s="150"/>
      <c r="V934" s="150"/>
      <c r="W934" s="150"/>
      <c r="X934" s="150"/>
    </row>
    <row r="935" spans="1:24" ht="12.75" customHeight="1" x14ac:dyDescent="0.2">
      <c r="A935" s="147"/>
      <c r="B935" s="139"/>
      <c r="C935" s="205"/>
      <c r="D935" s="20"/>
      <c r="E935" s="300"/>
      <c r="F935" s="300"/>
      <c r="G935" s="139"/>
      <c r="H935" s="139"/>
      <c r="I935" s="149"/>
      <c r="J935" s="150"/>
      <c r="K935" s="150"/>
      <c r="L935" s="150"/>
      <c r="M935" s="150"/>
      <c r="N935" s="150"/>
      <c r="O935" s="150"/>
      <c r="P935" s="150"/>
      <c r="Q935" s="150"/>
      <c r="R935" s="150"/>
      <c r="S935" s="150"/>
      <c r="T935" s="150"/>
      <c r="U935" s="150"/>
      <c r="V935" s="150"/>
      <c r="W935" s="150"/>
      <c r="X935" s="150"/>
    </row>
    <row r="936" spans="1:24" ht="12.75" customHeight="1" x14ac:dyDescent="0.2">
      <c r="A936" s="147"/>
      <c r="B936" s="139"/>
      <c r="C936" s="205"/>
      <c r="D936" s="20"/>
      <c r="E936" s="300"/>
      <c r="F936" s="300"/>
      <c r="G936" s="139"/>
      <c r="H936" s="139"/>
      <c r="I936" s="149"/>
      <c r="J936" s="150"/>
      <c r="K936" s="150"/>
      <c r="L936" s="150"/>
      <c r="M936" s="150"/>
      <c r="N936" s="150"/>
      <c r="O936" s="150"/>
      <c r="P936" s="150"/>
      <c r="Q936" s="150"/>
      <c r="R936" s="150"/>
      <c r="S936" s="150"/>
      <c r="T936" s="150"/>
      <c r="U936" s="150"/>
      <c r="V936" s="150"/>
      <c r="W936" s="150"/>
      <c r="X936" s="150"/>
    </row>
    <row r="937" spans="1:24" ht="12.75" customHeight="1" x14ac:dyDescent="0.2">
      <c r="A937" s="147"/>
      <c r="B937" s="139"/>
      <c r="C937" s="205"/>
      <c r="D937" s="20"/>
      <c r="E937" s="300"/>
      <c r="F937" s="300"/>
      <c r="G937" s="139"/>
      <c r="H937" s="139"/>
      <c r="I937" s="149"/>
      <c r="J937" s="150"/>
      <c r="K937" s="150"/>
      <c r="L937" s="150"/>
      <c r="M937" s="150"/>
      <c r="N937" s="150"/>
      <c r="O937" s="150"/>
      <c r="P937" s="150"/>
      <c r="Q937" s="150"/>
      <c r="R937" s="150"/>
      <c r="S937" s="150"/>
      <c r="T937" s="150"/>
      <c r="U937" s="150"/>
      <c r="V937" s="150"/>
      <c r="W937" s="150"/>
      <c r="X937" s="150"/>
    </row>
    <row r="938" spans="1:24" ht="12.75" customHeight="1" x14ac:dyDescent="0.2">
      <c r="A938" s="147"/>
      <c r="B938" s="139"/>
      <c r="C938" s="205"/>
      <c r="D938" s="20"/>
      <c r="E938" s="300"/>
      <c r="F938" s="300"/>
      <c r="G938" s="139"/>
      <c r="H938" s="139"/>
      <c r="I938" s="149"/>
      <c r="J938" s="150"/>
      <c r="K938" s="150"/>
      <c r="L938" s="150"/>
      <c r="M938" s="150"/>
      <c r="N938" s="150"/>
      <c r="O938" s="150"/>
      <c r="P938" s="150"/>
      <c r="Q938" s="150"/>
      <c r="R938" s="150"/>
      <c r="S938" s="150"/>
      <c r="T938" s="150"/>
      <c r="U938" s="150"/>
      <c r="V938" s="150"/>
      <c r="W938" s="150"/>
      <c r="X938" s="150"/>
    </row>
    <row r="939" spans="1:24" ht="12.75" customHeight="1" x14ac:dyDescent="0.2">
      <c r="A939" s="147"/>
      <c r="B939" s="139"/>
      <c r="C939" s="205"/>
      <c r="D939" s="20"/>
      <c r="E939" s="300"/>
      <c r="F939" s="300"/>
      <c r="G939" s="139"/>
      <c r="H939" s="139"/>
      <c r="I939" s="149"/>
      <c r="J939" s="150"/>
      <c r="K939" s="150"/>
      <c r="L939" s="150"/>
      <c r="M939" s="150"/>
      <c r="N939" s="150"/>
      <c r="O939" s="150"/>
      <c r="P939" s="150"/>
      <c r="Q939" s="150"/>
      <c r="R939" s="150"/>
      <c r="S939" s="150"/>
      <c r="T939" s="150"/>
      <c r="U939" s="150"/>
      <c r="V939" s="150"/>
      <c r="W939" s="150"/>
      <c r="X939" s="150"/>
    </row>
    <row r="940" spans="1:24" ht="12.75" customHeight="1" x14ac:dyDescent="0.2">
      <c r="A940" s="147"/>
      <c r="B940" s="139"/>
      <c r="C940" s="205"/>
      <c r="D940" s="20"/>
      <c r="E940" s="300"/>
      <c r="F940" s="300"/>
      <c r="G940" s="139"/>
      <c r="H940" s="139"/>
      <c r="I940" s="149"/>
      <c r="J940" s="150"/>
      <c r="K940" s="150"/>
      <c r="L940" s="150"/>
      <c r="M940" s="150"/>
      <c r="N940" s="150"/>
      <c r="O940" s="150"/>
      <c r="P940" s="150"/>
      <c r="Q940" s="150"/>
      <c r="R940" s="150"/>
      <c r="S940" s="150"/>
      <c r="T940" s="150"/>
      <c r="U940" s="150"/>
      <c r="V940" s="150"/>
      <c r="W940" s="150"/>
      <c r="X940" s="150"/>
    </row>
    <row r="941" spans="1:24" ht="12.75" customHeight="1" x14ac:dyDescent="0.2">
      <c r="A941" s="147"/>
      <c r="B941" s="139"/>
      <c r="C941" s="205"/>
      <c r="D941" s="20"/>
      <c r="E941" s="300"/>
      <c r="F941" s="300"/>
      <c r="G941" s="139"/>
      <c r="H941" s="139"/>
      <c r="I941" s="149"/>
      <c r="J941" s="150"/>
      <c r="K941" s="150"/>
      <c r="L941" s="150"/>
      <c r="M941" s="150"/>
      <c r="N941" s="150"/>
      <c r="O941" s="150"/>
      <c r="P941" s="150"/>
      <c r="Q941" s="150"/>
      <c r="R941" s="150"/>
      <c r="S941" s="150"/>
      <c r="T941" s="150"/>
      <c r="U941" s="150"/>
      <c r="V941" s="150"/>
      <c r="W941" s="150"/>
      <c r="X941" s="150"/>
    </row>
    <row r="942" spans="1:24" ht="12.75" customHeight="1" x14ac:dyDescent="0.2">
      <c r="A942" s="147"/>
      <c r="B942" s="139"/>
      <c r="C942" s="205"/>
      <c r="D942" s="20"/>
      <c r="E942" s="300"/>
      <c r="F942" s="300"/>
      <c r="G942" s="139"/>
      <c r="H942" s="139"/>
      <c r="I942" s="149"/>
      <c r="J942" s="150"/>
      <c r="K942" s="150"/>
      <c r="L942" s="150"/>
      <c r="M942" s="150"/>
      <c r="N942" s="150"/>
      <c r="O942" s="150"/>
      <c r="P942" s="150"/>
      <c r="Q942" s="150"/>
      <c r="R942" s="150"/>
      <c r="S942" s="150"/>
      <c r="T942" s="150"/>
      <c r="U942" s="150"/>
      <c r="V942" s="150"/>
      <c r="W942" s="150"/>
      <c r="X942" s="150"/>
    </row>
    <row r="943" spans="1:24" ht="12.75" customHeight="1" x14ac:dyDescent="0.2">
      <c r="A943" s="147"/>
      <c r="B943" s="139"/>
      <c r="C943" s="205"/>
      <c r="D943" s="20"/>
      <c r="E943" s="300"/>
      <c r="F943" s="300"/>
      <c r="G943" s="139"/>
      <c r="H943" s="139"/>
      <c r="I943" s="149"/>
      <c r="J943" s="150"/>
      <c r="K943" s="150"/>
      <c r="L943" s="150"/>
      <c r="M943" s="150"/>
      <c r="N943" s="150"/>
      <c r="O943" s="150"/>
      <c r="P943" s="150"/>
      <c r="Q943" s="150"/>
      <c r="R943" s="150"/>
      <c r="S943" s="150"/>
      <c r="T943" s="150"/>
      <c r="U943" s="150"/>
      <c r="V943" s="150"/>
      <c r="W943" s="150"/>
      <c r="X943" s="150"/>
    </row>
    <row r="944" spans="1:24" ht="12.75" customHeight="1" x14ac:dyDescent="0.2">
      <c r="A944" s="147"/>
      <c r="B944" s="139"/>
      <c r="C944" s="205"/>
      <c r="D944" s="20"/>
      <c r="E944" s="300"/>
      <c r="F944" s="300"/>
      <c r="G944" s="139"/>
      <c r="H944" s="139"/>
      <c r="I944" s="149"/>
      <c r="J944" s="150"/>
      <c r="K944" s="150"/>
      <c r="L944" s="150"/>
      <c r="M944" s="150"/>
      <c r="N944" s="150"/>
      <c r="O944" s="150"/>
      <c r="P944" s="150"/>
      <c r="Q944" s="150"/>
      <c r="R944" s="150"/>
      <c r="S944" s="150"/>
      <c r="T944" s="150"/>
      <c r="U944" s="150"/>
      <c r="V944" s="150"/>
      <c r="W944" s="150"/>
      <c r="X944" s="150"/>
    </row>
    <row r="945" spans="1:24" ht="12.75" customHeight="1" x14ac:dyDescent="0.2">
      <c r="A945" s="147"/>
      <c r="B945" s="139"/>
      <c r="C945" s="205"/>
      <c r="D945" s="20"/>
      <c r="E945" s="300"/>
      <c r="F945" s="300"/>
      <c r="G945" s="139"/>
      <c r="H945" s="139"/>
      <c r="I945" s="149"/>
      <c r="J945" s="150"/>
      <c r="K945" s="150"/>
      <c r="L945" s="150"/>
      <c r="M945" s="150"/>
      <c r="N945" s="150"/>
      <c r="O945" s="150"/>
      <c r="P945" s="150"/>
      <c r="Q945" s="150"/>
      <c r="R945" s="150"/>
      <c r="S945" s="150"/>
      <c r="T945" s="150"/>
      <c r="U945" s="150"/>
      <c r="V945" s="150"/>
      <c r="W945" s="150"/>
      <c r="X945" s="150"/>
    </row>
    <row r="946" spans="1:24" ht="12.75" customHeight="1" x14ac:dyDescent="0.2">
      <c r="A946" s="147"/>
      <c r="B946" s="139"/>
      <c r="C946" s="205"/>
      <c r="D946" s="20"/>
      <c r="E946" s="300"/>
      <c r="F946" s="300"/>
      <c r="G946" s="139"/>
      <c r="H946" s="139"/>
      <c r="I946" s="149"/>
      <c r="J946" s="150"/>
      <c r="K946" s="150"/>
      <c r="L946" s="150"/>
      <c r="M946" s="150"/>
      <c r="N946" s="150"/>
      <c r="O946" s="150"/>
      <c r="P946" s="150"/>
      <c r="Q946" s="150"/>
      <c r="R946" s="150"/>
      <c r="S946" s="150"/>
      <c r="T946" s="150"/>
      <c r="U946" s="150"/>
      <c r="V946" s="150"/>
      <c r="W946" s="150"/>
      <c r="X946" s="150"/>
    </row>
    <row r="947" spans="1:24" ht="12.75" customHeight="1" x14ac:dyDescent="0.2">
      <c r="A947" s="147"/>
      <c r="B947" s="139"/>
      <c r="C947" s="205"/>
      <c r="D947" s="20"/>
      <c r="E947" s="300"/>
      <c r="F947" s="300"/>
      <c r="G947" s="139"/>
      <c r="H947" s="139"/>
      <c r="I947" s="149"/>
      <c r="J947" s="150"/>
      <c r="K947" s="150"/>
      <c r="L947" s="150"/>
      <c r="M947" s="150"/>
      <c r="N947" s="150"/>
      <c r="O947" s="150"/>
      <c r="P947" s="150"/>
      <c r="Q947" s="150"/>
      <c r="R947" s="150"/>
      <c r="S947" s="150"/>
      <c r="T947" s="150"/>
      <c r="U947" s="150"/>
      <c r="V947" s="150"/>
      <c r="W947" s="150"/>
      <c r="X947" s="150"/>
    </row>
    <row r="948" spans="1:24" ht="12.75" customHeight="1" x14ac:dyDescent="0.2">
      <c r="A948" s="147"/>
      <c r="B948" s="139"/>
      <c r="C948" s="205"/>
      <c r="D948" s="20"/>
      <c r="E948" s="300"/>
      <c r="F948" s="300"/>
      <c r="G948" s="139"/>
      <c r="H948" s="139"/>
      <c r="I948" s="149"/>
      <c r="J948" s="150"/>
      <c r="K948" s="150"/>
      <c r="L948" s="150"/>
      <c r="M948" s="150"/>
      <c r="N948" s="150"/>
      <c r="O948" s="150"/>
      <c r="P948" s="150"/>
      <c r="Q948" s="150"/>
      <c r="R948" s="150"/>
      <c r="S948" s="150"/>
      <c r="T948" s="150"/>
      <c r="U948" s="150"/>
      <c r="V948" s="150"/>
      <c r="W948" s="150"/>
      <c r="X948" s="150"/>
    </row>
    <row r="949" spans="1:24" ht="12.75" customHeight="1" x14ac:dyDescent="0.2">
      <c r="A949" s="147"/>
      <c r="B949" s="139"/>
      <c r="C949" s="205"/>
      <c r="D949" s="20"/>
      <c r="E949" s="300"/>
      <c r="F949" s="300"/>
      <c r="G949" s="139"/>
      <c r="H949" s="139"/>
      <c r="I949" s="149"/>
      <c r="J949" s="150"/>
      <c r="K949" s="150"/>
      <c r="L949" s="150"/>
      <c r="M949" s="150"/>
      <c r="N949" s="150"/>
      <c r="O949" s="150"/>
      <c r="P949" s="150"/>
      <c r="Q949" s="150"/>
      <c r="R949" s="150"/>
      <c r="S949" s="150"/>
      <c r="T949" s="150"/>
      <c r="U949" s="150"/>
      <c r="V949" s="150"/>
      <c r="W949" s="150"/>
      <c r="X949" s="150"/>
    </row>
    <row r="950" spans="1:24" ht="12.75" customHeight="1" x14ac:dyDescent="0.2">
      <c r="A950" s="147"/>
      <c r="B950" s="139"/>
      <c r="C950" s="205"/>
      <c r="D950" s="20"/>
      <c r="E950" s="300"/>
      <c r="F950" s="300"/>
      <c r="G950" s="139"/>
      <c r="H950" s="139"/>
      <c r="I950" s="149"/>
      <c r="J950" s="150"/>
      <c r="K950" s="150"/>
      <c r="L950" s="150"/>
      <c r="M950" s="150"/>
      <c r="N950" s="150"/>
      <c r="O950" s="150"/>
      <c r="P950" s="150"/>
      <c r="Q950" s="150"/>
      <c r="R950" s="150"/>
      <c r="S950" s="150"/>
      <c r="T950" s="150"/>
      <c r="U950" s="150"/>
      <c r="V950" s="150"/>
      <c r="W950" s="150"/>
      <c r="X950" s="150"/>
    </row>
    <row r="951" spans="1:24" ht="12.75" customHeight="1" x14ac:dyDescent="0.2">
      <c r="A951" s="147"/>
      <c r="B951" s="139"/>
      <c r="C951" s="205"/>
      <c r="D951" s="20"/>
      <c r="E951" s="300"/>
      <c r="F951" s="300"/>
      <c r="G951" s="139"/>
      <c r="H951" s="139"/>
      <c r="I951" s="149"/>
      <c r="J951" s="150"/>
      <c r="K951" s="150"/>
      <c r="L951" s="150"/>
      <c r="M951" s="150"/>
      <c r="N951" s="150"/>
      <c r="O951" s="150"/>
      <c r="P951" s="150"/>
      <c r="Q951" s="150"/>
      <c r="R951" s="150"/>
      <c r="S951" s="150"/>
      <c r="T951" s="150"/>
      <c r="U951" s="150"/>
      <c r="V951" s="150"/>
      <c r="W951" s="150"/>
      <c r="X951" s="150"/>
    </row>
    <row r="952" spans="1:24" ht="12.75" customHeight="1" x14ac:dyDescent="0.2">
      <c r="A952" s="147"/>
      <c r="B952" s="139"/>
      <c r="C952" s="205"/>
      <c r="D952" s="20"/>
      <c r="E952" s="300"/>
      <c r="F952" s="300"/>
      <c r="G952" s="139"/>
      <c r="H952" s="139"/>
      <c r="I952" s="149"/>
      <c r="J952" s="150"/>
      <c r="K952" s="150"/>
      <c r="L952" s="150"/>
      <c r="M952" s="150"/>
      <c r="N952" s="150"/>
      <c r="O952" s="150"/>
      <c r="P952" s="150"/>
      <c r="Q952" s="150"/>
      <c r="R952" s="150"/>
      <c r="S952" s="150"/>
      <c r="T952" s="150"/>
      <c r="U952" s="150"/>
      <c r="V952" s="150"/>
      <c r="W952" s="150"/>
      <c r="X952" s="150"/>
    </row>
    <row r="953" spans="1:24" ht="12.75" customHeight="1" x14ac:dyDescent="0.2">
      <c r="A953" s="147"/>
      <c r="B953" s="139"/>
      <c r="C953" s="205"/>
      <c r="D953" s="20"/>
      <c r="E953" s="300"/>
      <c r="F953" s="300"/>
      <c r="G953" s="139"/>
      <c r="H953" s="139"/>
      <c r="I953" s="149"/>
      <c r="J953" s="150"/>
      <c r="K953" s="150"/>
      <c r="L953" s="150"/>
      <c r="M953" s="150"/>
      <c r="N953" s="150"/>
      <c r="O953" s="150"/>
      <c r="P953" s="150"/>
      <c r="Q953" s="150"/>
      <c r="R953" s="150"/>
      <c r="S953" s="150"/>
      <c r="T953" s="150"/>
      <c r="U953" s="150"/>
      <c r="V953" s="150"/>
      <c r="W953" s="150"/>
      <c r="X953" s="150"/>
    </row>
    <row r="954" spans="1:24" ht="12.75" customHeight="1" x14ac:dyDescent="0.2">
      <c r="A954" s="147"/>
      <c r="B954" s="139"/>
      <c r="C954" s="205"/>
      <c r="D954" s="20"/>
      <c r="E954" s="300"/>
      <c r="F954" s="300"/>
      <c r="G954" s="139"/>
      <c r="H954" s="139"/>
      <c r="I954" s="149"/>
      <c r="J954" s="150"/>
      <c r="K954" s="150"/>
      <c r="L954" s="150"/>
      <c r="M954" s="150"/>
      <c r="N954" s="150"/>
      <c r="O954" s="150"/>
      <c r="P954" s="150"/>
      <c r="Q954" s="150"/>
      <c r="R954" s="150"/>
      <c r="S954" s="150"/>
      <c r="T954" s="150"/>
      <c r="U954" s="150"/>
      <c r="V954" s="150"/>
      <c r="W954" s="150"/>
      <c r="X954" s="150"/>
    </row>
    <row r="955" spans="1:24" ht="12.75" customHeight="1" x14ac:dyDescent="0.2">
      <c r="A955" s="147"/>
      <c r="B955" s="139"/>
      <c r="C955" s="205"/>
      <c r="D955" s="20"/>
      <c r="E955" s="300"/>
      <c r="F955" s="300"/>
      <c r="G955" s="139"/>
      <c r="H955" s="139"/>
      <c r="I955" s="149"/>
      <c r="J955" s="150"/>
      <c r="K955" s="150"/>
      <c r="L955" s="150"/>
      <c r="M955" s="150"/>
      <c r="N955" s="150"/>
      <c r="O955" s="150"/>
      <c r="P955" s="150"/>
      <c r="Q955" s="150"/>
      <c r="R955" s="150"/>
      <c r="S955" s="150"/>
      <c r="T955" s="150"/>
      <c r="U955" s="150"/>
      <c r="V955" s="150"/>
      <c r="W955" s="150"/>
      <c r="X955" s="150"/>
    </row>
    <row r="956" spans="1:24" ht="12.75" customHeight="1" x14ac:dyDescent="0.2">
      <c r="A956" s="147"/>
      <c r="B956" s="139"/>
      <c r="C956" s="205"/>
      <c r="D956" s="20"/>
      <c r="E956" s="300"/>
      <c r="F956" s="300"/>
      <c r="G956" s="139"/>
      <c r="H956" s="139"/>
      <c r="I956" s="149"/>
      <c r="J956" s="150"/>
      <c r="K956" s="150"/>
      <c r="L956" s="150"/>
      <c r="M956" s="150"/>
      <c r="N956" s="150"/>
      <c r="O956" s="150"/>
      <c r="P956" s="150"/>
      <c r="Q956" s="150"/>
      <c r="R956" s="150"/>
      <c r="S956" s="150"/>
      <c r="T956" s="150"/>
      <c r="U956" s="150"/>
      <c r="V956" s="150"/>
      <c r="W956" s="150"/>
      <c r="X956" s="150"/>
    </row>
    <row r="957" spans="1:24" ht="12.75" customHeight="1" x14ac:dyDescent="0.2">
      <c r="A957" s="147"/>
      <c r="B957" s="139"/>
      <c r="C957" s="205"/>
      <c r="D957" s="20"/>
      <c r="E957" s="300"/>
      <c r="F957" s="300"/>
      <c r="G957" s="139"/>
      <c r="H957" s="139"/>
      <c r="I957" s="149"/>
      <c r="J957" s="150"/>
      <c r="K957" s="150"/>
      <c r="L957" s="150"/>
      <c r="M957" s="150"/>
      <c r="N957" s="150"/>
      <c r="O957" s="150"/>
      <c r="P957" s="150"/>
      <c r="Q957" s="150"/>
      <c r="R957" s="150"/>
      <c r="S957" s="150"/>
      <c r="T957" s="150"/>
      <c r="U957" s="150"/>
      <c r="V957" s="150"/>
      <c r="W957" s="150"/>
      <c r="X957" s="150"/>
    </row>
    <row r="958" spans="1:24" ht="12.75" customHeight="1" x14ac:dyDescent="0.2">
      <c r="A958" s="147"/>
      <c r="B958" s="139"/>
      <c r="C958" s="205"/>
      <c r="D958" s="20"/>
      <c r="E958" s="300"/>
      <c r="F958" s="300"/>
      <c r="G958" s="139"/>
      <c r="H958" s="139"/>
      <c r="I958" s="149"/>
      <c r="J958" s="150"/>
      <c r="K958" s="150"/>
      <c r="L958" s="150"/>
      <c r="M958" s="150"/>
      <c r="N958" s="150"/>
      <c r="O958" s="150"/>
      <c r="P958" s="150"/>
      <c r="Q958" s="150"/>
      <c r="R958" s="150"/>
      <c r="S958" s="150"/>
      <c r="T958" s="150"/>
      <c r="U958" s="150"/>
      <c r="V958" s="150"/>
      <c r="W958" s="150"/>
      <c r="X958" s="150"/>
    </row>
    <row r="959" spans="1:24" ht="12.75" customHeight="1" x14ac:dyDescent="0.2">
      <c r="A959" s="147"/>
      <c r="B959" s="139"/>
      <c r="C959" s="205"/>
      <c r="D959" s="20"/>
      <c r="E959" s="300"/>
      <c r="F959" s="300"/>
      <c r="G959" s="139"/>
      <c r="H959" s="139"/>
      <c r="I959" s="149"/>
      <c r="J959" s="150"/>
      <c r="K959" s="150"/>
      <c r="L959" s="150"/>
      <c r="M959" s="150"/>
      <c r="N959" s="150"/>
      <c r="O959" s="150"/>
      <c r="P959" s="150"/>
      <c r="Q959" s="150"/>
      <c r="R959" s="150"/>
      <c r="S959" s="150"/>
      <c r="T959" s="150"/>
      <c r="U959" s="150"/>
      <c r="V959" s="150"/>
      <c r="W959" s="150"/>
      <c r="X959" s="150"/>
    </row>
  </sheetData>
  <mergeCells count="594">
    <mergeCell ref="G746:G752"/>
    <mergeCell ref="G753:G759"/>
    <mergeCell ref="G724:G731"/>
    <mergeCell ref="H724:H731"/>
    <mergeCell ref="G732:G739"/>
    <mergeCell ref="H732:H739"/>
    <mergeCell ref="G740:G745"/>
    <mergeCell ref="H740:H745"/>
    <mergeCell ref="H746:H752"/>
    <mergeCell ref="H753:H759"/>
    <mergeCell ref="G643:G650"/>
    <mergeCell ref="H643:H650"/>
    <mergeCell ref="E634:E641"/>
    <mergeCell ref="F634:F641"/>
    <mergeCell ref="C642:F642"/>
    <mergeCell ref="D643:D650"/>
    <mergeCell ref="E643:E650"/>
    <mergeCell ref="F643:F650"/>
    <mergeCell ref="G634:G641"/>
    <mergeCell ref="H634:H641"/>
    <mergeCell ref="G642:H642"/>
    <mergeCell ref="D634:D641"/>
    <mergeCell ref="G627:G633"/>
    <mergeCell ref="H627:H633"/>
    <mergeCell ref="D609:D616"/>
    <mergeCell ref="D618:D625"/>
    <mergeCell ref="E618:E625"/>
    <mergeCell ref="F618:F625"/>
    <mergeCell ref="D627:D633"/>
    <mergeCell ref="E627:E633"/>
    <mergeCell ref="F627:F633"/>
    <mergeCell ref="H576:H583"/>
    <mergeCell ref="G618:G625"/>
    <mergeCell ref="H618:H625"/>
    <mergeCell ref="C626:F626"/>
    <mergeCell ref="G626:H626"/>
    <mergeCell ref="C617:H617"/>
    <mergeCell ref="E600:E608"/>
    <mergeCell ref="F600:F608"/>
    <mergeCell ref="E584:E591"/>
    <mergeCell ref="F584:F591"/>
    <mergeCell ref="G584:G591"/>
    <mergeCell ref="H584:H591"/>
    <mergeCell ref="D584:D591"/>
    <mergeCell ref="D592:D599"/>
    <mergeCell ref="E592:E599"/>
    <mergeCell ref="H547:H554"/>
    <mergeCell ref="G555:G562"/>
    <mergeCell ref="H555:H562"/>
    <mergeCell ref="D524:D530"/>
    <mergeCell ref="E524:E530"/>
    <mergeCell ref="G524:G530"/>
    <mergeCell ref="H524:H530"/>
    <mergeCell ref="G531:H531"/>
    <mergeCell ref="F524:F530"/>
    <mergeCell ref="C531:F531"/>
    <mergeCell ref="D532:D538"/>
    <mergeCell ref="E532:E538"/>
    <mergeCell ref="E540:E546"/>
    <mergeCell ref="F540:F546"/>
    <mergeCell ref="G540:G546"/>
    <mergeCell ref="H540:H546"/>
    <mergeCell ref="D540:D546"/>
    <mergeCell ref="D547:D554"/>
    <mergeCell ref="D740:D745"/>
    <mergeCell ref="F746:F752"/>
    <mergeCell ref="D555:D562"/>
    <mergeCell ref="E555:E562"/>
    <mergeCell ref="F555:F562"/>
    <mergeCell ref="C567:H567"/>
    <mergeCell ref="D568:D575"/>
    <mergeCell ref="E568:E575"/>
    <mergeCell ref="F568:F575"/>
    <mergeCell ref="H568:H575"/>
    <mergeCell ref="D576:D583"/>
    <mergeCell ref="E576:E583"/>
    <mergeCell ref="F576:F583"/>
    <mergeCell ref="G600:G608"/>
    <mergeCell ref="G592:G599"/>
    <mergeCell ref="H592:H599"/>
    <mergeCell ref="E740:E745"/>
    <mergeCell ref="F740:F745"/>
    <mergeCell ref="D746:D752"/>
    <mergeCell ref="E746:E752"/>
    <mergeCell ref="D732:D739"/>
    <mergeCell ref="E732:E739"/>
    <mergeCell ref="G568:G575"/>
    <mergeCell ref="G576:G583"/>
    <mergeCell ref="F732:F739"/>
    <mergeCell ref="G716:G723"/>
    <mergeCell ref="H716:H723"/>
    <mergeCell ref="D716:D723"/>
    <mergeCell ref="D724:D731"/>
    <mergeCell ref="E724:E731"/>
    <mergeCell ref="F724:F731"/>
    <mergeCell ref="D698:D706"/>
    <mergeCell ref="D707:D715"/>
    <mergeCell ref="E707:E715"/>
    <mergeCell ref="F707:F715"/>
    <mergeCell ref="E716:E723"/>
    <mergeCell ref="F716:F723"/>
    <mergeCell ref="G707:G715"/>
    <mergeCell ref="H707:H715"/>
    <mergeCell ref="E698:E706"/>
    <mergeCell ref="F698:F706"/>
    <mergeCell ref="G698:G706"/>
    <mergeCell ref="H698:H706"/>
    <mergeCell ref="G690:G697"/>
    <mergeCell ref="H690:H697"/>
    <mergeCell ref="D690:D697"/>
    <mergeCell ref="E690:E697"/>
    <mergeCell ref="F690:F697"/>
    <mergeCell ref="D659:D666"/>
    <mergeCell ref="E659:E666"/>
    <mergeCell ref="F659:F666"/>
    <mergeCell ref="G674:G681"/>
    <mergeCell ref="G659:G666"/>
    <mergeCell ref="H659:H666"/>
    <mergeCell ref="E682:E689"/>
    <mergeCell ref="F682:F689"/>
    <mergeCell ref="G682:G689"/>
    <mergeCell ref="H682:H689"/>
    <mergeCell ref="D682:D689"/>
    <mergeCell ref="H674:H681"/>
    <mergeCell ref="G667:G673"/>
    <mergeCell ref="H667:H673"/>
    <mergeCell ref="C673:F673"/>
    <mergeCell ref="D674:D681"/>
    <mergeCell ref="E674:E681"/>
    <mergeCell ref="F674:F681"/>
    <mergeCell ref="G517:G523"/>
    <mergeCell ref="H517:H523"/>
    <mergeCell ref="G532:G538"/>
    <mergeCell ref="H532:H538"/>
    <mergeCell ref="G539:H539"/>
    <mergeCell ref="F532:F538"/>
    <mergeCell ref="C539:F539"/>
    <mergeCell ref="E651:E658"/>
    <mergeCell ref="F651:F658"/>
    <mergeCell ref="G651:G658"/>
    <mergeCell ref="H651:H658"/>
    <mergeCell ref="D651:D658"/>
    <mergeCell ref="H600:H608"/>
    <mergeCell ref="G609:G616"/>
    <mergeCell ref="H609:H616"/>
    <mergeCell ref="D600:D608"/>
    <mergeCell ref="E609:E616"/>
    <mergeCell ref="F609:F616"/>
    <mergeCell ref="F592:F599"/>
    <mergeCell ref="G563:G566"/>
    <mergeCell ref="H563:H566"/>
    <mergeCell ref="E547:E554"/>
    <mergeCell ref="F547:F554"/>
    <mergeCell ref="G547:G554"/>
    <mergeCell ref="E485:E491"/>
    <mergeCell ref="F485:F491"/>
    <mergeCell ref="G485:G491"/>
    <mergeCell ref="H485:H491"/>
    <mergeCell ref="D492:D499"/>
    <mergeCell ref="E492:E499"/>
    <mergeCell ref="F492:F499"/>
    <mergeCell ref="G492:G499"/>
    <mergeCell ref="H492:H499"/>
    <mergeCell ref="D485:D491"/>
    <mergeCell ref="E500:E507"/>
    <mergeCell ref="F500:F507"/>
    <mergeCell ref="G500:G507"/>
    <mergeCell ref="H500:H507"/>
    <mergeCell ref="G508:G515"/>
    <mergeCell ref="H508:H515"/>
    <mergeCell ref="B319:B326"/>
    <mergeCell ref="B500:B507"/>
    <mergeCell ref="B508:B515"/>
    <mergeCell ref="F415:F422"/>
    <mergeCell ref="C423:H423"/>
    <mergeCell ref="D424:D431"/>
    <mergeCell ref="E424:E431"/>
    <mergeCell ref="F424:F431"/>
    <mergeCell ref="D399:D406"/>
    <mergeCell ref="E399:E406"/>
    <mergeCell ref="D407:D414"/>
    <mergeCell ref="E407:E414"/>
    <mergeCell ref="F407:F414"/>
    <mergeCell ref="D415:D422"/>
    <mergeCell ref="E415:E422"/>
    <mergeCell ref="G415:G422"/>
    <mergeCell ref="G424:G431"/>
    <mergeCell ref="H424:H431"/>
    <mergeCell ref="B517:B523"/>
    <mergeCell ref="B354:B361"/>
    <mergeCell ref="B362:B370"/>
    <mergeCell ref="B448:B455"/>
    <mergeCell ref="B456:B463"/>
    <mergeCell ref="B464:B471"/>
    <mergeCell ref="B472:B479"/>
    <mergeCell ref="B485:B491"/>
    <mergeCell ref="B376:B382"/>
    <mergeCell ref="B383:B390"/>
    <mergeCell ref="B392:B398"/>
    <mergeCell ref="B400:B406"/>
    <mergeCell ref="B407:B414"/>
    <mergeCell ref="B415:B422"/>
    <mergeCell ref="B424:B431"/>
    <mergeCell ref="B432:B439"/>
    <mergeCell ref="B440:B447"/>
    <mergeCell ref="B218:B225"/>
    <mergeCell ref="B226:B233"/>
    <mergeCell ref="B158:B164"/>
    <mergeCell ref="B165:B173"/>
    <mergeCell ref="A174:A192"/>
    <mergeCell ref="B175:B183"/>
    <mergeCell ref="B184:B192"/>
    <mergeCell ref="A193:A233"/>
    <mergeCell ref="B194:B201"/>
    <mergeCell ref="A141:A173"/>
    <mergeCell ref="B142:B149"/>
    <mergeCell ref="B150:B157"/>
    <mergeCell ref="B210:B217"/>
    <mergeCell ref="B202:B209"/>
    <mergeCell ref="B674:B681"/>
    <mergeCell ref="B682:B689"/>
    <mergeCell ref="B746:B752"/>
    <mergeCell ref="B753:B759"/>
    <mergeCell ref="B690:B697"/>
    <mergeCell ref="B698:B706"/>
    <mergeCell ref="B707:B715"/>
    <mergeCell ref="B716:B723"/>
    <mergeCell ref="B724:B731"/>
    <mergeCell ref="B732:B739"/>
    <mergeCell ref="B740:B745"/>
    <mergeCell ref="A673:A752"/>
    <mergeCell ref="A753:A759"/>
    <mergeCell ref="A353:A374"/>
    <mergeCell ref="A375:A422"/>
    <mergeCell ref="A423:A483"/>
    <mergeCell ref="A484:A515"/>
    <mergeCell ref="A516:A530"/>
    <mergeCell ref="A531:A538"/>
    <mergeCell ref="A539:A566"/>
    <mergeCell ref="A567:A616"/>
    <mergeCell ref="A617:A625"/>
    <mergeCell ref="A626:A641"/>
    <mergeCell ref="A642:A672"/>
    <mergeCell ref="B627:B633"/>
    <mergeCell ref="B634:B641"/>
    <mergeCell ref="B643:B650"/>
    <mergeCell ref="B651:B658"/>
    <mergeCell ref="B659:B666"/>
    <mergeCell ref="B524:B530"/>
    <mergeCell ref="B532:B538"/>
    <mergeCell ref="B540:B546"/>
    <mergeCell ref="B547:B554"/>
    <mergeCell ref="B555:B563"/>
    <mergeCell ref="B568:B575"/>
    <mergeCell ref="B576:B583"/>
    <mergeCell ref="B584:B591"/>
    <mergeCell ref="B600:B608"/>
    <mergeCell ref="B609:B616"/>
    <mergeCell ref="B618:B625"/>
    <mergeCell ref="H415:H422"/>
    <mergeCell ref="F432:F439"/>
    <mergeCell ref="H432:H439"/>
    <mergeCell ref="E440:E447"/>
    <mergeCell ref="F440:F447"/>
    <mergeCell ref="H440:H447"/>
    <mergeCell ref="D440:D447"/>
    <mergeCell ref="E383:E390"/>
    <mergeCell ref="F383:F390"/>
    <mergeCell ref="G383:G390"/>
    <mergeCell ref="H383:H390"/>
    <mergeCell ref="D383:D390"/>
    <mergeCell ref="D391:D398"/>
    <mergeCell ref="E391:E398"/>
    <mergeCell ref="F391:F398"/>
    <mergeCell ref="F399:F406"/>
    <mergeCell ref="G391:G398"/>
    <mergeCell ref="H391:H398"/>
    <mergeCell ref="G399:G406"/>
    <mergeCell ref="H399:H406"/>
    <mergeCell ref="G407:G414"/>
    <mergeCell ref="H407:H414"/>
    <mergeCell ref="G376:G382"/>
    <mergeCell ref="H376:H382"/>
    <mergeCell ref="D362:D370"/>
    <mergeCell ref="D376:D382"/>
    <mergeCell ref="E376:E382"/>
    <mergeCell ref="F376:F382"/>
    <mergeCell ref="G362:G370"/>
    <mergeCell ref="H362:H370"/>
    <mergeCell ref="G371:G374"/>
    <mergeCell ref="H371:H374"/>
    <mergeCell ref="E362:E370"/>
    <mergeCell ref="F362:F370"/>
    <mergeCell ref="H319:H326"/>
    <mergeCell ref="C327:H327"/>
    <mergeCell ref="D319:D326"/>
    <mergeCell ref="E319:E326"/>
    <mergeCell ref="F319:F326"/>
    <mergeCell ref="G319:G326"/>
    <mergeCell ref="H345:H352"/>
    <mergeCell ref="C353:H353"/>
    <mergeCell ref="E354:E361"/>
    <mergeCell ref="F354:F361"/>
    <mergeCell ref="G354:G361"/>
    <mergeCell ref="H354:H361"/>
    <mergeCell ref="D354:D361"/>
    <mergeCell ref="D345:D352"/>
    <mergeCell ref="E345:E352"/>
    <mergeCell ref="F345:F352"/>
    <mergeCell ref="G345:G352"/>
    <mergeCell ref="G311:G318"/>
    <mergeCell ref="H311:H318"/>
    <mergeCell ref="F287:F294"/>
    <mergeCell ref="D295:D302"/>
    <mergeCell ref="E295:E302"/>
    <mergeCell ref="F295:F302"/>
    <mergeCell ref="G287:G294"/>
    <mergeCell ref="H287:H294"/>
    <mergeCell ref="G295:G302"/>
    <mergeCell ref="H295:H302"/>
    <mergeCell ref="G303:G310"/>
    <mergeCell ref="H303:H310"/>
    <mergeCell ref="I131:I137"/>
    <mergeCell ref="E114:E122"/>
    <mergeCell ref="F114:F122"/>
    <mergeCell ref="G114:G122"/>
    <mergeCell ref="H114:H122"/>
    <mergeCell ref="G123:G130"/>
    <mergeCell ref="H123:H130"/>
    <mergeCell ref="E131:E137"/>
    <mergeCell ref="F131:F137"/>
    <mergeCell ref="G131:G137"/>
    <mergeCell ref="E508:E515"/>
    <mergeCell ref="F508:F515"/>
    <mergeCell ref="C141:H141"/>
    <mergeCell ref="D131:D137"/>
    <mergeCell ref="D142:D149"/>
    <mergeCell ref="E142:E149"/>
    <mergeCell ref="F142:F149"/>
    <mergeCell ref="G138:G140"/>
    <mergeCell ref="H138:H140"/>
    <mergeCell ref="G142:G149"/>
    <mergeCell ref="H142:H149"/>
    <mergeCell ref="H131:H137"/>
    <mergeCell ref="G280:G286"/>
    <mergeCell ref="H280:H286"/>
    <mergeCell ref="D287:D294"/>
    <mergeCell ref="E287:E294"/>
    <mergeCell ref="G264:G271"/>
    <mergeCell ref="H264:H271"/>
    <mergeCell ref="D264:D271"/>
    <mergeCell ref="D272:D279"/>
    <mergeCell ref="E272:E279"/>
    <mergeCell ref="F272:F279"/>
    <mergeCell ref="G272:G279"/>
    <mergeCell ref="H272:H279"/>
    <mergeCell ref="C516:H516"/>
    <mergeCell ref="D508:D515"/>
    <mergeCell ref="D517:D523"/>
    <mergeCell ref="E517:E523"/>
    <mergeCell ref="F517:F523"/>
    <mergeCell ref="H472:H479"/>
    <mergeCell ref="H480:H483"/>
    <mergeCell ref="C484:H484"/>
    <mergeCell ref="G456:G463"/>
    <mergeCell ref="H456:H463"/>
    <mergeCell ref="H464:H471"/>
    <mergeCell ref="D464:D471"/>
    <mergeCell ref="E464:E471"/>
    <mergeCell ref="F464:F471"/>
    <mergeCell ref="D472:D479"/>
    <mergeCell ref="E472:E479"/>
    <mergeCell ref="F472:F479"/>
    <mergeCell ref="D456:D463"/>
    <mergeCell ref="E456:E463"/>
    <mergeCell ref="F456:F463"/>
    <mergeCell ref="G464:G471"/>
    <mergeCell ref="G472:G479"/>
    <mergeCell ref="G480:G483"/>
    <mergeCell ref="D500:D507"/>
    <mergeCell ref="D448:D455"/>
    <mergeCell ref="E448:E455"/>
    <mergeCell ref="F448:F455"/>
    <mergeCell ref="G432:G439"/>
    <mergeCell ref="G440:G447"/>
    <mergeCell ref="G448:G455"/>
    <mergeCell ref="H448:H455"/>
    <mergeCell ref="A327:A352"/>
    <mergeCell ref="B328:B335"/>
    <mergeCell ref="B336:B344"/>
    <mergeCell ref="B345:B352"/>
    <mergeCell ref="D432:D439"/>
    <mergeCell ref="E432:E439"/>
    <mergeCell ref="C375:H375"/>
    <mergeCell ref="E328:E335"/>
    <mergeCell ref="F328:F335"/>
    <mergeCell ref="G328:G335"/>
    <mergeCell ref="H328:H335"/>
    <mergeCell ref="G336:G344"/>
    <mergeCell ref="H336:H344"/>
    <mergeCell ref="D328:D335"/>
    <mergeCell ref="D336:D344"/>
    <mergeCell ref="E336:E344"/>
    <mergeCell ref="F336:F344"/>
    <mergeCell ref="A238:A254"/>
    <mergeCell ref="B239:B246"/>
    <mergeCell ref="B247:B254"/>
    <mergeCell ref="A255:A326"/>
    <mergeCell ref="B256:B263"/>
    <mergeCell ref="B264:B271"/>
    <mergeCell ref="B272:B279"/>
    <mergeCell ref="E303:E310"/>
    <mergeCell ref="F303:F310"/>
    <mergeCell ref="D303:D310"/>
    <mergeCell ref="D311:D318"/>
    <mergeCell ref="E311:E318"/>
    <mergeCell ref="F311:F318"/>
    <mergeCell ref="E264:E271"/>
    <mergeCell ref="F264:F271"/>
    <mergeCell ref="D239:D246"/>
    <mergeCell ref="D280:D286"/>
    <mergeCell ref="E280:E286"/>
    <mergeCell ref="F280:F286"/>
    <mergeCell ref="B280:B286"/>
    <mergeCell ref="B287:B294"/>
    <mergeCell ref="B295:B302"/>
    <mergeCell ref="B303:B310"/>
    <mergeCell ref="B311:B318"/>
    <mergeCell ref="G256:G263"/>
    <mergeCell ref="H256:H263"/>
    <mergeCell ref="D247:D254"/>
    <mergeCell ref="D256:D263"/>
    <mergeCell ref="E256:E263"/>
    <mergeCell ref="F256:F263"/>
    <mergeCell ref="G247:G254"/>
    <mergeCell ref="H247:H254"/>
    <mergeCell ref="E247:E254"/>
    <mergeCell ref="F247:F254"/>
    <mergeCell ref="C255:H255"/>
    <mergeCell ref="G239:G246"/>
    <mergeCell ref="G226:G233"/>
    <mergeCell ref="G234:G237"/>
    <mergeCell ref="H234:H237"/>
    <mergeCell ref="C238:H238"/>
    <mergeCell ref="E239:E246"/>
    <mergeCell ref="F239:F246"/>
    <mergeCell ref="H239:H246"/>
    <mergeCell ref="H226:H233"/>
    <mergeCell ref="D226:D233"/>
    <mergeCell ref="E226:E233"/>
    <mergeCell ref="F226:F233"/>
    <mergeCell ref="G194:G201"/>
    <mergeCell ref="H194:H201"/>
    <mergeCell ref="G218:G225"/>
    <mergeCell ref="H218:H225"/>
    <mergeCell ref="D218:D225"/>
    <mergeCell ref="E218:E225"/>
    <mergeCell ref="F218:F225"/>
    <mergeCell ref="D210:D217"/>
    <mergeCell ref="E210:E217"/>
    <mergeCell ref="F210:F217"/>
    <mergeCell ref="H210:H217"/>
    <mergeCell ref="G210:G217"/>
    <mergeCell ref="D202:D209"/>
    <mergeCell ref="E202:E209"/>
    <mergeCell ref="F202:F209"/>
    <mergeCell ref="G202:G209"/>
    <mergeCell ref="H202:H209"/>
    <mergeCell ref="G150:G157"/>
    <mergeCell ref="H150:H157"/>
    <mergeCell ref="E158:E164"/>
    <mergeCell ref="F158:F164"/>
    <mergeCell ref="G158:G164"/>
    <mergeCell ref="H158:H164"/>
    <mergeCell ref="G175:G183"/>
    <mergeCell ref="H175:H183"/>
    <mergeCell ref="G184:G192"/>
    <mergeCell ref="H184:H192"/>
    <mergeCell ref="G165:G173"/>
    <mergeCell ref="H165:H173"/>
    <mergeCell ref="C174:H174"/>
    <mergeCell ref="E175:E183"/>
    <mergeCell ref="F175:F183"/>
    <mergeCell ref="D175:D183"/>
    <mergeCell ref="E150:E157"/>
    <mergeCell ref="F150:F157"/>
    <mergeCell ref="D165:D173"/>
    <mergeCell ref="E165:E173"/>
    <mergeCell ref="D150:D157"/>
    <mergeCell ref="D158:D164"/>
    <mergeCell ref="F165:F173"/>
    <mergeCell ref="E184:E192"/>
    <mergeCell ref="F194:F201"/>
    <mergeCell ref="B27:B34"/>
    <mergeCell ref="B79:B86"/>
    <mergeCell ref="B96:B104"/>
    <mergeCell ref="B105:B113"/>
    <mergeCell ref="B114:B122"/>
    <mergeCell ref="B123:B130"/>
    <mergeCell ref="B131:B137"/>
    <mergeCell ref="E87:E94"/>
    <mergeCell ref="F87:F94"/>
    <mergeCell ref="E52:E59"/>
    <mergeCell ref="F52:F59"/>
    <mergeCell ref="C193:H193"/>
    <mergeCell ref="F184:F192"/>
    <mergeCell ref="D184:D192"/>
    <mergeCell ref="D114:D122"/>
    <mergeCell ref="D123:D130"/>
    <mergeCell ref="E123:E130"/>
    <mergeCell ref="F123:F130"/>
    <mergeCell ref="A60:A94"/>
    <mergeCell ref="B61:B69"/>
    <mergeCell ref="B70:B78"/>
    <mergeCell ref="A95:A137"/>
    <mergeCell ref="D79:D86"/>
    <mergeCell ref="D87:D94"/>
    <mergeCell ref="D52:D59"/>
    <mergeCell ref="D194:D201"/>
    <mergeCell ref="E194:E201"/>
    <mergeCell ref="G105:G113"/>
    <mergeCell ref="H105:H113"/>
    <mergeCell ref="E96:E104"/>
    <mergeCell ref="F96:F104"/>
    <mergeCell ref="G96:G104"/>
    <mergeCell ref="H96:H104"/>
    <mergeCell ref="D96:D104"/>
    <mergeCell ref="D105:D113"/>
    <mergeCell ref="E105:E113"/>
    <mergeCell ref="F105:F113"/>
    <mergeCell ref="B35:B42"/>
    <mergeCell ref="D35:D42"/>
    <mergeCell ref="D43:D51"/>
    <mergeCell ref="E43:E51"/>
    <mergeCell ref="F43:F51"/>
    <mergeCell ref="E35:E42"/>
    <mergeCell ref="F35:F42"/>
    <mergeCell ref="G35:G42"/>
    <mergeCell ref="H35:H42"/>
    <mergeCell ref="B43:B51"/>
    <mergeCell ref="E61:E69"/>
    <mergeCell ref="F61:F69"/>
    <mergeCell ref="G61:G69"/>
    <mergeCell ref="H61:H69"/>
    <mergeCell ref="D61:D69"/>
    <mergeCell ref="D70:D78"/>
    <mergeCell ref="E70:E78"/>
    <mergeCell ref="F70:F78"/>
    <mergeCell ref="H52:H59"/>
    <mergeCell ref="C60:H60"/>
    <mergeCell ref="C95:H95"/>
    <mergeCell ref="B87:B94"/>
    <mergeCell ref="G87:G94"/>
    <mergeCell ref="H87:H94"/>
    <mergeCell ref="G79:G86"/>
    <mergeCell ref="G70:G78"/>
    <mergeCell ref="H70:H78"/>
    <mergeCell ref="E79:E86"/>
    <mergeCell ref="F79:F86"/>
    <mergeCell ref="H79:H86"/>
    <mergeCell ref="G52:G59"/>
    <mergeCell ref="H20:H26"/>
    <mergeCell ref="D27:D34"/>
    <mergeCell ref="E27:E34"/>
    <mergeCell ref="F27:F34"/>
    <mergeCell ref="G27:G34"/>
    <mergeCell ref="H27:H34"/>
    <mergeCell ref="E8:F8"/>
    <mergeCell ref="G8:G9"/>
    <mergeCell ref="H8:H9"/>
    <mergeCell ref="G11:G19"/>
    <mergeCell ref="H11:H19"/>
    <mergeCell ref="D8:D9"/>
    <mergeCell ref="E11:E19"/>
    <mergeCell ref="F11:F19"/>
    <mergeCell ref="G43:G51"/>
    <mergeCell ref="H43:H51"/>
    <mergeCell ref="A3:B3"/>
    <mergeCell ref="C3:F3"/>
    <mergeCell ref="A4:B4"/>
    <mergeCell ref="C4:F4"/>
    <mergeCell ref="C7:H7"/>
    <mergeCell ref="A8:A9"/>
    <mergeCell ref="B8:B9"/>
    <mergeCell ref="C10:G10"/>
    <mergeCell ref="D11:D19"/>
    <mergeCell ref="B11:B26"/>
    <mergeCell ref="D20:D26"/>
    <mergeCell ref="E20:E26"/>
    <mergeCell ref="F20:F26"/>
    <mergeCell ref="G20:G26"/>
    <mergeCell ref="C8:C9"/>
    <mergeCell ref="A10:A59"/>
    <mergeCell ref="B52:B59"/>
  </mergeCells>
  <dataValidations count="4">
    <dataValidation type="list" allowBlank="1" showErrorMessage="1" sqref="E11:F11 E20:F20 E27:F27 E35:F35 E43:F43 E52:F52 E61:F61 E70:F70 E79:F79 E87:F87 E96:F96 E105:F105 E114:F114 E123:F123 E131:F131 E142:F142 E150:F150 E158:F158 E165:F165 E175:F175 E184:F184 E194:F194 E202:F202 E210:F210 E218:F218 E226:F226 E239:F239 E247:F247 E256:F256 E264:F264 E272:F272 E280:F280 E287:F287 E295:F295 E303:F303 E311:F311 E319:F319 E328:F328 E336:F336 E345:F345 E354:F354 E362:F362 E376:F376 E383:F383 E399:F399 E407:F407 E415:F415 E424:F424 E432:F432 E440:F440 E448:F448 E456:F456 E464:F464 E472:F472 E485:F485 E492:F492 E500:F500 E508:F508 E517:F517 E524:F524 E532:F532 E540:F540 E547:F547 E555:F555 E568:F568 E576:F576 E584:F584" xr:uid="{00000000-0002-0000-0500-000000000000}">
      <formula1>"1,2,3,4,5"</formula1>
    </dataValidation>
    <dataValidation type="list" allowBlank="1" showErrorMessage="1" sqref="E391:F391 E600:F600 E609:F609 E618:F618 E627:F627 E634:F634 E643:F643 E651:F651 E659:F659 E674:F674 E682:F682 E690:F690 E698:F698 E707:F707 E724:F724 E732:F732 E740:F740 E746:F746" xr:uid="{00000000-0002-0000-0500-000001000000}">
      <formula1>"5,4,3,2,1"</formula1>
    </dataValidation>
    <dataValidation type="decimal" allowBlank="1" showErrorMessage="1" sqref="D11" xr:uid="{00000000-0002-0000-0500-000002000000}">
      <formula1>5</formula1>
      <formula2>5</formula2>
    </dataValidation>
    <dataValidation type="list" allowBlank="1" showErrorMessage="1" sqref="E592:F592 E716:F716" xr:uid="{00000000-0002-0000-0500-000003000000}">
      <formula1>"5,4,3,2,1,0"</formula1>
    </dataValidation>
  </dataValidations>
  <pageMargins left="0.71" right="0.71" top="0.75" bottom="0.75" header="0" footer="0"/>
  <pageSetup paperSize="9" fitToHeight="0" orientation="landscape"/>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000"/>
  <sheetViews>
    <sheetView workbookViewId="0"/>
  </sheetViews>
  <sheetFormatPr baseColWidth="10" defaultColWidth="14.5" defaultRowHeight="15" customHeight="1" x14ac:dyDescent="0.2"/>
  <cols>
    <col min="1" max="1" width="7.5" customWidth="1"/>
    <col min="2" max="2" width="8.33203125" customWidth="1"/>
    <col min="3" max="3" width="9.5" customWidth="1"/>
    <col min="4" max="4" width="10.83203125" customWidth="1"/>
    <col min="5" max="5" width="7.1640625" customWidth="1"/>
    <col min="6" max="6" width="17" customWidth="1"/>
    <col min="7" max="7" width="10.83203125" customWidth="1"/>
    <col min="8" max="8" width="12.33203125" customWidth="1"/>
    <col min="9" max="9" width="10" customWidth="1"/>
    <col min="10" max="10" width="8.83203125" customWidth="1"/>
    <col min="11" max="11" width="41.83203125" customWidth="1"/>
    <col min="12" max="12" width="8.83203125" customWidth="1"/>
    <col min="13" max="13" width="7.83203125" customWidth="1"/>
    <col min="14" max="15" width="10.83203125" customWidth="1"/>
    <col min="16" max="16" width="7.83203125" customWidth="1"/>
    <col min="17" max="22" width="10.83203125" customWidth="1"/>
  </cols>
  <sheetData>
    <row r="1" spans="1:17" ht="13.5" customHeight="1" x14ac:dyDescent="0.2">
      <c r="A1" s="55" t="s">
        <v>921</v>
      </c>
      <c r="C1" s="326"/>
      <c r="D1" s="326"/>
      <c r="E1" s="326"/>
      <c r="F1" s="326"/>
      <c r="G1" s="327"/>
      <c r="H1" s="327"/>
      <c r="I1" s="327"/>
      <c r="J1" s="326"/>
    </row>
    <row r="2" spans="1:17" ht="13.5" customHeight="1" x14ac:dyDescent="0.2">
      <c r="C2" s="326"/>
      <c r="D2" s="326"/>
      <c r="E2" s="326"/>
      <c r="F2" s="326"/>
      <c r="G2" s="327"/>
      <c r="H2" s="327"/>
      <c r="I2" s="327"/>
      <c r="J2" s="326"/>
    </row>
    <row r="3" spans="1:17" ht="22.5" customHeight="1" x14ac:dyDescent="0.2">
      <c r="C3" s="326"/>
      <c r="D3" s="326"/>
      <c r="E3" s="326"/>
      <c r="F3" s="326"/>
      <c r="G3" s="327" t="s">
        <v>922</v>
      </c>
      <c r="H3" s="327"/>
      <c r="I3" s="327"/>
      <c r="J3" s="326"/>
    </row>
    <row r="4" spans="1:17" ht="31.5" customHeight="1" x14ac:dyDescent="0.2">
      <c r="B4" s="328" t="s">
        <v>3</v>
      </c>
      <c r="C4" s="329" t="s">
        <v>923</v>
      </c>
      <c r="D4" s="330" t="s">
        <v>924</v>
      </c>
      <c r="E4" s="331" t="s">
        <v>925</v>
      </c>
      <c r="F4" s="330" t="s">
        <v>926</v>
      </c>
      <c r="G4" s="332" t="s">
        <v>927</v>
      </c>
      <c r="H4" s="327" t="s">
        <v>928</v>
      </c>
      <c r="I4" s="327" t="s">
        <v>929</v>
      </c>
      <c r="J4" s="333"/>
      <c r="K4" s="334" t="s">
        <v>71</v>
      </c>
      <c r="L4" s="335"/>
      <c r="M4" s="336"/>
      <c r="N4" s="334" t="s">
        <v>75</v>
      </c>
      <c r="O4" s="335"/>
      <c r="Q4" s="55" t="s">
        <v>79</v>
      </c>
    </row>
    <row r="5" spans="1:17" ht="13.5" customHeight="1" x14ac:dyDescent="0.2">
      <c r="B5" s="337" t="s">
        <v>930</v>
      </c>
      <c r="C5" s="330">
        <v>17</v>
      </c>
      <c r="D5" s="330">
        <v>20</v>
      </c>
      <c r="E5" s="331">
        <f t="shared" ref="E5:E11" si="0">C5*4</f>
        <v>68</v>
      </c>
      <c r="F5" s="330">
        <f t="shared" ref="F5:F11" si="1">E5*D5/100</f>
        <v>13.6</v>
      </c>
      <c r="G5" s="327">
        <f t="shared" ref="G5:G11" si="2">C5*3</f>
        <v>51</v>
      </c>
      <c r="H5" s="327">
        <f>G5/85*100</f>
        <v>60</v>
      </c>
      <c r="I5" s="327">
        <f>H5*0.2</f>
        <v>12</v>
      </c>
      <c r="J5" s="338">
        <v>0.9</v>
      </c>
      <c r="K5" s="55" t="s">
        <v>931</v>
      </c>
      <c r="L5" s="84"/>
      <c r="M5" s="339">
        <v>0.85</v>
      </c>
      <c r="N5" s="55" t="s">
        <v>932</v>
      </c>
      <c r="O5" s="84"/>
    </row>
    <row r="6" spans="1:17" ht="13.5" customHeight="1" x14ac:dyDescent="0.2">
      <c r="B6" s="337" t="s">
        <v>11</v>
      </c>
      <c r="C6" s="330">
        <v>11</v>
      </c>
      <c r="D6" s="330">
        <v>15</v>
      </c>
      <c r="E6" s="331">
        <f t="shared" si="0"/>
        <v>44</v>
      </c>
      <c r="F6" s="330">
        <f t="shared" si="1"/>
        <v>6.6</v>
      </c>
      <c r="G6" s="327">
        <f t="shared" si="2"/>
        <v>33</v>
      </c>
      <c r="H6" s="327">
        <f>G6/55*100</f>
        <v>60</v>
      </c>
      <c r="I6" s="327">
        <f>H6*0.15</f>
        <v>9</v>
      </c>
      <c r="J6" s="338">
        <v>0.9</v>
      </c>
      <c r="K6" s="55" t="s">
        <v>933</v>
      </c>
      <c r="L6" s="84"/>
      <c r="M6" s="339">
        <v>0.85</v>
      </c>
      <c r="N6" s="55" t="s">
        <v>934</v>
      </c>
      <c r="O6" s="84"/>
    </row>
    <row r="7" spans="1:17" ht="13.5" customHeight="1" x14ac:dyDescent="0.2">
      <c r="B7" s="328" t="s">
        <v>12</v>
      </c>
      <c r="C7" s="330">
        <v>16</v>
      </c>
      <c r="D7" s="330">
        <v>10</v>
      </c>
      <c r="E7" s="331">
        <f t="shared" si="0"/>
        <v>64</v>
      </c>
      <c r="F7" s="330">
        <f t="shared" si="1"/>
        <v>6.4</v>
      </c>
      <c r="G7" s="327">
        <f t="shared" si="2"/>
        <v>48</v>
      </c>
      <c r="H7" s="327">
        <f>G7/80*100</f>
        <v>60</v>
      </c>
      <c r="I7" s="327">
        <f>H7*0.1</f>
        <v>6</v>
      </c>
      <c r="J7" s="340"/>
      <c r="L7" s="84"/>
      <c r="M7" s="341"/>
      <c r="O7" s="84"/>
    </row>
    <row r="8" spans="1:17" ht="13.5" customHeight="1" x14ac:dyDescent="0.2">
      <c r="B8" s="337" t="s">
        <v>13</v>
      </c>
      <c r="C8" s="330">
        <v>13</v>
      </c>
      <c r="D8" s="330">
        <v>15</v>
      </c>
      <c r="E8" s="331">
        <f t="shared" si="0"/>
        <v>52</v>
      </c>
      <c r="F8" s="330">
        <f t="shared" si="1"/>
        <v>7.8</v>
      </c>
      <c r="G8" s="327">
        <f t="shared" si="2"/>
        <v>39</v>
      </c>
      <c r="H8" s="327">
        <f>G8/65*100</f>
        <v>60</v>
      </c>
      <c r="I8" s="327">
        <f t="shared" ref="I8:I10" si="3">H8*0.15</f>
        <v>9</v>
      </c>
      <c r="J8" s="338">
        <v>0.9</v>
      </c>
      <c r="K8" s="55" t="s">
        <v>935</v>
      </c>
      <c r="L8" s="84"/>
      <c r="M8" s="339">
        <v>0.85</v>
      </c>
      <c r="N8" s="55" t="s">
        <v>936</v>
      </c>
      <c r="O8" s="84"/>
    </row>
    <row r="9" spans="1:17" ht="13.5" customHeight="1" x14ac:dyDescent="0.2">
      <c r="B9" s="337" t="s">
        <v>14</v>
      </c>
      <c r="C9" s="330">
        <v>10</v>
      </c>
      <c r="D9" s="330">
        <v>15</v>
      </c>
      <c r="E9" s="331">
        <f t="shared" si="0"/>
        <v>40</v>
      </c>
      <c r="F9" s="330">
        <f t="shared" si="1"/>
        <v>6</v>
      </c>
      <c r="G9" s="327">
        <f t="shared" si="2"/>
        <v>30</v>
      </c>
      <c r="H9" s="327">
        <f>G9/50*100</f>
        <v>60</v>
      </c>
      <c r="I9" s="327">
        <f t="shared" si="3"/>
        <v>9</v>
      </c>
      <c r="J9" s="338">
        <v>0.9</v>
      </c>
      <c r="K9" s="55" t="s">
        <v>932</v>
      </c>
      <c r="L9" s="84"/>
      <c r="M9" s="339">
        <v>0.85</v>
      </c>
      <c r="N9" s="55" t="s">
        <v>934</v>
      </c>
      <c r="O9" s="84"/>
    </row>
    <row r="10" spans="1:17" ht="13.5" customHeight="1" x14ac:dyDescent="0.2">
      <c r="B10" s="328" t="s">
        <v>16</v>
      </c>
      <c r="C10" s="330">
        <v>12</v>
      </c>
      <c r="D10" s="330">
        <v>15</v>
      </c>
      <c r="E10" s="331">
        <f t="shared" si="0"/>
        <v>48</v>
      </c>
      <c r="F10" s="330">
        <f t="shared" si="1"/>
        <v>7.2</v>
      </c>
      <c r="G10" s="327">
        <f t="shared" si="2"/>
        <v>36</v>
      </c>
      <c r="H10" s="327">
        <f>G10/60*100</f>
        <v>60</v>
      </c>
      <c r="I10" s="327">
        <f t="shared" si="3"/>
        <v>9</v>
      </c>
      <c r="J10" s="340"/>
      <c r="L10" s="84"/>
      <c r="M10" s="341"/>
      <c r="O10" s="84"/>
    </row>
    <row r="11" spans="1:17" ht="13.5" customHeight="1" x14ac:dyDescent="0.2">
      <c r="B11" s="328" t="s">
        <v>937</v>
      </c>
      <c r="C11" s="330">
        <v>10</v>
      </c>
      <c r="D11" s="330">
        <v>10</v>
      </c>
      <c r="E11" s="331">
        <f t="shared" si="0"/>
        <v>40</v>
      </c>
      <c r="F11" s="330">
        <f t="shared" si="1"/>
        <v>4</v>
      </c>
      <c r="G11" s="327">
        <f t="shared" si="2"/>
        <v>30</v>
      </c>
      <c r="H11" s="327">
        <f>G11/50*100</f>
        <v>60</v>
      </c>
      <c r="I11" s="327">
        <f>H11*0.1</f>
        <v>6</v>
      </c>
      <c r="J11" s="340"/>
      <c r="L11" s="84"/>
      <c r="M11" s="341"/>
      <c r="O11" s="84"/>
    </row>
    <row r="12" spans="1:17" ht="13.5" customHeight="1" x14ac:dyDescent="0.2">
      <c r="C12" s="326">
        <f t="shared" ref="C12:I12" si="4">SUM(C5:C11)</f>
        <v>89</v>
      </c>
      <c r="D12" s="326">
        <f t="shared" si="4"/>
        <v>100</v>
      </c>
      <c r="E12" s="326">
        <f t="shared" si="4"/>
        <v>356</v>
      </c>
      <c r="F12" s="326">
        <f t="shared" si="4"/>
        <v>51.6</v>
      </c>
      <c r="G12" s="327">
        <f t="shared" si="4"/>
        <v>267</v>
      </c>
      <c r="H12" s="327">
        <f t="shared" si="4"/>
        <v>420</v>
      </c>
      <c r="I12" s="327">
        <f t="shared" si="4"/>
        <v>60</v>
      </c>
      <c r="J12" s="342"/>
      <c r="K12" s="66"/>
      <c r="L12" s="82"/>
      <c r="M12" s="343"/>
      <c r="N12" s="66"/>
      <c r="O12" s="82"/>
    </row>
    <row r="13" spans="1:17" ht="13.5" customHeight="1" x14ac:dyDescent="0.2">
      <c r="C13" s="326"/>
      <c r="D13" s="326"/>
      <c r="E13" s="326"/>
      <c r="F13" s="326"/>
      <c r="G13" s="327"/>
      <c r="H13" s="327"/>
      <c r="I13" s="327"/>
      <c r="J13" s="326"/>
    </row>
    <row r="14" spans="1:17" ht="13.5" customHeight="1" x14ac:dyDescent="0.2">
      <c r="C14" s="326"/>
      <c r="D14" s="326"/>
      <c r="E14" s="326">
        <v>318</v>
      </c>
      <c r="F14" s="326"/>
      <c r="G14" s="327"/>
      <c r="H14" s="327"/>
      <c r="I14" s="327"/>
      <c r="J14" s="326"/>
    </row>
    <row r="15" spans="1:17" ht="13.5" customHeight="1" x14ac:dyDescent="0.2">
      <c r="C15" s="326"/>
      <c r="D15" s="326"/>
      <c r="E15" s="326"/>
      <c r="F15" s="326"/>
      <c r="G15" s="327"/>
      <c r="H15" s="327"/>
      <c r="I15" s="327"/>
      <c r="J15" s="326"/>
    </row>
    <row r="16" spans="1:17" ht="13.5" customHeight="1" x14ac:dyDescent="0.2">
      <c r="C16" s="326"/>
      <c r="D16" s="326"/>
      <c r="E16" s="326"/>
      <c r="F16" s="326"/>
      <c r="G16" s="327"/>
      <c r="H16" s="327"/>
      <c r="I16" s="327"/>
      <c r="J16" s="326"/>
    </row>
    <row r="17" spans="1:17" ht="13.5" customHeight="1" x14ac:dyDescent="0.2">
      <c r="B17" s="55" t="s">
        <v>938</v>
      </c>
      <c r="C17" s="326"/>
      <c r="D17" s="326"/>
      <c r="E17" s="326"/>
      <c r="F17" s="326"/>
      <c r="G17" s="327"/>
      <c r="H17" s="327"/>
      <c r="I17" s="327"/>
      <c r="J17" s="326"/>
    </row>
    <row r="18" spans="1:17" ht="49.5" customHeight="1" x14ac:dyDescent="0.2">
      <c r="C18" s="326"/>
      <c r="D18" s="326"/>
      <c r="E18" s="326"/>
      <c r="F18" s="326"/>
      <c r="G18" s="327"/>
      <c r="H18" s="327"/>
      <c r="I18" s="327"/>
      <c r="J18" s="326"/>
    </row>
    <row r="19" spans="1:17" ht="40.5" customHeight="1" x14ac:dyDescent="0.2">
      <c r="B19" s="328" t="s">
        <v>3</v>
      </c>
      <c r="C19" s="329" t="s">
        <v>923</v>
      </c>
      <c r="D19" s="330" t="s">
        <v>924</v>
      </c>
      <c r="E19" s="326" t="s">
        <v>939</v>
      </c>
      <c r="F19" s="326" t="s">
        <v>940</v>
      </c>
      <c r="G19" s="327"/>
      <c r="H19" s="327"/>
      <c r="I19" s="327"/>
      <c r="J19" s="326"/>
      <c r="K19" s="344"/>
    </row>
    <row r="20" spans="1:17" ht="67.5" customHeight="1" x14ac:dyDescent="0.2">
      <c r="B20" s="337" t="s">
        <v>930</v>
      </c>
      <c r="C20" s="330">
        <v>17</v>
      </c>
      <c r="D20" s="330">
        <v>20</v>
      </c>
      <c r="E20" s="326">
        <f t="shared" ref="E20:E26" si="5">C20*3</f>
        <v>51</v>
      </c>
      <c r="F20" s="326">
        <f t="shared" ref="F20:F26" si="6">E20*D20/100</f>
        <v>10.199999999999999</v>
      </c>
      <c r="G20" s="327"/>
      <c r="H20" s="327"/>
      <c r="I20" s="327"/>
      <c r="J20" s="326"/>
      <c r="K20" s="345" t="s">
        <v>941</v>
      </c>
    </row>
    <row r="21" spans="1:17" ht="54" customHeight="1" x14ac:dyDescent="0.2">
      <c r="B21" s="337" t="s">
        <v>11</v>
      </c>
      <c r="C21" s="330">
        <v>12</v>
      </c>
      <c r="D21" s="330">
        <v>10</v>
      </c>
      <c r="E21" s="326">
        <f t="shared" si="5"/>
        <v>36</v>
      </c>
      <c r="F21" s="326">
        <f t="shared" si="6"/>
        <v>3.6</v>
      </c>
      <c r="G21" s="327"/>
      <c r="H21" s="327"/>
      <c r="I21" s="327"/>
      <c r="J21" s="326"/>
      <c r="K21" s="346" t="s">
        <v>942</v>
      </c>
      <c r="Q21" s="55">
        <v>60</v>
      </c>
    </row>
    <row r="22" spans="1:17" ht="13.5" customHeight="1" x14ac:dyDescent="0.2">
      <c r="B22" s="328" t="s">
        <v>12</v>
      </c>
      <c r="C22" s="330">
        <v>17</v>
      </c>
      <c r="D22" s="330">
        <v>15</v>
      </c>
      <c r="E22" s="326">
        <f t="shared" si="5"/>
        <v>51</v>
      </c>
      <c r="F22" s="326">
        <f t="shared" si="6"/>
        <v>7.65</v>
      </c>
      <c r="G22" s="327"/>
      <c r="H22" s="327"/>
      <c r="I22" s="327"/>
      <c r="J22" s="326"/>
    </row>
    <row r="23" spans="1:17" ht="13.5" customHeight="1" x14ac:dyDescent="0.2">
      <c r="B23" s="337" t="s">
        <v>13</v>
      </c>
      <c r="C23" s="330">
        <v>13</v>
      </c>
      <c r="D23" s="330">
        <v>15</v>
      </c>
      <c r="E23" s="326">
        <f t="shared" si="5"/>
        <v>39</v>
      </c>
      <c r="F23" s="326">
        <f t="shared" si="6"/>
        <v>5.85</v>
      </c>
      <c r="G23" s="327"/>
      <c r="H23" s="327"/>
      <c r="I23" s="327"/>
      <c r="J23" s="326"/>
    </row>
    <row r="24" spans="1:17" ht="13.5" customHeight="1" x14ac:dyDescent="0.2">
      <c r="B24" s="337" t="s">
        <v>14</v>
      </c>
      <c r="C24" s="330">
        <v>10</v>
      </c>
      <c r="D24" s="330">
        <v>15</v>
      </c>
      <c r="E24" s="326">
        <f t="shared" si="5"/>
        <v>30</v>
      </c>
      <c r="F24" s="326">
        <f t="shared" si="6"/>
        <v>4.5</v>
      </c>
      <c r="G24" s="327"/>
      <c r="H24" s="327"/>
      <c r="I24" s="327"/>
      <c r="J24" s="326"/>
    </row>
    <row r="25" spans="1:17" ht="13.5" customHeight="1" x14ac:dyDescent="0.2">
      <c r="B25" s="328" t="s">
        <v>16</v>
      </c>
      <c r="C25" s="330">
        <v>12</v>
      </c>
      <c r="D25" s="330">
        <v>15</v>
      </c>
      <c r="E25" s="326">
        <f t="shared" si="5"/>
        <v>36</v>
      </c>
      <c r="F25" s="326">
        <f t="shared" si="6"/>
        <v>5.4</v>
      </c>
      <c r="G25" s="327"/>
      <c r="H25" s="327"/>
      <c r="I25" s="327"/>
      <c r="J25" s="326"/>
    </row>
    <row r="26" spans="1:17" ht="13.5" customHeight="1" x14ac:dyDescent="0.2">
      <c r="B26" s="328" t="s">
        <v>937</v>
      </c>
      <c r="C26" s="330">
        <v>10</v>
      </c>
      <c r="D26" s="330">
        <v>10</v>
      </c>
      <c r="E26" s="326">
        <f t="shared" si="5"/>
        <v>30</v>
      </c>
      <c r="F26" s="326">
        <f t="shared" si="6"/>
        <v>3</v>
      </c>
      <c r="G26" s="327"/>
      <c r="H26" s="327"/>
      <c r="I26" s="327"/>
      <c r="J26" s="326"/>
    </row>
    <row r="27" spans="1:17" ht="13.5" customHeight="1" x14ac:dyDescent="0.2">
      <c r="C27" s="326">
        <f t="shared" ref="C27:F27" si="7">SUM(C20:C26)</f>
        <v>91</v>
      </c>
      <c r="D27" s="326">
        <f t="shared" si="7"/>
        <v>100</v>
      </c>
      <c r="E27" s="326">
        <f t="shared" si="7"/>
        <v>273</v>
      </c>
      <c r="F27" s="326">
        <f t="shared" si="7"/>
        <v>40.199999999999996</v>
      </c>
      <c r="G27" s="327"/>
      <c r="H27" s="327"/>
      <c r="I27" s="327"/>
      <c r="J27" s="326"/>
    </row>
    <row r="28" spans="1:17" ht="13.5" customHeight="1" x14ac:dyDescent="0.2">
      <c r="C28" s="326"/>
      <c r="D28" s="326"/>
      <c r="E28" s="326"/>
      <c r="F28" s="326"/>
      <c r="G28" s="327"/>
      <c r="H28" s="327"/>
      <c r="I28" s="327"/>
      <c r="J28" s="326"/>
    </row>
    <row r="29" spans="1:17" ht="13.5" customHeight="1" x14ac:dyDescent="0.2">
      <c r="B29" s="846" t="s">
        <v>943</v>
      </c>
      <c r="C29" s="708"/>
      <c r="D29" s="709"/>
      <c r="E29" s="846" t="s">
        <v>925</v>
      </c>
      <c r="F29" s="708"/>
      <c r="G29" s="709"/>
      <c r="H29" s="847" t="s">
        <v>944</v>
      </c>
      <c r="I29" s="708"/>
      <c r="J29" s="709"/>
      <c r="K29" s="333" t="s">
        <v>945</v>
      </c>
      <c r="L29" s="347"/>
      <c r="M29" s="325"/>
    </row>
    <row r="30" spans="1:17" ht="13.5" customHeight="1" x14ac:dyDescent="0.2">
      <c r="A30" s="328" t="s">
        <v>3</v>
      </c>
      <c r="B30" s="340" t="s">
        <v>946</v>
      </c>
      <c r="C30" s="326" t="s">
        <v>928</v>
      </c>
      <c r="D30" s="348" t="s">
        <v>929</v>
      </c>
      <c r="E30" s="340" t="s">
        <v>947</v>
      </c>
      <c r="F30" s="326" t="s">
        <v>928</v>
      </c>
      <c r="G30" s="349" t="s">
        <v>929</v>
      </c>
      <c r="H30" s="350" t="s">
        <v>947</v>
      </c>
      <c r="I30" s="327" t="s">
        <v>928</v>
      </c>
      <c r="J30" s="348" t="s">
        <v>929</v>
      </c>
      <c r="K30" s="340" t="s">
        <v>947</v>
      </c>
      <c r="L30" s="326" t="s">
        <v>928</v>
      </c>
      <c r="M30" s="348" t="s">
        <v>929</v>
      </c>
    </row>
    <row r="31" spans="1:17" ht="13.5" customHeight="1" x14ac:dyDescent="0.2">
      <c r="A31" s="337" t="s">
        <v>930</v>
      </c>
      <c r="B31" s="350">
        <v>85</v>
      </c>
      <c r="C31" s="327">
        <v>100</v>
      </c>
      <c r="D31" s="349">
        <v>20</v>
      </c>
      <c r="E31" s="350">
        <v>68</v>
      </c>
      <c r="F31" s="327">
        <v>80</v>
      </c>
      <c r="G31" s="349">
        <v>16</v>
      </c>
      <c r="H31" s="350">
        <v>51</v>
      </c>
      <c r="I31" s="327">
        <v>60</v>
      </c>
      <c r="J31" s="349">
        <v>12</v>
      </c>
      <c r="K31" s="350">
        <v>34</v>
      </c>
      <c r="L31" s="327">
        <v>40</v>
      </c>
      <c r="M31" s="349">
        <v>8</v>
      </c>
    </row>
    <row r="32" spans="1:17" ht="13.5" customHeight="1" x14ac:dyDescent="0.2">
      <c r="A32" s="337" t="s">
        <v>11</v>
      </c>
      <c r="B32" s="350">
        <v>55</v>
      </c>
      <c r="C32" s="327">
        <v>100</v>
      </c>
      <c r="D32" s="349">
        <v>15</v>
      </c>
      <c r="E32" s="350">
        <v>44</v>
      </c>
      <c r="F32" s="327">
        <v>80</v>
      </c>
      <c r="G32" s="349">
        <v>12</v>
      </c>
      <c r="H32" s="350">
        <v>33</v>
      </c>
      <c r="I32" s="327">
        <v>60</v>
      </c>
      <c r="J32" s="349">
        <v>9</v>
      </c>
      <c r="K32" s="350">
        <v>22</v>
      </c>
      <c r="L32" s="327">
        <v>40</v>
      </c>
      <c r="M32" s="349">
        <v>6</v>
      </c>
    </row>
    <row r="33" spans="1:23" ht="13.5" customHeight="1" x14ac:dyDescent="0.2">
      <c r="A33" s="328" t="s">
        <v>12</v>
      </c>
      <c r="B33" s="350">
        <v>80</v>
      </c>
      <c r="C33" s="327">
        <v>100</v>
      </c>
      <c r="D33" s="349">
        <v>10</v>
      </c>
      <c r="E33" s="350">
        <v>64</v>
      </c>
      <c r="F33" s="327">
        <v>80</v>
      </c>
      <c r="G33" s="349">
        <v>8</v>
      </c>
      <c r="H33" s="350">
        <v>48</v>
      </c>
      <c r="I33" s="327">
        <v>60</v>
      </c>
      <c r="J33" s="349">
        <v>6</v>
      </c>
      <c r="K33" s="350">
        <v>32</v>
      </c>
      <c r="L33" s="327">
        <v>40</v>
      </c>
      <c r="M33" s="349">
        <v>4</v>
      </c>
    </row>
    <row r="34" spans="1:23" ht="13.5" customHeight="1" x14ac:dyDescent="0.2">
      <c r="A34" s="337" t="s">
        <v>13</v>
      </c>
      <c r="B34" s="350">
        <v>65</v>
      </c>
      <c r="C34" s="327">
        <v>100</v>
      </c>
      <c r="D34" s="349">
        <v>15</v>
      </c>
      <c r="E34" s="350">
        <v>52</v>
      </c>
      <c r="F34" s="327">
        <v>80</v>
      </c>
      <c r="G34" s="349">
        <v>12</v>
      </c>
      <c r="H34" s="350">
        <v>39</v>
      </c>
      <c r="I34" s="327">
        <v>60</v>
      </c>
      <c r="J34" s="349">
        <v>9</v>
      </c>
      <c r="K34" s="350">
        <v>26</v>
      </c>
      <c r="L34" s="327">
        <v>40</v>
      </c>
      <c r="M34" s="349">
        <v>6</v>
      </c>
    </row>
    <row r="35" spans="1:23" ht="13.5" customHeight="1" x14ac:dyDescent="0.2">
      <c r="A35" s="337" t="s">
        <v>14</v>
      </c>
      <c r="B35" s="350">
        <v>50</v>
      </c>
      <c r="C35" s="327">
        <v>100</v>
      </c>
      <c r="D35" s="349">
        <v>15</v>
      </c>
      <c r="E35" s="350">
        <v>40</v>
      </c>
      <c r="F35" s="327">
        <v>80</v>
      </c>
      <c r="G35" s="349">
        <v>12</v>
      </c>
      <c r="H35" s="350">
        <v>30</v>
      </c>
      <c r="I35" s="327">
        <v>60</v>
      </c>
      <c r="J35" s="349">
        <v>9</v>
      </c>
      <c r="K35" s="350">
        <v>20</v>
      </c>
      <c r="L35" s="327">
        <v>40</v>
      </c>
      <c r="M35" s="349">
        <v>6</v>
      </c>
    </row>
    <row r="36" spans="1:23" ht="13.5" customHeight="1" x14ac:dyDescent="0.2">
      <c r="A36" s="328" t="s">
        <v>16</v>
      </c>
      <c r="B36" s="350">
        <v>60</v>
      </c>
      <c r="C36" s="327">
        <v>100</v>
      </c>
      <c r="D36" s="349">
        <v>15</v>
      </c>
      <c r="E36" s="350">
        <v>48</v>
      </c>
      <c r="F36" s="327">
        <v>80</v>
      </c>
      <c r="G36" s="349">
        <v>12</v>
      </c>
      <c r="H36" s="350">
        <v>36</v>
      </c>
      <c r="I36" s="327">
        <v>60</v>
      </c>
      <c r="J36" s="349">
        <v>9</v>
      </c>
      <c r="K36" s="350">
        <v>24</v>
      </c>
      <c r="L36" s="327">
        <v>40</v>
      </c>
      <c r="M36" s="349">
        <v>6</v>
      </c>
    </row>
    <row r="37" spans="1:23" ht="13.5" customHeight="1" x14ac:dyDescent="0.2">
      <c r="A37" s="328" t="s">
        <v>937</v>
      </c>
      <c r="B37" s="350">
        <v>50</v>
      </c>
      <c r="C37" s="327">
        <v>100</v>
      </c>
      <c r="D37" s="349">
        <v>10</v>
      </c>
      <c r="E37" s="350">
        <v>40</v>
      </c>
      <c r="F37" s="327">
        <v>80</v>
      </c>
      <c r="G37" s="349">
        <v>8</v>
      </c>
      <c r="H37" s="350">
        <v>30</v>
      </c>
      <c r="I37" s="327">
        <v>60</v>
      </c>
      <c r="J37" s="349">
        <v>6</v>
      </c>
      <c r="K37" s="350">
        <v>20</v>
      </c>
      <c r="L37" s="327">
        <v>40</v>
      </c>
      <c r="M37" s="349">
        <v>4</v>
      </c>
    </row>
    <row r="38" spans="1:23" ht="13.5" customHeight="1" x14ac:dyDescent="0.2">
      <c r="B38" s="351">
        <v>445</v>
      </c>
      <c r="C38" s="352">
        <v>700</v>
      </c>
      <c r="D38" s="353">
        <v>100</v>
      </c>
      <c r="E38" s="351">
        <v>356</v>
      </c>
      <c r="F38" s="352">
        <v>560</v>
      </c>
      <c r="G38" s="353">
        <f>SUM(G31:G37)</f>
        <v>80</v>
      </c>
      <c r="H38" s="351">
        <v>267</v>
      </c>
      <c r="I38" s="352">
        <v>420</v>
      </c>
      <c r="J38" s="353">
        <v>60</v>
      </c>
      <c r="K38" s="351">
        <v>178</v>
      </c>
      <c r="L38" s="352">
        <v>280</v>
      </c>
      <c r="M38" s="353">
        <v>40</v>
      </c>
    </row>
    <row r="39" spans="1:23" ht="13.5" customHeight="1" x14ac:dyDescent="0.2">
      <c r="C39" s="326"/>
      <c r="D39" s="326"/>
      <c r="E39" s="326"/>
      <c r="F39" s="326"/>
      <c r="G39" s="327"/>
      <c r="H39" s="327"/>
      <c r="I39" s="327"/>
      <c r="J39" s="326"/>
    </row>
    <row r="40" spans="1:23" ht="13.5" customHeight="1" x14ac:dyDescent="0.2">
      <c r="C40" s="326"/>
      <c r="D40" s="326"/>
      <c r="E40" s="326"/>
      <c r="F40" s="326"/>
      <c r="G40" s="327"/>
      <c r="H40" s="327"/>
      <c r="I40" s="327"/>
      <c r="J40" s="326"/>
    </row>
    <row r="41" spans="1:23" ht="13.5" customHeight="1" x14ac:dyDescent="0.2">
      <c r="C41" s="326"/>
      <c r="D41" s="326"/>
      <c r="E41" s="326"/>
      <c r="F41" s="326"/>
      <c r="G41" s="327" t="s">
        <v>922</v>
      </c>
      <c r="H41" s="327"/>
      <c r="I41" s="327"/>
      <c r="J41" s="326"/>
    </row>
    <row r="42" spans="1:23" ht="13.5" customHeight="1" x14ac:dyDescent="0.2">
      <c r="B42" s="328" t="s">
        <v>3</v>
      </c>
      <c r="C42" s="354" t="s">
        <v>948</v>
      </c>
      <c r="D42" s="326"/>
      <c r="E42" s="326"/>
      <c r="F42" s="326"/>
      <c r="G42" s="327" t="s">
        <v>946</v>
      </c>
      <c r="H42" s="327" t="s">
        <v>928</v>
      </c>
      <c r="I42" s="327" t="s">
        <v>929</v>
      </c>
      <c r="J42" s="326"/>
      <c r="K42" s="848" t="s">
        <v>949</v>
      </c>
    </row>
    <row r="43" spans="1:23" ht="13.5" customHeight="1" x14ac:dyDescent="0.2">
      <c r="A43" s="355"/>
      <c r="B43" s="337" t="s">
        <v>930</v>
      </c>
      <c r="C43" s="356">
        <v>17</v>
      </c>
      <c r="D43" s="357"/>
      <c r="E43" s="357"/>
      <c r="F43" s="357"/>
      <c r="G43" s="358">
        <f>(9*5)+(8*4)</f>
        <v>77</v>
      </c>
      <c r="H43" s="358">
        <f>G43/85*100</f>
        <v>90.588235294117652</v>
      </c>
      <c r="I43" s="358">
        <f>H43*0.2</f>
        <v>18.117647058823533</v>
      </c>
      <c r="J43" s="357"/>
      <c r="K43" s="484"/>
      <c r="L43" s="355"/>
      <c r="M43" s="355"/>
      <c r="N43" s="355"/>
      <c r="O43" s="355"/>
      <c r="P43" s="355"/>
      <c r="Q43" s="355"/>
      <c r="R43" s="355"/>
      <c r="S43" s="355"/>
      <c r="T43" s="355"/>
      <c r="U43" s="355"/>
      <c r="V43" s="355"/>
      <c r="W43" s="355"/>
    </row>
    <row r="44" spans="1:23" ht="13.5" customHeight="1" x14ac:dyDescent="0.2">
      <c r="A44" s="355"/>
      <c r="B44" s="359" t="s">
        <v>11</v>
      </c>
      <c r="C44" s="360">
        <v>11</v>
      </c>
      <c r="D44" s="357"/>
      <c r="E44" s="357"/>
      <c r="F44" s="357"/>
      <c r="G44" s="358">
        <f>(6*5)+(5*4)</f>
        <v>50</v>
      </c>
      <c r="H44" s="358">
        <f>G44/55*100</f>
        <v>90.909090909090907</v>
      </c>
      <c r="I44" s="358">
        <f>H44*0.15</f>
        <v>13.636363636363635</v>
      </c>
      <c r="J44" s="357"/>
      <c r="K44" s="484"/>
      <c r="L44" s="355"/>
      <c r="M44" s="355"/>
      <c r="N44" s="355"/>
      <c r="O44" s="355"/>
      <c r="P44" s="355"/>
      <c r="Q44" s="355"/>
      <c r="R44" s="355"/>
      <c r="S44" s="355"/>
      <c r="T44" s="355"/>
      <c r="U44" s="355"/>
      <c r="V44" s="355"/>
      <c r="W44" s="355"/>
    </row>
    <row r="45" spans="1:23" ht="13.5" customHeight="1" x14ac:dyDescent="0.2">
      <c r="B45" s="361" t="s">
        <v>12</v>
      </c>
      <c r="C45" s="362">
        <v>16</v>
      </c>
      <c r="D45" s="326"/>
      <c r="E45" s="326"/>
      <c r="F45" s="326"/>
      <c r="G45" s="327">
        <f>(1*5)+(15*4)</f>
        <v>65</v>
      </c>
      <c r="H45" s="327">
        <f>G45/80*100</f>
        <v>81.25</v>
      </c>
      <c r="I45" s="327">
        <f>H45*0.1</f>
        <v>8.125</v>
      </c>
      <c r="J45" s="326"/>
      <c r="K45" s="484"/>
    </row>
    <row r="46" spans="1:23" ht="13.5" customHeight="1" x14ac:dyDescent="0.2">
      <c r="A46" s="355"/>
      <c r="B46" s="337" t="s">
        <v>13</v>
      </c>
      <c r="C46" s="356">
        <v>13</v>
      </c>
      <c r="D46" s="357"/>
      <c r="E46" s="357"/>
      <c r="F46" s="357"/>
      <c r="G46" s="358">
        <f>(7*5)+(6*4)</f>
        <v>59</v>
      </c>
      <c r="H46" s="358">
        <f>G46/65*100</f>
        <v>90.769230769230774</v>
      </c>
      <c r="I46" s="358">
        <f t="shared" ref="I46:I48" si="8">H46*0.15</f>
        <v>13.615384615384615</v>
      </c>
      <c r="J46" s="357"/>
      <c r="K46" s="484"/>
      <c r="L46" s="355"/>
      <c r="M46" s="355"/>
      <c r="N46" s="355"/>
      <c r="O46" s="355"/>
      <c r="P46" s="355"/>
      <c r="Q46" s="355"/>
      <c r="R46" s="355"/>
      <c r="S46" s="355"/>
      <c r="T46" s="355"/>
      <c r="U46" s="355"/>
      <c r="V46" s="355"/>
      <c r="W46" s="355"/>
    </row>
    <row r="47" spans="1:23" ht="13.5" customHeight="1" x14ac:dyDescent="0.2">
      <c r="A47" s="355"/>
      <c r="B47" s="337" t="s">
        <v>14</v>
      </c>
      <c r="C47" s="356">
        <v>10</v>
      </c>
      <c r="D47" s="357"/>
      <c r="E47" s="357"/>
      <c r="F47" s="357"/>
      <c r="G47" s="358">
        <f>(5*5)+(5*4)</f>
        <v>45</v>
      </c>
      <c r="H47" s="358">
        <f>G47/50*100</f>
        <v>90</v>
      </c>
      <c r="I47" s="358">
        <f t="shared" si="8"/>
        <v>13.5</v>
      </c>
      <c r="J47" s="357"/>
      <c r="K47" s="484"/>
      <c r="L47" s="355"/>
      <c r="M47" s="355"/>
      <c r="N47" s="355"/>
      <c r="O47" s="355"/>
      <c r="P47" s="355"/>
      <c r="Q47" s="355"/>
      <c r="R47" s="355"/>
      <c r="S47" s="355"/>
      <c r="T47" s="355"/>
      <c r="U47" s="355"/>
      <c r="V47" s="355"/>
      <c r="W47" s="355"/>
    </row>
    <row r="48" spans="1:23" ht="13.5" customHeight="1" x14ac:dyDescent="0.2">
      <c r="B48" s="328" t="s">
        <v>16</v>
      </c>
      <c r="C48" s="331">
        <v>12</v>
      </c>
      <c r="D48" s="326"/>
      <c r="E48" s="326"/>
      <c r="F48" s="326"/>
      <c r="G48" s="327">
        <f t="shared" ref="G48:G49" si="9">C48*4</f>
        <v>48</v>
      </c>
      <c r="H48" s="327">
        <f>G48/60*100</f>
        <v>80</v>
      </c>
      <c r="I48" s="327">
        <f t="shared" si="8"/>
        <v>12</v>
      </c>
      <c r="J48" s="326"/>
      <c r="K48" s="484"/>
    </row>
    <row r="49" spans="2:11" ht="13.5" customHeight="1" x14ac:dyDescent="0.2">
      <c r="B49" s="328" t="s">
        <v>937</v>
      </c>
      <c r="C49" s="331">
        <v>10</v>
      </c>
      <c r="D49" s="326"/>
      <c r="E49" s="326"/>
      <c r="F49" s="326"/>
      <c r="G49" s="327">
        <f t="shared" si="9"/>
        <v>40</v>
      </c>
      <c r="H49" s="327">
        <f>G49/50*100</f>
        <v>80</v>
      </c>
      <c r="I49" s="327">
        <f>H49*0.1</f>
        <v>8</v>
      </c>
      <c r="J49" s="326"/>
      <c r="K49" s="484"/>
    </row>
    <row r="50" spans="2:11" ht="13.5" customHeight="1" x14ac:dyDescent="0.2">
      <c r="C50" s="326">
        <f>SUM(C43:C49)</f>
        <v>89</v>
      </c>
      <c r="D50" s="326"/>
      <c r="E50" s="326"/>
      <c r="F50" s="326"/>
      <c r="G50" s="327">
        <f>SUM(G43:G49)</f>
        <v>384</v>
      </c>
      <c r="H50" s="327"/>
      <c r="I50" s="327">
        <f>SUM(I43:I49)</f>
        <v>86.994395310571775</v>
      </c>
      <c r="J50" s="326"/>
    </row>
    <row r="51" spans="2:11" ht="13.5" customHeight="1" x14ac:dyDescent="0.2">
      <c r="C51" s="326"/>
      <c r="D51" s="326"/>
      <c r="E51" s="326"/>
      <c r="F51" s="326"/>
      <c r="G51" s="327"/>
      <c r="H51" s="327"/>
      <c r="I51" s="327"/>
      <c r="J51" s="326"/>
    </row>
    <row r="52" spans="2:11" ht="13.5" customHeight="1" x14ac:dyDescent="0.2">
      <c r="B52" s="328" t="s">
        <v>3</v>
      </c>
      <c r="C52" s="354" t="s">
        <v>948</v>
      </c>
      <c r="D52" s="326"/>
      <c r="E52" s="326"/>
      <c r="F52" s="326"/>
      <c r="G52" s="327" t="s">
        <v>946</v>
      </c>
      <c r="H52" s="327" t="s">
        <v>928</v>
      </c>
      <c r="I52" s="327" t="s">
        <v>929</v>
      </c>
      <c r="J52" s="326"/>
    </row>
    <row r="53" spans="2:11" ht="13.5" customHeight="1" x14ac:dyDescent="0.2">
      <c r="B53" s="337" t="s">
        <v>930</v>
      </c>
      <c r="C53" s="356">
        <v>17</v>
      </c>
      <c r="D53" s="326"/>
      <c r="E53" s="326"/>
      <c r="F53" s="326"/>
      <c r="G53" s="358">
        <v>68</v>
      </c>
      <c r="H53" s="358">
        <f>G53/85*100</f>
        <v>80</v>
      </c>
      <c r="I53" s="358">
        <f>H53*0.2</f>
        <v>16</v>
      </c>
      <c r="J53" s="326"/>
    </row>
    <row r="54" spans="2:11" ht="13.5" customHeight="1" x14ac:dyDescent="0.2">
      <c r="B54" s="337" t="s">
        <v>11</v>
      </c>
      <c r="C54" s="356">
        <v>11</v>
      </c>
      <c r="D54" s="326"/>
      <c r="E54" s="326"/>
      <c r="F54" s="326"/>
      <c r="G54" s="358">
        <v>44</v>
      </c>
      <c r="H54" s="358">
        <f>G54/55*100</f>
        <v>80</v>
      </c>
      <c r="I54" s="358">
        <f>H54*0.15</f>
        <v>12</v>
      </c>
      <c r="J54" s="326"/>
    </row>
    <row r="55" spans="2:11" ht="13.5" customHeight="1" x14ac:dyDescent="0.2">
      <c r="B55" s="328" t="s">
        <v>12</v>
      </c>
      <c r="C55" s="331">
        <v>16</v>
      </c>
      <c r="D55" s="326"/>
      <c r="E55" s="326"/>
      <c r="F55" s="326"/>
      <c r="G55" s="327">
        <v>64</v>
      </c>
      <c r="H55" s="327">
        <f>G55/80*100</f>
        <v>80</v>
      </c>
      <c r="I55" s="327">
        <f>H55*0.1</f>
        <v>8</v>
      </c>
      <c r="J55" s="326"/>
    </row>
    <row r="56" spans="2:11" ht="13.5" customHeight="1" x14ac:dyDescent="0.2">
      <c r="B56" s="337" t="s">
        <v>13</v>
      </c>
      <c r="C56" s="356">
        <v>13</v>
      </c>
      <c r="D56" s="326"/>
      <c r="E56" s="326"/>
      <c r="F56" s="326"/>
      <c r="G56" s="358">
        <v>52</v>
      </c>
      <c r="H56" s="358">
        <f>G56/65*100</f>
        <v>80</v>
      </c>
      <c r="I56" s="358">
        <f t="shared" ref="I56:I58" si="10">H56*0.15</f>
        <v>12</v>
      </c>
      <c r="J56" s="326"/>
    </row>
    <row r="57" spans="2:11" ht="13.5" customHeight="1" x14ac:dyDescent="0.2">
      <c r="B57" s="337" t="s">
        <v>14</v>
      </c>
      <c r="C57" s="356">
        <v>10</v>
      </c>
      <c r="D57" s="326"/>
      <c r="E57" s="326"/>
      <c r="F57" s="326"/>
      <c r="G57" s="358">
        <v>40</v>
      </c>
      <c r="H57" s="358">
        <f>G57/50*100</f>
        <v>80</v>
      </c>
      <c r="I57" s="358">
        <f t="shared" si="10"/>
        <v>12</v>
      </c>
      <c r="J57" s="326"/>
    </row>
    <row r="58" spans="2:11" ht="13.5" customHeight="1" x14ac:dyDescent="0.2">
      <c r="B58" s="328" t="s">
        <v>16</v>
      </c>
      <c r="C58" s="331">
        <v>12</v>
      </c>
      <c r="D58" s="326"/>
      <c r="E58" s="326"/>
      <c r="F58" s="326"/>
      <c r="G58" s="327">
        <v>48</v>
      </c>
      <c r="H58" s="327">
        <f>G58/60*100</f>
        <v>80</v>
      </c>
      <c r="I58" s="327">
        <f t="shared" si="10"/>
        <v>12</v>
      </c>
      <c r="J58" s="326"/>
    </row>
    <row r="59" spans="2:11" ht="13.5" customHeight="1" x14ac:dyDescent="0.2">
      <c r="B59" s="328" t="s">
        <v>937</v>
      </c>
      <c r="C59" s="331">
        <v>10</v>
      </c>
      <c r="D59" s="326"/>
      <c r="E59" s="326"/>
      <c r="F59" s="326"/>
      <c r="G59" s="327">
        <v>40</v>
      </c>
      <c r="H59" s="327">
        <f>G59/50*100</f>
        <v>80</v>
      </c>
      <c r="I59" s="327">
        <f>H59*0.1</f>
        <v>8</v>
      </c>
      <c r="J59" s="326"/>
    </row>
    <row r="60" spans="2:11" ht="13.5" customHeight="1" x14ac:dyDescent="0.2">
      <c r="C60" s="326">
        <f>SUM(C53:C59)</f>
        <v>89</v>
      </c>
      <c r="D60" s="326"/>
      <c r="E60" s="326"/>
      <c r="F60" s="326"/>
      <c r="G60" s="327">
        <f>SUM(G53:G59)</f>
        <v>356</v>
      </c>
      <c r="H60" s="327"/>
      <c r="I60" s="327">
        <f>SUM(I53:I59)</f>
        <v>80</v>
      </c>
      <c r="J60" s="326"/>
    </row>
    <row r="61" spans="2:11" ht="13.5" customHeight="1" x14ac:dyDescent="0.2">
      <c r="C61" s="326"/>
      <c r="D61" s="326"/>
      <c r="E61" s="326"/>
      <c r="F61" s="326"/>
      <c r="G61" s="327"/>
      <c r="H61" s="327"/>
      <c r="I61" s="327"/>
      <c r="J61" s="326"/>
    </row>
    <row r="62" spans="2:11" ht="13.5" customHeight="1" x14ac:dyDescent="0.2">
      <c r="B62" s="328" t="s">
        <v>3</v>
      </c>
      <c r="C62" s="354" t="s">
        <v>948</v>
      </c>
      <c r="D62" s="326"/>
      <c r="E62" s="326"/>
      <c r="F62" s="326"/>
      <c r="G62" s="327" t="s">
        <v>946</v>
      </c>
      <c r="H62" s="327" t="s">
        <v>928</v>
      </c>
      <c r="I62" s="327" t="s">
        <v>929</v>
      </c>
      <c r="J62" s="326"/>
      <c r="K62" s="849" t="s">
        <v>950</v>
      </c>
    </row>
    <row r="63" spans="2:11" ht="13.5" customHeight="1" x14ac:dyDescent="0.2">
      <c r="B63" s="337" t="s">
        <v>930</v>
      </c>
      <c r="C63" s="356">
        <v>17</v>
      </c>
      <c r="D63" s="357"/>
      <c r="E63" s="357"/>
      <c r="F63" s="357"/>
      <c r="G63" s="358">
        <f>(9*4)+(8*3)</f>
        <v>60</v>
      </c>
      <c r="H63" s="358">
        <f>G63/85*100</f>
        <v>70.588235294117652</v>
      </c>
      <c r="I63" s="358">
        <f>H63*0.2</f>
        <v>14.117647058823531</v>
      </c>
      <c r="J63" s="326"/>
      <c r="K63" s="484"/>
    </row>
    <row r="64" spans="2:11" ht="13.5" customHeight="1" x14ac:dyDescent="0.2">
      <c r="B64" s="337" t="s">
        <v>11</v>
      </c>
      <c r="C64" s="356">
        <v>11</v>
      </c>
      <c r="D64" s="357"/>
      <c r="E64" s="357"/>
      <c r="F64" s="357"/>
      <c r="G64" s="358">
        <f>(6*4)+(6*3)</f>
        <v>42</v>
      </c>
      <c r="H64" s="358">
        <f>G64/55*100</f>
        <v>76.363636363636374</v>
      </c>
      <c r="I64" s="358">
        <f>H64*0.15</f>
        <v>11.454545454545455</v>
      </c>
      <c r="J64" s="326"/>
      <c r="K64" s="484"/>
    </row>
    <row r="65" spans="2:11" ht="13.5" customHeight="1" x14ac:dyDescent="0.2">
      <c r="B65" s="328" t="s">
        <v>12</v>
      </c>
      <c r="C65" s="331">
        <v>16</v>
      </c>
      <c r="D65" s="326"/>
      <c r="E65" s="326"/>
      <c r="F65" s="326"/>
      <c r="G65" s="327">
        <f>(9*4)+(8*3)</f>
        <v>60</v>
      </c>
      <c r="H65" s="327">
        <f>G65/80*100</f>
        <v>75</v>
      </c>
      <c r="I65" s="327">
        <f>H65*0.1</f>
        <v>7.5</v>
      </c>
      <c r="J65" s="326"/>
      <c r="K65" s="484"/>
    </row>
    <row r="66" spans="2:11" ht="13.5" customHeight="1" x14ac:dyDescent="0.2">
      <c r="B66" s="337" t="s">
        <v>13</v>
      </c>
      <c r="C66" s="356">
        <v>13</v>
      </c>
      <c r="D66" s="357"/>
      <c r="E66" s="357"/>
      <c r="F66" s="357"/>
      <c r="G66" s="358">
        <f>(7*4)+(6*3)</f>
        <v>46</v>
      </c>
      <c r="H66" s="358">
        <f>G66/65*100</f>
        <v>70.769230769230774</v>
      </c>
      <c r="I66" s="358">
        <f t="shared" ref="I66:I68" si="11">H66*0.15</f>
        <v>10.615384615384615</v>
      </c>
      <c r="J66" s="326"/>
      <c r="K66" s="484"/>
    </row>
    <row r="67" spans="2:11" ht="13.5" customHeight="1" x14ac:dyDescent="0.2">
      <c r="B67" s="337" t="s">
        <v>14</v>
      </c>
      <c r="C67" s="356">
        <v>10</v>
      </c>
      <c r="D67" s="357"/>
      <c r="E67" s="357"/>
      <c r="F67" s="357"/>
      <c r="G67" s="358">
        <f>(5*4)+(5*3)</f>
        <v>35</v>
      </c>
      <c r="H67" s="358">
        <f>G67/50*100</f>
        <v>70</v>
      </c>
      <c r="I67" s="358">
        <f t="shared" si="11"/>
        <v>10.5</v>
      </c>
      <c r="J67" s="326"/>
      <c r="K67" s="484"/>
    </row>
    <row r="68" spans="2:11" ht="13.5" customHeight="1" x14ac:dyDescent="0.2">
      <c r="B68" s="328" t="s">
        <v>16</v>
      </c>
      <c r="C68" s="331">
        <v>12</v>
      </c>
      <c r="D68" s="326"/>
      <c r="E68" s="326"/>
      <c r="F68" s="326"/>
      <c r="G68" s="327">
        <f>(6*4)+(6*3)</f>
        <v>42</v>
      </c>
      <c r="H68" s="327">
        <f>G68/60*100</f>
        <v>70</v>
      </c>
      <c r="I68" s="327">
        <f t="shared" si="11"/>
        <v>10.5</v>
      </c>
      <c r="J68" s="326"/>
      <c r="K68" s="484"/>
    </row>
    <row r="69" spans="2:11" ht="13.5" customHeight="1" x14ac:dyDescent="0.2">
      <c r="B69" s="328" t="s">
        <v>937</v>
      </c>
      <c r="C69" s="331">
        <v>10</v>
      </c>
      <c r="D69" s="326"/>
      <c r="E69" s="326"/>
      <c r="F69" s="326"/>
      <c r="G69" s="327">
        <f>(5*4)+(5*3)</f>
        <v>35</v>
      </c>
      <c r="H69" s="327">
        <f>G69/50*100</f>
        <v>70</v>
      </c>
      <c r="I69" s="327">
        <f>H69*0.1</f>
        <v>7</v>
      </c>
      <c r="J69" s="326"/>
      <c r="K69" s="484"/>
    </row>
    <row r="70" spans="2:11" ht="13.5" customHeight="1" x14ac:dyDescent="0.2">
      <c r="C70" s="326">
        <f>SUM(C63:C69)</f>
        <v>89</v>
      </c>
      <c r="D70" s="326"/>
      <c r="E70" s="326"/>
      <c r="F70" s="326"/>
      <c r="G70" s="327">
        <f>SUM(G63:G69)</f>
        <v>320</v>
      </c>
      <c r="H70" s="327"/>
      <c r="I70" s="327">
        <f>SUM(I63:I69)</f>
        <v>71.687577128753603</v>
      </c>
      <c r="J70" s="326"/>
      <c r="K70" s="484"/>
    </row>
    <row r="71" spans="2:11" ht="13.5" customHeight="1" x14ac:dyDescent="0.2">
      <c r="C71" s="326"/>
      <c r="D71" s="326"/>
      <c r="E71" s="326"/>
      <c r="F71" s="326"/>
      <c r="G71" s="327"/>
      <c r="H71" s="327"/>
      <c r="I71" s="327"/>
      <c r="J71" s="326"/>
    </row>
    <row r="72" spans="2:11" ht="13.5" customHeight="1" x14ac:dyDescent="0.2">
      <c r="C72" s="326"/>
      <c r="D72" s="326"/>
      <c r="E72" s="326"/>
      <c r="F72" s="326"/>
      <c r="G72" s="327"/>
      <c r="H72" s="327"/>
      <c r="I72" s="327"/>
      <c r="J72" s="326"/>
    </row>
    <row r="73" spans="2:11" ht="13.5" customHeight="1" x14ac:dyDescent="0.2">
      <c r="B73" s="328" t="s">
        <v>3</v>
      </c>
      <c r="C73" s="354" t="s">
        <v>948</v>
      </c>
      <c r="D73" s="326"/>
      <c r="E73" s="326"/>
      <c r="F73" s="326"/>
      <c r="G73" s="327" t="s">
        <v>946</v>
      </c>
      <c r="H73" s="327" t="s">
        <v>928</v>
      </c>
      <c r="I73" s="327" t="s">
        <v>929</v>
      </c>
      <c r="J73" s="326"/>
      <c r="K73" s="845" t="s">
        <v>951</v>
      </c>
    </row>
    <row r="74" spans="2:11" ht="13.5" customHeight="1" x14ac:dyDescent="0.2">
      <c r="B74" s="337" t="s">
        <v>930</v>
      </c>
      <c r="C74" s="356">
        <v>17</v>
      </c>
      <c r="D74" s="357"/>
      <c r="E74" s="357"/>
      <c r="F74" s="357"/>
      <c r="G74" s="358">
        <v>60</v>
      </c>
      <c r="H74" s="358">
        <f>G74/85*100</f>
        <v>70.588235294117652</v>
      </c>
      <c r="I74" s="358">
        <f>H74*0.2</f>
        <v>14.117647058823531</v>
      </c>
      <c r="J74" s="326"/>
      <c r="K74" s="484"/>
    </row>
    <row r="75" spans="2:11" ht="13.5" customHeight="1" x14ac:dyDescent="0.2">
      <c r="B75" s="337" t="s">
        <v>11</v>
      </c>
      <c r="C75" s="356">
        <v>11</v>
      </c>
      <c r="D75" s="357"/>
      <c r="E75" s="357"/>
      <c r="F75" s="357"/>
      <c r="G75" s="358">
        <v>39</v>
      </c>
      <c r="H75" s="358">
        <f>G75/55*100</f>
        <v>70.909090909090907</v>
      </c>
      <c r="I75" s="358">
        <f>H75*0.15</f>
        <v>10.636363636363635</v>
      </c>
      <c r="J75" s="326"/>
      <c r="K75" s="484"/>
    </row>
    <row r="76" spans="2:11" ht="13.5" customHeight="1" x14ac:dyDescent="0.2">
      <c r="B76" s="328" t="s">
        <v>12</v>
      </c>
      <c r="C76" s="331">
        <v>17</v>
      </c>
      <c r="D76" s="326"/>
      <c r="E76" s="326"/>
      <c r="F76" s="326"/>
      <c r="G76" s="327">
        <v>49</v>
      </c>
      <c r="H76" s="327">
        <f>G76/80*100</f>
        <v>61.250000000000007</v>
      </c>
      <c r="I76" s="327">
        <f>H76*0.1</f>
        <v>6.1250000000000009</v>
      </c>
      <c r="J76" s="326"/>
      <c r="K76" s="484"/>
    </row>
    <row r="77" spans="2:11" ht="13.5" customHeight="1" x14ac:dyDescent="0.2">
      <c r="B77" s="337" t="s">
        <v>13</v>
      </c>
      <c r="C77" s="356">
        <v>13</v>
      </c>
      <c r="D77" s="357"/>
      <c r="E77" s="357"/>
      <c r="F77" s="357"/>
      <c r="G77" s="358">
        <f>(7*4)+(6*3)</f>
        <v>46</v>
      </c>
      <c r="H77" s="358">
        <f>G77/65*100</f>
        <v>70.769230769230774</v>
      </c>
      <c r="I77" s="358">
        <f t="shared" ref="I77:I79" si="12">H77*0.15</f>
        <v>10.615384615384615</v>
      </c>
      <c r="J77" s="326"/>
    </row>
    <row r="78" spans="2:11" ht="13.5" customHeight="1" x14ac:dyDescent="0.2">
      <c r="B78" s="337" t="s">
        <v>14</v>
      </c>
      <c r="C78" s="356">
        <v>10</v>
      </c>
      <c r="D78" s="357"/>
      <c r="E78" s="357"/>
      <c r="F78" s="357"/>
      <c r="G78" s="358">
        <f>(5*4)+(5*3)</f>
        <v>35</v>
      </c>
      <c r="H78" s="358">
        <f>G78/50*100</f>
        <v>70</v>
      </c>
      <c r="I78" s="358">
        <f t="shared" si="12"/>
        <v>10.5</v>
      </c>
      <c r="J78" s="326"/>
    </row>
    <row r="79" spans="2:11" ht="13.5" customHeight="1" x14ac:dyDescent="0.2">
      <c r="B79" s="328" t="s">
        <v>16</v>
      </c>
      <c r="C79" s="331">
        <v>12</v>
      </c>
      <c r="D79" s="326"/>
      <c r="E79" s="326"/>
      <c r="F79" s="326"/>
      <c r="G79" s="327">
        <v>36</v>
      </c>
      <c r="H79" s="327">
        <f>G79/60*100</f>
        <v>60</v>
      </c>
      <c r="I79" s="327">
        <f t="shared" si="12"/>
        <v>9</v>
      </c>
      <c r="J79" s="326"/>
    </row>
    <row r="80" spans="2:11" ht="13.5" customHeight="1" x14ac:dyDescent="0.2">
      <c r="B80" s="328" t="s">
        <v>937</v>
      </c>
      <c r="C80" s="331">
        <v>10</v>
      </c>
      <c r="D80" s="326"/>
      <c r="E80" s="326"/>
      <c r="F80" s="326"/>
      <c r="G80" s="327">
        <v>30</v>
      </c>
      <c r="H80" s="327">
        <f>G80/50*100</f>
        <v>60</v>
      </c>
      <c r="I80" s="327">
        <f>H80*0.1</f>
        <v>6</v>
      </c>
      <c r="J80" s="326"/>
    </row>
    <row r="81" spans="3:10" ht="13.5" customHeight="1" x14ac:dyDescent="0.2">
      <c r="C81" s="326">
        <f>SUM(C74:C80)</f>
        <v>90</v>
      </c>
      <c r="D81" s="326"/>
      <c r="E81" s="326"/>
      <c r="F81" s="326"/>
      <c r="G81" s="327">
        <f>SUM(G74:G80)</f>
        <v>295</v>
      </c>
      <c r="H81" s="327"/>
      <c r="I81" s="327">
        <f>SUM(I74:I80)</f>
        <v>66.994395310571775</v>
      </c>
      <c r="J81" s="326"/>
    </row>
    <row r="82" spans="3:10" ht="13.5" customHeight="1" x14ac:dyDescent="0.2">
      <c r="C82" s="326"/>
      <c r="D82" s="326"/>
      <c r="E82" s="326"/>
      <c r="F82" s="326"/>
      <c r="G82" s="327"/>
      <c r="H82" s="327"/>
      <c r="I82" s="327"/>
      <c r="J82" s="326"/>
    </row>
    <row r="83" spans="3:10" ht="13.5" customHeight="1" x14ac:dyDescent="0.2">
      <c r="C83" s="326"/>
      <c r="D83" s="326"/>
      <c r="E83" s="326"/>
      <c r="F83" s="326"/>
      <c r="G83" s="327"/>
      <c r="H83" s="327"/>
      <c r="I83" s="327"/>
      <c r="J83" s="326"/>
    </row>
    <row r="84" spans="3:10" ht="13.5" customHeight="1" x14ac:dyDescent="0.2">
      <c r="C84" s="326"/>
      <c r="D84" s="326"/>
      <c r="E84" s="326"/>
      <c r="F84" s="326"/>
      <c r="G84" s="327"/>
      <c r="H84" s="327"/>
      <c r="I84" s="327"/>
      <c r="J84" s="326"/>
    </row>
    <row r="85" spans="3:10" ht="13.5" customHeight="1" x14ac:dyDescent="0.2">
      <c r="C85" s="326"/>
      <c r="D85" s="326"/>
      <c r="E85" s="326"/>
      <c r="F85" s="326"/>
      <c r="G85" s="327"/>
      <c r="H85" s="327"/>
      <c r="I85" s="327"/>
      <c r="J85" s="326"/>
    </row>
    <row r="86" spans="3:10" ht="13.5" customHeight="1" x14ac:dyDescent="0.2">
      <c r="C86" s="326"/>
      <c r="D86" s="326"/>
      <c r="E86" s="326"/>
      <c r="F86" s="326"/>
      <c r="G86" s="327"/>
      <c r="H86" s="327"/>
      <c r="I86" s="327"/>
      <c r="J86" s="326"/>
    </row>
    <row r="87" spans="3:10" ht="13.5" customHeight="1" x14ac:dyDescent="0.2">
      <c r="C87" s="326"/>
      <c r="D87" s="326"/>
      <c r="E87" s="326"/>
      <c r="F87" s="326"/>
      <c r="G87" s="327"/>
      <c r="H87" s="327"/>
      <c r="I87" s="327"/>
      <c r="J87" s="326"/>
    </row>
    <row r="88" spans="3:10" ht="13.5" customHeight="1" x14ac:dyDescent="0.2">
      <c r="C88" s="326"/>
      <c r="D88" s="326"/>
      <c r="E88" s="326"/>
      <c r="F88" s="326"/>
      <c r="G88" s="327"/>
      <c r="H88" s="327"/>
      <c r="I88" s="327"/>
      <c r="J88" s="326"/>
    </row>
    <row r="89" spans="3:10" ht="13.5" customHeight="1" x14ac:dyDescent="0.2">
      <c r="C89" s="326"/>
      <c r="D89" s="326"/>
      <c r="E89" s="326"/>
      <c r="F89" s="326"/>
      <c r="G89" s="327"/>
      <c r="H89" s="327"/>
      <c r="I89" s="327"/>
      <c r="J89" s="326"/>
    </row>
    <row r="90" spans="3:10" ht="13.5" customHeight="1" x14ac:dyDescent="0.2">
      <c r="C90" s="326"/>
      <c r="D90" s="326"/>
      <c r="E90" s="326"/>
      <c r="F90" s="326"/>
      <c r="G90" s="327"/>
      <c r="H90" s="327"/>
      <c r="I90" s="327"/>
      <c r="J90" s="326"/>
    </row>
    <row r="91" spans="3:10" ht="13.5" customHeight="1" x14ac:dyDescent="0.2">
      <c r="C91" s="326"/>
      <c r="D91" s="326"/>
      <c r="E91" s="326"/>
      <c r="F91" s="326"/>
      <c r="G91" s="327"/>
      <c r="H91" s="327"/>
      <c r="I91" s="327"/>
      <c r="J91" s="326"/>
    </row>
    <row r="92" spans="3:10" ht="13.5" customHeight="1" x14ac:dyDescent="0.2">
      <c r="C92" s="326"/>
      <c r="D92" s="326"/>
      <c r="E92" s="326"/>
      <c r="F92" s="326"/>
      <c r="G92" s="327"/>
      <c r="H92" s="327"/>
      <c r="I92" s="327"/>
      <c r="J92" s="326"/>
    </row>
    <row r="93" spans="3:10" ht="13.5" customHeight="1" x14ac:dyDescent="0.2">
      <c r="C93" s="326"/>
      <c r="D93" s="326"/>
      <c r="E93" s="326"/>
      <c r="F93" s="326"/>
      <c r="G93" s="327"/>
      <c r="H93" s="327"/>
      <c r="I93" s="327"/>
      <c r="J93" s="326"/>
    </row>
    <row r="94" spans="3:10" ht="13.5" customHeight="1" x14ac:dyDescent="0.2">
      <c r="C94" s="326"/>
      <c r="D94" s="326"/>
      <c r="E94" s="326"/>
      <c r="F94" s="326"/>
      <c r="G94" s="327"/>
      <c r="H94" s="327"/>
      <c r="I94" s="327"/>
      <c r="J94" s="326"/>
    </row>
    <row r="95" spans="3:10" ht="13.5" customHeight="1" x14ac:dyDescent="0.2">
      <c r="C95" s="326"/>
      <c r="D95" s="326"/>
      <c r="E95" s="326"/>
      <c r="F95" s="326"/>
      <c r="G95" s="327"/>
      <c r="H95" s="327"/>
      <c r="I95" s="327"/>
      <c r="J95" s="326"/>
    </row>
    <row r="96" spans="3:10" ht="13.5" customHeight="1" x14ac:dyDescent="0.2">
      <c r="C96" s="326"/>
      <c r="D96" s="326"/>
      <c r="E96" s="326"/>
      <c r="F96" s="326"/>
      <c r="G96" s="327"/>
      <c r="H96" s="327"/>
      <c r="I96" s="327"/>
      <c r="J96" s="326"/>
    </row>
    <row r="97" spans="3:10" ht="13.5" customHeight="1" x14ac:dyDescent="0.2">
      <c r="C97" s="326"/>
      <c r="D97" s="326"/>
      <c r="E97" s="326"/>
      <c r="F97" s="326"/>
      <c r="G97" s="327"/>
      <c r="H97" s="327"/>
      <c r="I97" s="327"/>
      <c r="J97" s="326"/>
    </row>
    <row r="98" spans="3:10" ht="13.5" customHeight="1" x14ac:dyDescent="0.2">
      <c r="C98" s="326"/>
      <c r="D98" s="326"/>
      <c r="E98" s="326"/>
      <c r="F98" s="326"/>
      <c r="G98" s="327"/>
      <c r="H98" s="327"/>
      <c r="I98" s="327"/>
      <c r="J98" s="326"/>
    </row>
    <row r="99" spans="3:10" ht="13.5" customHeight="1" x14ac:dyDescent="0.2">
      <c r="C99" s="326"/>
      <c r="D99" s="326"/>
      <c r="E99" s="326"/>
      <c r="F99" s="326"/>
      <c r="G99" s="327"/>
      <c r="H99" s="327"/>
      <c r="I99" s="327"/>
      <c r="J99" s="326"/>
    </row>
    <row r="100" spans="3:10" ht="13.5" customHeight="1" x14ac:dyDescent="0.2">
      <c r="C100" s="326"/>
      <c r="D100" s="326"/>
      <c r="E100" s="326"/>
      <c r="F100" s="326"/>
      <c r="G100" s="327"/>
      <c r="H100" s="327"/>
      <c r="I100" s="327"/>
      <c r="J100" s="326"/>
    </row>
    <row r="101" spans="3:10" ht="13.5" customHeight="1" x14ac:dyDescent="0.2">
      <c r="C101" s="326"/>
      <c r="D101" s="326"/>
      <c r="E101" s="326"/>
      <c r="F101" s="326"/>
      <c r="G101" s="327"/>
      <c r="H101" s="327"/>
      <c r="I101" s="327"/>
      <c r="J101" s="326"/>
    </row>
    <row r="102" spans="3:10" ht="13.5" customHeight="1" x14ac:dyDescent="0.2">
      <c r="C102" s="326"/>
      <c r="D102" s="326"/>
      <c r="E102" s="326"/>
      <c r="F102" s="326"/>
      <c r="G102" s="327"/>
      <c r="H102" s="327"/>
      <c r="I102" s="327"/>
      <c r="J102" s="326"/>
    </row>
    <row r="103" spans="3:10" ht="13.5" customHeight="1" x14ac:dyDescent="0.2">
      <c r="C103" s="326"/>
      <c r="D103" s="326"/>
      <c r="E103" s="326"/>
      <c r="F103" s="326"/>
      <c r="G103" s="327"/>
      <c r="H103" s="327"/>
      <c r="I103" s="327"/>
      <c r="J103" s="326"/>
    </row>
    <row r="104" spans="3:10" ht="13.5" customHeight="1" x14ac:dyDescent="0.2">
      <c r="C104" s="326"/>
      <c r="D104" s="326"/>
      <c r="E104" s="326"/>
      <c r="F104" s="326"/>
      <c r="G104" s="327"/>
      <c r="H104" s="327"/>
      <c r="I104" s="327"/>
      <c r="J104" s="326"/>
    </row>
    <row r="105" spans="3:10" ht="13.5" customHeight="1" x14ac:dyDescent="0.2">
      <c r="C105" s="326"/>
      <c r="D105" s="326"/>
      <c r="E105" s="326"/>
      <c r="F105" s="326"/>
      <c r="G105" s="327"/>
      <c r="H105" s="327"/>
      <c r="I105" s="327"/>
      <c r="J105" s="326"/>
    </row>
    <row r="106" spans="3:10" ht="13.5" customHeight="1" x14ac:dyDescent="0.2">
      <c r="C106" s="326"/>
      <c r="D106" s="326"/>
      <c r="E106" s="326"/>
      <c r="F106" s="326"/>
      <c r="G106" s="327"/>
      <c r="H106" s="327"/>
      <c r="I106" s="327"/>
      <c r="J106" s="326"/>
    </row>
    <row r="107" spans="3:10" ht="13.5" customHeight="1" x14ac:dyDescent="0.2">
      <c r="C107" s="326"/>
      <c r="D107" s="326"/>
      <c r="E107" s="326"/>
      <c r="F107" s="326"/>
      <c r="G107" s="327"/>
      <c r="H107" s="327"/>
      <c r="I107" s="327"/>
      <c r="J107" s="326"/>
    </row>
    <row r="108" spans="3:10" ht="13.5" customHeight="1" x14ac:dyDescent="0.2">
      <c r="C108" s="326"/>
      <c r="D108" s="326"/>
      <c r="E108" s="326"/>
      <c r="F108" s="326"/>
      <c r="G108" s="327"/>
      <c r="H108" s="327"/>
      <c r="I108" s="327"/>
      <c r="J108" s="326"/>
    </row>
    <row r="109" spans="3:10" ht="13.5" customHeight="1" x14ac:dyDescent="0.2">
      <c r="C109" s="326"/>
      <c r="D109" s="326"/>
      <c r="E109" s="326"/>
      <c r="F109" s="326"/>
      <c r="G109" s="327"/>
      <c r="H109" s="327"/>
      <c r="I109" s="327"/>
      <c r="J109" s="326"/>
    </row>
    <row r="110" spans="3:10" ht="13.5" customHeight="1" x14ac:dyDescent="0.2">
      <c r="C110" s="326"/>
      <c r="D110" s="326"/>
      <c r="E110" s="326"/>
      <c r="F110" s="326"/>
      <c r="G110" s="327"/>
      <c r="H110" s="327"/>
      <c r="I110" s="327"/>
      <c r="J110" s="326"/>
    </row>
    <row r="111" spans="3:10" ht="13.5" customHeight="1" x14ac:dyDescent="0.2">
      <c r="C111" s="326"/>
      <c r="D111" s="326"/>
      <c r="E111" s="326"/>
      <c r="F111" s="326"/>
      <c r="G111" s="327"/>
      <c r="H111" s="327"/>
      <c r="I111" s="327"/>
      <c r="J111" s="326"/>
    </row>
    <row r="112" spans="3:10" ht="13.5" customHeight="1" x14ac:dyDescent="0.2">
      <c r="C112" s="326"/>
      <c r="D112" s="326"/>
      <c r="E112" s="326"/>
      <c r="F112" s="326"/>
      <c r="G112" s="327"/>
      <c r="H112" s="327"/>
      <c r="I112" s="327"/>
      <c r="J112" s="326"/>
    </row>
    <row r="113" spans="3:10" ht="13.5" customHeight="1" x14ac:dyDescent="0.2">
      <c r="C113" s="326"/>
      <c r="D113" s="326"/>
      <c r="E113" s="326"/>
      <c r="F113" s="326"/>
      <c r="G113" s="327"/>
      <c r="H113" s="327"/>
      <c r="I113" s="327"/>
      <c r="J113" s="326"/>
    </row>
    <row r="114" spans="3:10" ht="13.5" customHeight="1" x14ac:dyDescent="0.2">
      <c r="C114" s="326"/>
      <c r="D114" s="326"/>
      <c r="E114" s="326"/>
      <c r="F114" s="326"/>
      <c r="G114" s="327"/>
      <c r="H114" s="327"/>
      <c r="I114" s="327"/>
      <c r="J114" s="326"/>
    </row>
    <row r="115" spans="3:10" ht="13.5" customHeight="1" x14ac:dyDescent="0.2">
      <c r="C115" s="326"/>
      <c r="D115" s="326"/>
      <c r="E115" s="326"/>
      <c r="F115" s="326"/>
      <c r="G115" s="327"/>
      <c r="H115" s="327"/>
      <c r="I115" s="327"/>
      <c r="J115" s="326"/>
    </row>
    <row r="116" spans="3:10" ht="13.5" customHeight="1" x14ac:dyDescent="0.2">
      <c r="C116" s="326"/>
      <c r="D116" s="326"/>
      <c r="E116" s="326"/>
      <c r="F116" s="326"/>
      <c r="G116" s="327"/>
      <c r="H116" s="327"/>
      <c r="I116" s="327"/>
      <c r="J116" s="326"/>
    </row>
    <row r="117" spans="3:10" ht="13.5" customHeight="1" x14ac:dyDescent="0.2">
      <c r="C117" s="326"/>
      <c r="D117" s="326"/>
      <c r="E117" s="326"/>
      <c r="F117" s="326"/>
      <c r="G117" s="327"/>
      <c r="H117" s="327"/>
      <c r="I117" s="327"/>
      <c r="J117" s="326"/>
    </row>
    <row r="118" spans="3:10" ht="13.5" customHeight="1" x14ac:dyDescent="0.2">
      <c r="C118" s="326"/>
      <c r="D118" s="326"/>
      <c r="E118" s="326"/>
      <c r="F118" s="326"/>
      <c r="G118" s="327"/>
      <c r="H118" s="327"/>
      <c r="I118" s="327"/>
      <c r="J118" s="326"/>
    </row>
    <row r="119" spans="3:10" ht="13.5" customHeight="1" x14ac:dyDescent="0.2">
      <c r="C119" s="326"/>
      <c r="D119" s="326"/>
      <c r="E119" s="326"/>
      <c r="F119" s="326"/>
      <c r="G119" s="327"/>
      <c r="H119" s="327"/>
      <c r="I119" s="327"/>
      <c r="J119" s="326"/>
    </row>
    <row r="120" spans="3:10" ht="13.5" customHeight="1" x14ac:dyDescent="0.2">
      <c r="C120" s="326"/>
      <c r="D120" s="326"/>
      <c r="E120" s="326"/>
      <c r="F120" s="326"/>
      <c r="G120" s="327"/>
      <c r="H120" s="327"/>
      <c r="I120" s="327"/>
      <c r="J120" s="326"/>
    </row>
    <row r="121" spans="3:10" ht="13.5" customHeight="1" x14ac:dyDescent="0.2">
      <c r="C121" s="326"/>
      <c r="D121" s="326"/>
      <c r="E121" s="326"/>
      <c r="F121" s="326"/>
      <c r="G121" s="327"/>
      <c r="H121" s="327"/>
      <c r="I121" s="327"/>
      <c r="J121" s="326"/>
    </row>
    <row r="122" spans="3:10" ht="13.5" customHeight="1" x14ac:dyDescent="0.2">
      <c r="C122" s="326"/>
      <c r="D122" s="326"/>
      <c r="E122" s="326"/>
      <c r="F122" s="326"/>
      <c r="G122" s="327"/>
      <c r="H122" s="327"/>
      <c r="I122" s="327"/>
      <c r="J122" s="326"/>
    </row>
    <row r="123" spans="3:10" ht="13.5" customHeight="1" x14ac:dyDescent="0.2">
      <c r="C123" s="326"/>
      <c r="D123" s="326"/>
      <c r="E123" s="326"/>
      <c r="F123" s="326"/>
      <c r="G123" s="327"/>
      <c r="H123" s="327"/>
      <c r="I123" s="327"/>
      <c r="J123" s="326"/>
    </row>
    <row r="124" spans="3:10" ht="13.5" customHeight="1" x14ac:dyDescent="0.2">
      <c r="C124" s="326"/>
      <c r="D124" s="326"/>
      <c r="E124" s="326"/>
      <c r="F124" s="326"/>
      <c r="G124" s="327"/>
      <c r="H124" s="327"/>
      <c r="I124" s="327"/>
      <c r="J124" s="326"/>
    </row>
    <row r="125" spans="3:10" ht="13.5" customHeight="1" x14ac:dyDescent="0.2">
      <c r="C125" s="326"/>
      <c r="D125" s="326"/>
      <c r="E125" s="326"/>
      <c r="F125" s="326"/>
      <c r="G125" s="327"/>
      <c r="H125" s="327"/>
      <c r="I125" s="327"/>
      <c r="J125" s="326"/>
    </row>
    <row r="126" spans="3:10" ht="13.5" customHeight="1" x14ac:dyDescent="0.2">
      <c r="C126" s="326"/>
      <c r="D126" s="326"/>
      <c r="E126" s="326"/>
      <c r="F126" s="326"/>
      <c r="G126" s="327"/>
      <c r="H126" s="327"/>
      <c r="I126" s="327"/>
      <c r="J126" s="326"/>
    </row>
    <row r="127" spans="3:10" ht="13.5" customHeight="1" x14ac:dyDescent="0.2">
      <c r="C127" s="326"/>
      <c r="D127" s="326"/>
      <c r="E127" s="326"/>
      <c r="F127" s="326"/>
      <c r="G127" s="327"/>
      <c r="H127" s="327"/>
      <c r="I127" s="327"/>
      <c r="J127" s="326"/>
    </row>
    <row r="128" spans="3:10" ht="13.5" customHeight="1" x14ac:dyDescent="0.2">
      <c r="C128" s="326"/>
      <c r="D128" s="326"/>
      <c r="E128" s="326"/>
      <c r="F128" s="326"/>
      <c r="G128" s="327"/>
      <c r="H128" s="327"/>
      <c r="I128" s="327"/>
      <c r="J128" s="326"/>
    </row>
    <row r="129" spans="3:10" ht="13.5" customHeight="1" x14ac:dyDescent="0.2">
      <c r="C129" s="326"/>
      <c r="D129" s="326"/>
      <c r="E129" s="326"/>
      <c r="F129" s="326"/>
      <c r="G129" s="327"/>
      <c r="H129" s="327"/>
      <c r="I129" s="327"/>
      <c r="J129" s="326"/>
    </row>
    <row r="130" spans="3:10" ht="13.5" customHeight="1" x14ac:dyDescent="0.2">
      <c r="C130" s="326"/>
      <c r="D130" s="326"/>
      <c r="E130" s="326"/>
      <c r="F130" s="326"/>
      <c r="G130" s="327"/>
      <c r="H130" s="327"/>
      <c r="I130" s="327"/>
      <c r="J130" s="326"/>
    </row>
    <row r="131" spans="3:10" ht="13.5" customHeight="1" x14ac:dyDescent="0.2">
      <c r="C131" s="326"/>
      <c r="D131" s="326"/>
      <c r="E131" s="326"/>
      <c r="F131" s="326"/>
      <c r="G131" s="327"/>
      <c r="H131" s="327"/>
      <c r="I131" s="327"/>
      <c r="J131" s="326"/>
    </row>
    <row r="132" spans="3:10" ht="13.5" customHeight="1" x14ac:dyDescent="0.2">
      <c r="C132" s="326"/>
      <c r="D132" s="326"/>
      <c r="E132" s="326"/>
      <c r="F132" s="326"/>
      <c r="G132" s="327"/>
      <c r="H132" s="327"/>
      <c r="I132" s="327"/>
      <c r="J132" s="326"/>
    </row>
    <row r="133" spans="3:10" ht="13.5" customHeight="1" x14ac:dyDescent="0.2">
      <c r="C133" s="326"/>
      <c r="D133" s="326"/>
      <c r="E133" s="326"/>
      <c r="F133" s="326"/>
      <c r="G133" s="327"/>
      <c r="H133" s="327"/>
      <c r="I133" s="327"/>
      <c r="J133" s="326"/>
    </row>
    <row r="134" spans="3:10" ht="13.5" customHeight="1" x14ac:dyDescent="0.2">
      <c r="C134" s="326"/>
      <c r="D134" s="326"/>
      <c r="E134" s="326"/>
      <c r="F134" s="326"/>
      <c r="G134" s="327"/>
      <c r="H134" s="327"/>
      <c r="I134" s="327"/>
      <c r="J134" s="326"/>
    </row>
    <row r="135" spans="3:10" ht="13.5" customHeight="1" x14ac:dyDescent="0.2">
      <c r="C135" s="326"/>
      <c r="D135" s="326"/>
      <c r="E135" s="326"/>
      <c r="F135" s="326"/>
      <c r="G135" s="327"/>
      <c r="H135" s="327"/>
      <c r="I135" s="327"/>
      <c r="J135" s="326"/>
    </row>
    <row r="136" spans="3:10" ht="13.5" customHeight="1" x14ac:dyDescent="0.2">
      <c r="C136" s="326"/>
      <c r="D136" s="326"/>
      <c r="E136" s="326"/>
      <c r="F136" s="326"/>
      <c r="G136" s="327"/>
      <c r="H136" s="327"/>
      <c r="I136" s="327"/>
      <c r="J136" s="326"/>
    </row>
    <row r="137" spans="3:10" ht="13.5" customHeight="1" x14ac:dyDescent="0.2">
      <c r="C137" s="326"/>
      <c r="D137" s="326"/>
      <c r="E137" s="326"/>
      <c r="F137" s="326"/>
      <c r="G137" s="327"/>
      <c r="H137" s="327"/>
      <c r="I137" s="327"/>
      <c r="J137" s="326"/>
    </row>
    <row r="138" spans="3:10" ht="13.5" customHeight="1" x14ac:dyDescent="0.2">
      <c r="C138" s="326"/>
      <c r="D138" s="326"/>
      <c r="E138" s="326"/>
      <c r="F138" s="326"/>
      <c r="G138" s="327"/>
      <c r="H138" s="327"/>
      <c r="I138" s="327"/>
      <c r="J138" s="326"/>
    </row>
    <row r="139" spans="3:10" ht="13.5" customHeight="1" x14ac:dyDescent="0.2">
      <c r="C139" s="326"/>
      <c r="D139" s="326"/>
      <c r="E139" s="326"/>
      <c r="F139" s="326"/>
      <c r="G139" s="327"/>
      <c r="H139" s="327"/>
      <c r="I139" s="327"/>
      <c r="J139" s="326"/>
    </row>
    <row r="140" spans="3:10" ht="13.5" customHeight="1" x14ac:dyDescent="0.2">
      <c r="C140" s="326"/>
      <c r="D140" s="326"/>
      <c r="E140" s="326"/>
      <c r="F140" s="326"/>
      <c r="G140" s="327"/>
      <c r="H140" s="327"/>
      <c r="I140" s="327"/>
      <c r="J140" s="326"/>
    </row>
    <row r="141" spans="3:10" ht="13.5" customHeight="1" x14ac:dyDescent="0.2">
      <c r="C141" s="326"/>
      <c r="D141" s="326"/>
      <c r="E141" s="326"/>
      <c r="F141" s="326"/>
      <c r="G141" s="327"/>
      <c r="H141" s="327"/>
      <c r="I141" s="327"/>
      <c r="J141" s="326"/>
    </row>
    <row r="142" spans="3:10" ht="13.5" customHeight="1" x14ac:dyDescent="0.2">
      <c r="C142" s="326"/>
      <c r="D142" s="326"/>
      <c r="E142" s="326"/>
      <c r="F142" s="326"/>
      <c r="G142" s="327"/>
      <c r="H142" s="327"/>
      <c r="I142" s="327"/>
      <c r="J142" s="326"/>
    </row>
    <row r="143" spans="3:10" ht="13.5" customHeight="1" x14ac:dyDescent="0.2">
      <c r="C143" s="326"/>
      <c r="D143" s="326"/>
      <c r="E143" s="326"/>
      <c r="F143" s="326"/>
      <c r="G143" s="327"/>
      <c r="H143" s="327"/>
      <c r="I143" s="327"/>
      <c r="J143" s="326"/>
    </row>
    <row r="144" spans="3:10" ht="13.5" customHeight="1" x14ac:dyDescent="0.2">
      <c r="C144" s="326"/>
      <c r="D144" s="326"/>
      <c r="E144" s="326"/>
      <c r="F144" s="326"/>
      <c r="G144" s="327"/>
      <c r="H144" s="327"/>
      <c r="I144" s="327"/>
      <c r="J144" s="326"/>
    </row>
    <row r="145" spans="3:10" ht="13.5" customHeight="1" x14ac:dyDescent="0.2">
      <c r="C145" s="326"/>
      <c r="D145" s="326"/>
      <c r="E145" s="326"/>
      <c r="F145" s="326"/>
      <c r="G145" s="327"/>
      <c r="H145" s="327"/>
      <c r="I145" s="327"/>
      <c r="J145" s="326"/>
    </row>
    <row r="146" spans="3:10" ht="13.5" customHeight="1" x14ac:dyDescent="0.2">
      <c r="C146" s="326"/>
      <c r="D146" s="326"/>
      <c r="E146" s="326"/>
      <c r="F146" s="326"/>
      <c r="G146" s="327"/>
      <c r="H146" s="327"/>
      <c r="I146" s="327"/>
      <c r="J146" s="326"/>
    </row>
    <row r="147" spans="3:10" ht="13.5" customHeight="1" x14ac:dyDescent="0.2">
      <c r="C147" s="326"/>
      <c r="D147" s="326"/>
      <c r="E147" s="326"/>
      <c r="F147" s="326"/>
      <c r="G147" s="327"/>
      <c r="H147" s="327"/>
      <c r="I147" s="327"/>
      <c r="J147" s="326"/>
    </row>
    <row r="148" spans="3:10" ht="13.5" customHeight="1" x14ac:dyDescent="0.2">
      <c r="C148" s="326"/>
      <c r="D148" s="326"/>
      <c r="E148" s="326"/>
      <c r="F148" s="326"/>
      <c r="G148" s="327"/>
      <c r="H148" s="327"/>
      <c r="I148" s="327"/>
      <c r="J148" s="326"/>
    </row>
    <row r="149" spans="3:10" ht="13.5" customHeight="1" x14ac:dyDescent="0.2">
      <c r="C149" s="326"/>
      <c r="D149" s="326"/>
      <c r="E149" s="326"/>
      <c r="F149" s="326"/>
      <c r="G149" s="327"/>
      <c r="H149" s="327"/>
      <c r="I149" s="327"/>
      <c r="J149" s="326"/>
    </row>
    <row r="150" spans="3:10" ht="13.5" customHeight="1" x14ac:dyDescent="0.2">
      <c r="C150" s="326"/>
      <c r="D150" s="326"/>
      <c r="E150" s="326"/>
      <c r="F150" s="326"/>
      <c r="G150" s="327"/>
      <c r="H150" s="327"/>
      <c r="I150" s="327"/>
      <c r="J150" s="326"/>
    </row>
    <row r="151" spans="3:10" ht="13.5" customHeight="1" x14ac:dyDescent="0.2">
      <c r="C151" s="326"/>
      <c r="D151" s="326"/>
      <c r="E151" s="326"/>
      <c r="F151" s="326"/>
      <c r="G151" s="327"/>
      <c r="H151" s="327"/>
      <c r="I151" s="327"/>
      <c r="J151" s="326"/>
    </row>
    <row r="152" spans="3:10" ht="13.5" customHeight="1" x14ac:dyDescent="0.2">
      <c r="C152" s="326"/>
      <c r="D152" s="326"/>
      <c r="E152" s="326"/>
      <c r="F152" s="326"/>
      <c r="G152" s="327"/>
      <c r="H152" s="327"/>
      <c r="I152" s="327"/>
      <c r="J152" s="326"/>
    </row>
    <row r="153" spans="3:10" ht="13.5" customHeight="1" x14ac:dyDescent="0.2">
      <c r="C153" s="326"/>
      <c r="D153" s="326"/>
      <c r="E153" s="326"/>
      <c r="F153" s="326"/>
      <c r="G153" s="327"/>
      <c r="H153" s="327"/>
      <c r="I153" s="327"/>
      <c r="J153" s="326"/>
    </row>
    <row r="154" spans="3:10" ht="13.5" customHeight="1" x14ac:dyDescent="0.2">
      <c r="C154" s="326"/>
      <c r="D154" s="326"/>
      <c r="E154" s="326"/>
      <c r="F154" s="326"/>
      <c r="G154" s="327"/>
      <c r="H154" s="327"/>
      <c r="I154" s="327"/>
      <c r="J154" s="326"/>
    </row>
    <row r="155" spans="3:10" ht="13.5" customHeight="1" x14ac:dyDescent="0.2">
      <c r="C155" s="326"/>
      <c r="D155" s="326"/>
      <c r="E155" s="326"/>
      <c r="F155" s="326"/>
      <c r="G155" s="327"/>
      <c r="H155" s="327"/>
      <c r="I155" s="327"/>
      <c r="J155" s="326"/>
    </row>
    <row r="156" spans="3:10" ht="13.5" customHeight="1" x14ac:dyDescent="0.2">
      <c r="C156" s="326"/>
      <c r="D156" s="326"/>
      <c r="E156" s="326"/>
      <c r="F156" s="326"/>
      <c r="G156" s="327"/>
      <c r="H156" s="327"/>
      <c r="I156" s="327"/>
      <c r="J156" s="326"/>
    </row>
    <row r="157" spans="3:10" ht="13.5" customHeight="1" x14ac:dyDescent="0.2">
      <c r="C157" s="326"/>
      <c r="D157" s="326"/>
      <c r="E157" s="326"/>
      <c r="F157" s="326"/>
      <c r="G157" s="327"/>
      <c r="H157" s="327"/>
      <c r="I157" s="327"/>
      <c r="J157" s="326"/>
    </row>
    <row r="158" spans="3:10" ht="13.5" customHeight="1" x14ac:dyDescent="0.2">
      <c r="C158" s="326"/>
      <c r="D158" s="326"/>
      <c r="E158" s="326"/>
      <c r="F158" s="326"/>
      <c r="G158" s="327"/>
      <c r="H158" s="327"/>
      <c r="I158" s="327"/>
      <c r="J158" s="326"/>
    </row>
    <row r="159" spans="3:10" ht="13.5" customHeight="1" x14ac:dyDescent="0.2">
      <c r="C159" s="326"/>
      <c r="D159" s="326"/>
      <c r="E159" s="326"/>
      <c r="F159" s="326"/>
      <c r="G159" s="327"/>
      <c r="H159" s="327"/>
      <c r="I159" s="327"/>
      <c r="J159" s="326"/>
    </row>
    <row r="160" spans="3:10" ht="13.5" customHeight="1" x14ac:dyDescent="0.2">
      <c r="C160" s="326"/>
      <c r="D160" s="326"/>
      <c r="E160" s="326"/>
      <c r="F160" s="326"/>
      <c r="G160" s="327"/>
      <c r="H160" s="327"/>
      <c r="I160" s="327"/>
      <c r="J160" s="326"/>
    </row>
    <row r="161" spans="3:10" ht="13.5" customHeight="1" x14ac:dyDescent="0.2">
      <c r="C161" s="326"/>
      <c r="D161" s="326"/>
      <c r="E161" s="326"/>
      <c r="F161" s="326"/>
      <c r="G161" s="327"/>
      <c r="H161" s="327"/>
      <c r="I161" s="327"/>
      <c r="J161" s="326"/>
    </row>
    <row r="162" spans="3:10" ht="13.5" customHeight="1" x14ac:dyDescent="0.2">
      <c r="C162" s="326"/>
      <c r="D162" s="326"/>
      <c r="E162" s="326"/>
      <c r="F162" s="326"/>
      <c r="G162" s="327"/>
      <c r="H162" s="327"/>
      <c r="I162" s="327"/>
      <c r="J162" s="326"/>
    </row>
    <row r="163" spans="3:10" ht="13.5" customHeight="1" x14ac:dyDescent="0.2">
      <c r="C163" s="326"/>
      <c r="D163" s="326"/>
      <c r="E163" s="326"/>
      <c r="F163" s="326"/>
      <c r="G163" s="327"/>
      <c r="H163" s="327"/>
      <c r="I163" s="327"/>
      <c r="J163" s="326"/>
    </row>
    <row r="164" spans="3:10" ht="13.5" customHeight="1" x14ac:dyDescent="0.2">
      <c r="C164" s="326"/>
      <c r="D164" s="326"/>
      <c r="E164" s="326"/>
      <c r="F164" s="326"/>
      <c r="G164" s="327"/>
      <c r="H164" s="327"/>
      <c r="I164" s="327"/>
      <c r="J164" s="326"/>
    </row>
    <row r="165" spans="3:10" ht="13.5" customHeight="1" x14ac:dyDescent="0.2">
      <c r="C165" s="326"/>
      <c r="D165" s="326"/>
      <c r="E165" s="326"/>
      <c r="F165" s="326"/>
      <c r="G165" s="327"/>
      <c r="H165" s="327"/>
      <c r="I165" s="327"/>
      <c r="J165" s="326"/>
    </row>
    <row r="166" spans="3:10" ht="13.5" customHeight="1" x14ac:dyDescent="0.2">
      <c r="C166" s="326"/>
      <c r="D166" s="326"/>
      <c r="E166" s="326"/>
      <c r="F166" s="326"/>
      <c r="G166" s="327"/>
      <c r="H166" s="327"/>
      <c r="I166" s="327"/>
      <c r="J166" s="326"/>
    </row>
    <row r="167" spans="3:10" ht="13.5" customHeight="1" x14ac:dyDescent="0.2">
      <c r="C167" s="326"/>
      <c r="D167" s="326"/>
      <c r="E167" s="326"/>
      <c r="F167" s="326"/>
      <c r="G167" s="327"/>
      <c r="H167" s="327"/>
      <c r="I167" s="327"/>
      <c r="J167" s="326"/>
    </row>
    <row r="168" spans="3:10" ht="13.5" customHeight="1" x14ac:dyDescent="0.2">
      <c r="C168" s="326"/>
      <c r="D168" s="326"/>
      <c r="E168" s="326"/>
      <c r="F168" s="326"/>
      <c r="G168" s="327"/>
      <c r="H168" s="327"/>
      <c r="I168" s="327"/>
      <c r="J168" s="326"/>
    </row>
    <row r="169" spans="3:10" ht="13.5" customHeight="1" x14ac:dyDescent="0.2">
      <c r="C169" s="326"/>
      <c r="D169" s="326"/>
      <c r="E169" s="326"/>
      <c r="F169" s="326"/>
      <c r="G169" s="327"/>
      <c r="H169" s="327"/>
      <c r="I169" s="327"/>
      <c r="J169" s="326"/>
    </row>
    <row r="170" spans="3:10" ht="13.5" customHeight="1" x14ac:dyDescent="0.2">
      <c r="C170" s="326"/>
      <c r="D170" s="326"/>
      <c r="E170" s="326"/>
      <c r="F170" s="326"/>
      <c r="G170" s="327"/>
      <c r="H170" s="327"/>
      <c r="I170" s="327"/>
      <c r="J170" s="326"/>
    </row>
    <row r="171" spans="3:10" ht="13.5" customHeight="1" x14ac:dyDescent="0.2">
      <c r="C171" s="326"/>
      <c r="D171" s="326"/>
      <c r="E171" s="326"/>
      <c r="F171" s="326"/>
      <c r="G171" s="327"/>
      <c r="H171" s="327"/>
      <c r="I171" s="327"/>
      <c r="J171" s="326"/>
    </row>
    <row r="172" spans="3:10" ht="13.5" customHeight="1" x14ac:dyDescent="0.2">
      <c r="C172" s="326"/>
      <c r="D172" s="326"/>
      <c r="E172" s="326"/>
      <c r="F172" s="326"/>
      <c r="G172" s="327"/>
      <c r="H172" s="327"/>
      <c r="I172" s="327"/>
      <c r="J172" s="326"/>
    </row>
    <row r="173" spans="3:10" ht="13.5" customHeight="1" x14ac:dyDescent="0.2">
      <c r="C173" s="326"/>
      <c r="D173" s="326"/>
      <c r="E173" s="326"/>
      <c r="F173" s="326"/>
      <c r="G173" s="327"/>
      <c r="H173" s="327"/>
      <c r="I173" s="327"/>
      <c r="J173" s="326"/>
    </row>
    <row r="174" spans="3:10" ht="13.5" customHeight="1" x14ac:dyDescent="0.2">
      <c r="C174" s="326"/>
      <c r="D174" s="326"/>
      <c r="E174" s="326"/>
      <c r="F174" s="326"/>
      <c r="G174" s="327"/>
      <c r="H174" s="327"/>
      <c r="I174" s="327"/>
      <c r="J174" s="326"/>
    </row>
    <row r="175" spans="3:10" ht="13.5" customHeight="1" x14ac:dyDescent="0.2">
      <c r="C175" s="326"/>
      <c r="D175" s="326"/>
      <c r="E175" s="326"/>
      <c r="F175" s="326"/>
      <c r="G175" s="327"/>
      <c r="H175" s="327"/>
      <c r="I175" s="327"/>
      <c r="J175" s="326"/>
    </row>
    <row r="176" spans="3:10" ht="13.5" customHeight="1" x14ac:dyDescent="0.2">
      <c r="C176" s="326"/>
      <c r="D176" s="326"/>
      <c r="E176" s="326"/>
      <c r="F176" s="326"/>
      <c r="G176" s="327"/>
      <c r="H176" s="327"/>
      <c r="I176" s="327"/>
      <c r="J176" s="326"/>
    </row>
    <row r="177" spans="3:10" ht="13.5" customHeight="1" x14ac:dyDescent="0.2">
      <c r="C177" s="326"/>
      <c r="D177" s="326"/>
      <c r="E177" s="326"/>
      <c r="F177" s="326"/>
      <c r="G177" s="327"/>
      <c r="H177" s="327"/>
      <c r="I177" s="327"/>
      <c r="J177" s="326"/>
    </row>
    <row r="178" spans="3:10" ht="13.5" customHeight="1" x14ac:dyDescent="0.2">
      <c r="C178" s="326"/>
      <c r="D178" s="326"/>
      <c r="E178" s="326"/>
      <c r="F178" s="326"/>
      <c r="G178" s="327"/>
      <c r="H178" s="327"/>
      <c r="I178" s="327"/>
      <c r="J178" s="326"/>
    </row>
    <row r="179" spans="3:10" ht="13.5" customHeight="1" x14ac:dyDescent="0.2">
      <c r="C179" s="326"/>
      <c r="D179" s="326"/>
      <c r="E179" s="326"/>
      <c r="F179" s="326"/>
      <c r="G179" s="327"/>
      <c r="H179" s="327"/>
      <c r="I179" s="327"/>
      <c r="J179" s="326"/>
    </row>
    <row r="180" spans="3:10" ht="13.5" customHeight="1" x14ac:dyDescent="0.2">
      <c r="C180" s="326"/>
      <c r="D180" s="326"/>
      <c r="E180" s="326"/>
      <c r="F180" s="326"/>
      <c r="G180" s="327"/>
      <c r="H180" s="327"/>
      <c r="I180" s="327"/>
      <c r="J180" s="326"/>
    </row>
    <row r="181" spans="3:10" ht="13.5" customHeight="1" x14ac:dyDescent="0.2">
      <c r="C181" s="326"/>
      <c r="D181" s="326"/>
      <c r="E181" s="326"/>
      <c r="F181" s="326"/>
      <c r="G181" s="327"/>
      <c r="H181" s="327"/>
      <c r="I181" s="327"/>
      <c r="J181" s="326"/>
    </row>
    <row r="182" spans="3:10" ht="13.5" customHeight="1" x14ac:dyDescent="0.2">
      <c r="C182" s="326"/>
      <c r="D182" s="326"/>
      <c r="E182" s="326"/>
      <c r="F182" s="326"/>
      <c r="G182" s="327"/>
      <c r="H182" s="327"/>
      <c r="I182" s="327"/>
      <c r="J182" s="326"/>
    </row>
    <row r="183" spans="3:10" ht="13.5" customHeight="1" x14ac:dyDescent="0.2">
      <c r="C183" s="326"/>
      <c r="D183" s="326"/>
      <c r="E183" s="326"/>
      <c r="F183" s="326"/>
      <c r="G183" s="327"/>
      <c r="H183" s="327"/>
      <c r="I183" s="327"/>
      <c r="J183" s="326"/>
    </row>
    <row r="184" spans="3:10" ht="13.5" customHeight="1" x14ac:dyDescent="0.2">
      <c r="C184" s="326"/>
      <c r="D184" s="326"/>
      <c r="E184" s="326"/>
      <c r="F184" s="326"/>
      <c r="G184" s="327"/>
      <c r="H184" s="327"/>
      <c r="I184" s="327"/>
      <c r="J184" s="326"/>
    </row>
    <row r="185" spans="3:10" ht="13.5" customHeight="1" x14ac:dyDescent="0.2">
      <c r="C185" s="326"/>
      <c r="D185" s="326"/>
      <c r="E185" s="326"/>
      <c r="F185" s="326"/>
      <c r="G185" s="327"/>
      <c r="H185" s="327"/>
      <c r="I185" s="327"/>
      <c r="J185" s="326"/>
    </row>
    <row r="186" spans="3:10" ht="13.5" customHeight="1" x14ac:dyDescent="0.2">
      <c r="C186" s="326"/>
      <c r="D186" s="326"/>
      <c r="E186" s="326"/>
      <c r="F186" s="326"/>
      <c r="G186" s="327"/>
      <c r="H186" s="327"/>
      <c r="I186" s="327"/>
      <c r="J186" s="326"/>
    </row>
    <row r="187" spans="3:10" ht="13.5" customHeight="1" x14ac:dyDescent="0.2">
      <c r="C187" s="326"/>
      <c r="D187" s="326"/>
      <c r="E187" s="326"/>
      <c r="F187" s="326"/>
      <c r="G187" s="327"/>
      <c r="H187" s="327"/>
      <c r="I187" s="327"/>
      <c r="J187" s="326"/>
    </row>
    <row r="188" spans="3:10" ht="13.5" customHeight="1" x14ac:dyDescent="0.2">
      <c r="C188" s="326"/>
      <c r="D188" s="326"/>
      <c r="E188" s="326"/>
      <c r="F188" s="326"/>
      <c r="G188" s="327"/>
      <c r="H188" s="327"/>
      <c r="I188" s="327"/>
      <c r="J188" s="326"/>
    </row>
    <row r="189" spans="3:10" ht="13.5" customHeight="1" x14ac:dyDescent="0.2">
      <c r="C189" s="326"/>
      <c r="D189" s="326"/>
      <c r="E189" s="326"/>
      <c r="F189" s="326"/>
      <c r="G189" s="327"/>
      <c r="H189" s="327"/>
      <c r="I189" s="327"/>
      <c r="J189" s="326"/>
    </row>
    <row r="190" spans="3:10" ht="13.5" customHeight="1" x14ac:dyDescent="0.2">
      <c r="C190" s="326"/>
      <c r="D190" s="326"/>
      <c r="E190" s="326"/>
      <c r="F190" s="326"/>
      <c r="G190" s="327"/>
      <c r="H190" s="327"/>
      <c r="I190" s="327"/>
      <c r="J190" s="326"/>
    </row>
    <row r="191" spans="3:10" ht="13.5" customHeight="1" x14ac:dyDescent="0.2">
      <c r="C191" s="326"/>
      <c r="D191" s="326"/>
      <c r="E191" s="326"/>
      <c r="F191" s="326"/>
      <c r="G191" s="327"/>
      <c r="H191" s="327"/>
      <c r="I191" s="327"/>
      <c r="J191" s="326"/>
    </row>
    <row r="192" spans="3:10" ht="13.5" customHeight="1" x14ac:dyDescent="0.2">
      <c r="C192" s="326"/>
      <c r="D192" s="326"/>
      <c r="E192" s="326"/>
      <c r="F192" s="326"/>
      <c r="G192" s="327"/>
      <c r="H192" s="327"/>
      <c r="I192" s="327"/>
      <c r="J192" s="326"/>
    </row>
    <row r="193" spans="3:10" ht="13.5" customHeight="1" x14ac:dyDescent="0.2">
      <c r="C193" s="326"/>
      <c r="D193" s="326"/>
      <c r="E193" s="326"/>
      <c r="F193" s="326"/>
      <c r="G193" s="327"/>
      <c r="H193" s="327"/>
      <c r="I193" s="327"/>
      <c r="J193" s="326"/>
    </row>
    <row r="194" spans="3:10" ht="13.5" customHeight="1" x14ac:dyDescent="0.2">
      <c r="C194" s="326"/>
      <c r="D194" s="326"/>
      <c r="E194" s="326"/>
      <c r="F194" s="326"/>
      <c r="G194" s="327"/>
      <c r="H194" s="327"/>
      <c r="I194" s="327"/>
      <c r="J194" s="326"/>
    </row>
    <row r="195" spans="3:10" ht="13.5" customHeight="1" x14ac:dyDescent="0.2">
      <c r="C195" s="326"/>
      <c r="D195" s="326"/>
      <c r="E195" s="326"/>
      <c r="F195" s="326"/>
      <c r="G195" s="327"/>
      <c r="H195" s="327"/>
      <c r="I195" s="327"/>
      <c r="J195" s="326"/>
    </row>
    <row r="196" spans="3:10" ht="13.5" customHeight="1" x14ac:dyDescent="0.2">
      <c r="C196" s="326"/>
      <c r="D196" s="326"/>
      <c r="E196" s="326"/>
      <c r="F196" s="326"/>
      <c r="G196" s="327"/>
      <c r="H196" s="327"/>
      <c r="I196" s="327"/>
      <c r="J196" s="326"/>
    </row>
    <row r="197" spans="3:10" ht="13.5" customHeight="1" x14ac:dyDescent="0.2">
      <c r="C197" s="326"/>
      <c r="D197" s="326"/>
      <c r="E197" s="326"/>
      <c r="F197" s="326"/>
      <c r="G197" s="327"/>
      <c r="H197" s="327"/>
      <c r="I197" s="327"/>
      <c r="J197" s="326"/>
    </row>
    <row r="198" spans="3:10" ht="13.5" customHeight="1" x14ac:dyDescent="0.2">
      <c r="C198" s="326"/>
      <c r="D198" s="326"/>
      <c r="E198" s="326"/>
      <c r="F198" s="326"/>
      <c r="G198" s="327"/>
      <c r="H198" s="327"/>
      <c r="I198" s="327"/>
      <c r="J198" s="326"/>
    </row>
    <row r="199" spans="3:10" ht="13.5" customHeight="1" x14ac:dyDescent="0.2">
      <c r="C199" s="326"/>
      <c r="D199" s="326"/>
      <c r="E199" s="326"/>
      <c r="F199" s="326"/>
      <c r="G199" s="327"/>
      <c r="H199" s="327"/>
      <c r="I199" s="327"/>
      <c r="J199" s="326"/>
    </row>
    <row r="200" spans="3:10" ht="13.5" customHeight="1" x14ac:dyDescent="0.2">
      <c r="C200" s="326"/>
      <c r="D200" s="326"/>
      <c r="E200" s="326"/>
      <c r="F200" s="326"/>
      <c r="G200" s="327"/>
      <c r="H200" s="327"/>
      <c r="I200" s="327"/>
      <c r="J200" s="326"/>
    </row>
    <row r="201" spans="3:10" ht="13.5" customHeight="1" x14ac:dyDescent="0.2">
      <c r="C201" s="326"/>
      <c r="D201" s="326"/>
      <c r="E201" s="326"/>
      <c r="F201" s="326"/>
      <c r="G201" s="327"/>
      <c r="H201" s="327"/>
      <c r="I201" s="327"/>
      <c r="J201" s="326"/>
    </row>
    <row r="202" spans="3:10" ht="13.5" customHeight="1" x14ac:dyDescent="0.2">
      <c r="C202" s="326"/>
      <c r="D202" s="326"/>
      <c r="E202" s="326"/>
      <c r="F202" s="326"/>
      <c r="G202" s="327"/>
      <c r="H202" s="327"/>
      <c r="I202" s="327"/>
      <c r="J202" s="326"/>
    </row>
    <row r="203" spans="3:10" ht="13.5" customHeight="1" x14ac:dyDescent="0.2">
      <c r="C203" s="326"/>
      <c r="D203" s="326"/>
      <c r="E203" s="326"/>
      <c r="F203" s="326"/>
      <c r="G203" s="327"/>
      <c r="H203" s="327"/>
      <c r="I203" s="327"/>
      <c r="J203" s="326"/>
    </row>
    <row r="204" spans="3:10" ht="13.5" customHeight="1" x14ac:dyDescent="0.2">
      <c r="C204" s="326"/>
      <c r="D204" s="326"/>
      <c r="E204" s="326"/>
      <c r="F204" s="326"/>
      <c r="G204" s="327"/>
      <c r="H204" s="327"/>
      <c r="I204" s="327"/>
      <c r="J204" s="326"/>
    </row>
    <row r="205" spans="3:10" ht="13.5" customHeight="1" x14ac:dyDescent="0.2">
      <c r="C205" s="326"/>
      <c r="D205" s="326"/>
      <c r="E205" s="326"/>
      <c r="F205" s="326"/>
      <c r="G205" s="327"/>
      <c r="H205" s="327"/>
      <c r="I205" s="327"/>
      <c r="J205" s="326"/>
    </row>
    <row r="206" spans="3:10" ht="13.5" customHeight="1" x14ac:dyDescent="0.2">
      <c r="C206" s="326"/>
      <c r="D206" s="326"/>
      <c r="E206" s="326"/>
      <c r="F206" s="326"/>
      <c r="G206" s="327"/>
      <c r="H206" s="327"/>
      <c r="I206" s="327"/>
      <c r="J206" s="326"/>
    </row>
    <row r="207" spans="3:10" ht="13.5" customHeight="1" x14ac:dyDescent="0.2">
      <c r="C207" s="326"/>
      <c r="D207" s="326"/>
      <c r="E207" s="326"/>
      <c r="F207" s="326"/>
      <c r="G207" s="327"/>
      <c r="H207" s="327"/>
      <c r="I207" s="327"/>
      <c r="J207" s="326"/>
    </row>
    <row r="208" spans="3:10" ht="13.5" customHeight="1" x14ac:dyDescent="0.2">
      <c r="C208" s="326"/>
      <c r="D208" s="326"/>
      <c r="E208" s="326"/>
      <c r="F208" s="326"/>
      <c r="G208" s="327"/>
      <c r="H208" s="327"/>
      <c r="I208" s="327"/>
      <c r="J208" s="326"/>
    </row>
    <row r="209" spans="3:10" ht="13.5" customHeight="1" x14ac:dyDescent="0.2">
      <c r="C209" s="326"/>
      <c r="D209" s="326"/>
      <c r="E209" s="326"/>
      <c r="F209" s="326"/>
      <c r="G209" s="327"/>
      <c r="H209" s="327"/>
      <c r="I209" s="327"/>
      <c r="J209" s="326"/>
    </row>
    <row r="210" spans="3:10" ht="13.5" customHeight="1" x14ac:dyDescent="0.2">
      <c r="C210" s="326"/>
      <c r="D210" s="326"/>
      <c r="E210" s="326"/>
      <c r="F210" s="326"/>
      <c r="G210" s="327"/>
      <c r="H210" s="327"/>
      <c r="I210" s="327"/>
      <c r="J210" s="326"/>
    </row>
    <row r="211" spans="3:10" ht="13.5" customHeight="1" x14ac:dyDescent="0.2">
      <c r="C211" s="326"/>
      <c r="D211" s="326"/>
      <c r="E211" s="326"/>
      <c r="F211" s="326"/>
      <c r="G211" s="327"/>
      <c r="H211" s="327"/>
      <c r="I211" s="327"/>
      <c r="J211" s="326"/>
    </row>
    <row r="212" spans="3:10" ht="13.5" customHeight="1" x14ac:dyDescent="0.2">
      <c r="C212" s="326"/>
      <c r="D212" s="326"/>
      <c r="E212" s="326"/>
      <c r="F212" s="326"/>
      <c r="G212" s="327"/>
      <c r="H212" s="327"/>
      <c r="I212" s="327"/>
      <c r="J212" s="326"/>
    </row>
    <row r="213" spans="3:10" ht="13.5" customHeight="1" x14ac:dyDescent="0.2">
      <c r="C213" s="326"/>
      <c r="D213" s="326"/>
      <c r="E213" s="326"/>
      <c r="F213" s="326"/>
      <c r="G213" s="327"/>
      <c r="H213" s="327"/>
      <c r="I213" s="327"/>
      <c r="J213" s="326"/>
    </row>
    <row r="214" spans="3:10" ht="13.5" customHeight="1" x14ac:dyDescent="0.2">
      <c r="C214" s="326"/>
      <c r="D214" s="326"/>
      <c r="E214" s="326"/>
      <c r="F214" s="326"/>
      <c r="G214" s="327"/>
      <c r="H214" s="327"/>
      <c r="I214" s="327"/>
      <c r="J214" s="326"/>
    </row>
    <row r="215" spans="3:10" ht="13.5" customHeight="1" x14ac:dyDescent="0.2">
      <c r="C215" s="326"/>
      <c r="D215" s="326"/>
      <c r="E215" s="326"/>
      <c r="F215" s="326"/>
      <c r="G215" s="327"/>
      <c r="H215" s="327"/>
      <c r="I215" s="327"/>
      <c r="J215" s="326"/>
    </row>
    <row r="216" spans="3:10" ht="13.5" customHeight="1" x14ac:dyDescent="0.2">
      <c r="C216" s="326"/>
      <c r="D216" s="326"/>
      <c r="E216" s="326"/>
      <c r="F216" s="326"/>
      <c r="G216" s="327"/>
      <c r="H216" s="327"/>
      <c r="I216" s="327"/>
      <c r="J216" s="326"/>
    </row>
    <row r="217" spans="3:10" ht="13.5" customHeight="1" x14ac:dyDescent="0.2">
      <c r="C217" s="326"/>
      <c r="D217" s="326"/>
      <c r="E217" s="326"/>
      <c r="F217" s="326"/>
      <c r="G217" s="327"/>
      <c r="H217" s="327"/>
      <c r="I217" s="327"/>
      <c r="J217" s="326"/>
    </row>
    <row r="218" spans="3:10" ht="13.5" customHeight="1" x14ac:dyDescent="0.2">
      <c r="C218" s="326"/>
      <c r="D218" s="326"/>
      <c r="E218" s="326"/>
      <c r="F218" s="326"/>
      <c r="G218" s="327"/>
      <c r="H218" s="327"/>
      <c r="I218" s="327"/>
      <c r="J218" s="326"/>
    </row>
    <row r="219" spans="3:10" ht="13.5" customHeight="1" x14ac:dyDescent="0.2">
      <c r="C219" s="326"/>
      <c r="D219" s="326"/>
      <c r="E219" s="326"/>
      <c r="F219" s="326"/>
      <c r="G219" s="327"/>
      <c r="H219" s="327"/>
      <c r="I219" s="327"/>
      <c r="J219" s="326"/>
    </row>
    <row r="220" spans="3:10" ht="13.5" customHeight="1" x14ac:dyDescent="0.2">
      <c r="C220" s="326"/>
      <c r="D220" s="326"/>
      <c r="E220" s="326"/>
      <c r="F220" s="326"/>
      <c r="G220" s="327"/>
      <c r="H220" s="327"/>
      <c r="I220" s="327"/>
      <c r="J220" s="326"/>
    </row>
    <row r="221" spans="3:10" ht="13.5" customHeight="1" x14ac:dyDescent="0.2">
      <c r="C221" s="326"/>
      <c r="D221" s="326"/>
      <c r="E221" s="326"/>
      <c r="F221" s="326"/>
      <c r="G221" s="327"/>
      <c r="H221" s="327"/>
      <c r="I221" s="327"/>
      <c r="J221" s="326"/>
    </row>
    <row r="222" spans="3:10" ht="13.5" customHeight="1" x14ac:dyDescent="0.2">
      <c r="C222" s="326"/>
      <c r="D222" s="326"/>
      <c r="E222" s="326"/>
      <c r="F222" s="326"/>
      <c r="G222" s="327"/>
      <c r="H222" s="327"/>
      <c r="I222" s="327"/>
      <c r="J222" s="326"/>
    </row>
    <row r="223" spans="3:10" ht="13.5" customHeight="1" x14ac:dyDescent="0.2">
      <c r="C223" s="326"/>
      <c r="D223" s="326"/>
      <c r="E223" s="326"/>
      <c r="F223" s="326"/>
      <c r="G223" s="327"/>
      <c r="H223" s="327"/>
      <c r="I223" s="327"/>
      <c r="J223" s="326"/>
    </row>
    <row r="224" spans="3:10" ht="13.5" customHeight="1" x14ac:dyDescent="0.2">
      <c r="C224" s="326"/>
      <c r="D224" s="326"/>
      <c r="E224" s="326"/>
      <c r="F224" s="326"/>
      <c r="G224" s="327"/>
      <c r="H224" s="327"/>
      <c r="I224" s="327"/>
      <c r="J224" s="326"/>
    </row>
    <row r="225" spans="3:10" ht="13.5" customHeight="1" x14ac:dyDescent="0.2">
      <c r="C225" s="326"/>
      <c r="D225" s="326"/>
      <c r="E225" s="326"/>
      <c r="F225" s="326"/>
      <c r="G225" s="327"/>
      <c r="H225" s="327"/>
      <c r="I225" s="327"/>
      <c r="J225" s="326"/>
    </row>
    <row r="226" spans="3:10" ht="13.5" customHeight="1" x14ac:dyDescent="0.2">
      <c r="C226" s="326"/>
      <c r="D226" s="326"/>
      <c r="E226" s="326"/>
      <c r="F226" s="326"/>
      <c r="G226" s="327"/>
      <c r="H226" s="327"/>
      <c r="I226" s="327"/>
      <c r="J226" s="326"/>
    </row>
    <row r="227" spans="3:10" ht="13.5" customHeight="1" x14ac:dyDescent="0.2">
      <c r="C227" s="326"/>
      <c r="D227" s="326"/>
      <c r="E227" s="326"/>
      <c r="F227" s="326"/>
      <c r="G227" s="327"/>
      <c r="H227" s="327"/>
      <c r="I227" s="327"/>
      <c r="J227" s="326"/>
    </row>
    <row r="228" spans="3:10" ht="13.5" customHeight="1" x14ac:dyDescent="0.2">
      <c r="C228" s="326"/>
      <c r="D228" s="326"/>
      <c r="E228" s="326"/>
      <c r="F228" s="326"/>
      <c r="G228" s="327"/>
      <c r="H228" s="327"/>
      <c r="I228" s="327"/>
      <c r="J228" s="326"/>
    </row>
    <row r="229" spans="3:10" ht="13.5" customHeight="1" x14ac:dyDescent="0.2">
      <c r="C229" s="326"/>
      <c r="D229" s="326"/>
      <c r="E229" s="326"/>
      <c r="F229" s="326"/>
      <c r="G229" s="327"/>
      <c r="H229" s="327"/>
      <c r="I229" s="327"/>
      <c r="J229" s="326"/>
    </row>
    <row r="230" spans="3:10" ht="13.5" customHeight="1" x14ac:dyDescent="0.2">
      <c r="C230" s="326"/>
      <c r="D230" s="326"/>
      <c r="E230" s="326"/>
      <c r="F230" s="326"/>
      <c r="G230" s="327"/>
      <c r="H230" s="327"/>
      <c r="I230" s="327"/>
      <c r="J230" s="326"/>
    </row>
    <row r="231" spans="3:10" ht="13.5" customHeight="1" x14ac:dyDescent="0.2">
      <c r="C231" s="326"/>
      <c r="D231" s="326"/>
      <c r="E231" s="326"/>
      <c r="F231" s="326"/>
      <c r="G231" s="327"/>
      <c r="H231" s="327"/>
      <c r="I231" s="327"/>
      <c r="J231" s="326"/>
    </row>
    <row r="232" spans="3:10" ht="13.5" customHeight="1" x14ac:dyDescent="0.2">
      <c r="C232" s="326"/>
      <c r="D232" s="326"/>
      <c r="E232" s="326"/>
      <c r="F232" s="326"/>
      <c r="G232" s="327"/>
      <c r="H232" s="327"/>
      <c r="I232" s="327"/>
      <c r="J232" s="326"/>
    </row>
    <row r="233" spans="3:10" ht="13.5" customHeight="1" x14ac:dyDescent="0.2">
      <c r="C233" s="326"/>
      <c r="D233" s="326"/>
      <c r="E233" s="326"/>
      <c r="F233" s="326"/>
      <c r="G233" s="327"/>
      <c r="H233" s="327"/>
      <c r="I233" s="327"/>
      <c r="J233" s="326"/>
    </row>
    <row r="234" spans="3:10" ht="13.5" customHeight="1" x14ac:dyDescent="0.2">
      <c r="C234" s="326"/>
      <c r="D234" s="326"/>
      <c r="E234" s="326"/>
      <c r="F234" s="326"/>
      <c r="G234" s="327"/>
      <c r="H234" s="327"/>
      <c r="I234" s="327"/>
      <c r="J234" s="326"/>
    </row>
    <row r="235" spans="3:10" ht="13.5" customHeight="1" x14ac:dyDescent="0.2">
      <c r="C235" s="326"/>
      <c r="D235" s="326"/>
      <c r="E235" s="326"/>
      <c r="F235" s="326"/>
      <c r="G235" s="327"/>
      <c r="H235" s="327"/>
      <c r="I235" s="327"/>
      <c r="J235" s="326"/>
    </row>
    <row r="236" spans="3:10" ht="13.5" customHeight="1" x14ac:dyDescent="0.2">
      <c r="C236" s="326"/>
      <c r="D236" s="326"/>
      <c r="E236" s="326"/>
      <c r="F236" s="326"/>
      <c r="G236" s="327"/>
      <c r="H236" s="327"/>
      <c r="I236" s="327"/>
      <c r="J236" s="326"/>
    </row>
    <row r="237" spans="3:10" ht="13.5" customHeight="1" x14ac:dyDescent="0.2">
      <c r="C237" s="326"/>
      <c r="D237" s="326"/>
      <c r="E237" s="326"/>
      <c r="F237" s="326"/>
      <c r="G237" s="327"/>
      <c r="H237" s="327"/>
      <c r="I237" s="327"/>
      <c r="J237" s="326"/>
    </row>
    <row r="238" spans="3:10" ht="13.5" customHeight="1" x14ac:dyDescent="0.2">
      <c r="C238" s="326"/>
      <c r="D238" s="326"/>
      <c r="E238" s="326"/>
      <c r="F238" s="326"/>
      <c r="G238" s="327"/>
      <c r="H238" s="327"/>
      <c r="I238" s="327"/>
      <c r="J238" s="326"/>
    </row>
    <row r="239" spans="3:10" ht="13.5" customHeight="1" x14ac:dyDescent="0.2">
      <c r="C239" s="326"/>
      <c r="D239" s="326"/>
      <c r="E239" s="326"/>
      <c r="F239" s="326"/>
      <c r="G239" s="327"/>
      <c r="H239" s="327"/>
      <c r="I239" s="327"/>
      <c r="J239" s="326"/>
    </row>
    <row r="240" spans="3:10" ht="13.5" customHeight="1" x14ac:dyDescent="0.2">
      <c r="C240" s="326"/>
      <c r="D240" s="326"/>
      <c r="E240" s="326"/>
      <c r="F240" s="326"/>
      <c r="G240" s="327"/>
      <c r="H240" s="327"/>
      <c r="I240" s="327"/>
      <c r="J240" s="326"/>
    </row>
    <row r="241" spans="3:10" ht="13.5" customHeight="1" x14ac:dyDescent="0.2">
      <c r="C241" s="326"/>
      <c r="D241" s="326"/>
      <c r="E241" s="326"/>
      <c r="F241" s="326"/>
      <c r="G241" s="327"/>
      <c r="H241" s="327"/>
      <c r="I241" s="327"/>
      <c r="J241" s="326"/>
    </row>
    <row r="242" spans="3:10" ht="13.5" customHeight="1" x14ac:dyDescent="0.2">
      <c r="C242" s="326"/>
      <c r="D242" s="326"/>
      <c r="E242" s="326"/>
      <c r="F242" s="326"/>
      <c r="G242" s="327"/>
      <c r="H242" s="327"/>
      <c r="I242" s="327"/>
      <c r="J242" s="326"/>
    </row>
    <row r="243" spans="3:10" ht="13.5" customHeight="1" x14ac:dyDescent="0.2">
      <c r="C243" s="326"/>
      <c r="D243" s="326"/>
      <c r="E243" s="326"/>
      <c r="F243" s="326"/>
      <c r="G243" s="327"/>
      <c r="H243" s="327"/>
      <c r="I243" s="327"/>
      <c r="J243" s="326"/>
    </row>
    <row r="244" spans="3:10" ht="13.5" customHeight="1" x14ac:dyDescent="0.2">
      <c r="C244" s="326"/>
      <c r="D244" s="326"/>
      <c r="E244" s="326"/>
      <c r="F244" s="326"/>
      <c r="G244" s="327"/>
      <c r="H244" s="327"/>
      <c r="I244" s="327"/>
      <c r="J244" s="326"/>
    </row>
    <row r="245" spans="3:10" ht="13.5" customHeight="1" x14ac:dyDescent="0.2">
      <c r="C245" s="326"/>
      <c r="D245" s="326"/>
      <c r="E245" s="326"/>
      <c r="F245" s="326"/>
      <c r="G245" s="327"/>
      <c r="H245" s="327"/>
      <c r="I245" s="327"/>
      <c r="J245" s="326"/>
    </row>
    <row r="246" spans="3:10" ht="13.5" customHeight="1" x14ac:dyDescent="0.2">
      <c r="C246" s="326"/>
      <c r="D246" s="326"/>
      <c r="E246" s="326"/>
      <c r="F246" s="326"/>
      <c r="G246" s="327"/>
      <c r="H246" s="327"/>
      <c r="I246" s="327"/>
      <c r="J246" s="326"/>
    </row>
    <row r="247" spans="3:10" ht="13.5" customHeight="1" x14ac:dyDescent="0.2">
      <c r="C247" s="326"/>
      <c r="D247" s="326"/>
      <c r="E247" s="326"/>
      <c r="F247" s="326"/>
      <c r="G247" s="327"/>
      <c r="H247" s="327"/>
      <c r="I247" s="327"/>
      <c r="J247" s="326"/>
    </row>
    <row r="248" spans="3:10" ht="13.5" customHeight="1" x14ac:dyDescent="0.2">
      <c r="C248" s="326"/>
      <c r="D248" s="326"/>
      <c r="E248" s="326"/>
      <c r="F248" s="326"/>
      <c r="G248" s="327"/>
      <c r="H248" s="327"/>
      <c r="I248" s="327"/>
      <c r="J248" s="326"/>
    </row>
    <row r="249" spans="3:10" ht="13.5" customHeight="1" x14ac:dyDescent="0.2">
      <c r="C249" s="326"/>
      <c r="D249" s="326"/>
      <c r="E249" s="326"/>
      <c r="F249" s="326"/>
      <c r="G249" s="327"/>
      <c r="H249" s="327"/>
      <c r="I249" s="327"/>
      <c r="J249" s="326"/>
    </row>
    <row r="250" spans="3:10" ht="13.5" customHeight="1" x14ac:dyDescent="0.2">
      <c r="C250" s="326"/>
      <c r="D250" s="326"/>
      <c r="E250" s="326"/>
      <c r="F250" s="326"/>
      <c r="G250" s="327"/>
      <c r="H250" s="327"/>
      <c r="I250" s="327"/>
      <c r="J250" s="326"/>
    </row>
    <row r="251" spans="3:10" ht="13.5" customHeight="1" x14ac:dyDescent="0.2">
      <c r="C251" s="326"/>
      <c r="D251" s="326"/>
      <c r="E251" s="326"/>
      <c r="F251" s="326"/>
      <c r="G251" s="327"/>
      <c r="H251" s="327"/>
      <c r="I251" s="327"/>
      <c r="J251" s="326"/>
    </row>
    <row r="252" spans="3:10" ht="13.5" customHeight="1" x14ac:dyDescent="0.2">
      <c r="C252" s="326"/>
      <c r="D252" s="326"/>
      <c r="E252" s="326"/>
      <c r="F252" s="326"/>
      <c r="G252" s="327"/>
      <c r="H252" s="327"/>
      <c r="I252" s="327"/>
      <c r="J252" s="326"/>
    </row>
    <row r="253" spans="3:10" ht="13.5" customHeight="1" x14ac:dyDescent="0.2">
      <c r="C253" s="326"/>
      <c r="D253" s="326"/>
      <c r="E253" s="326"/>
      <c r="F253" s="326"/>
      <c r="G253" s="327"/>
      <c r="H253" s="327"/>
      <c r="I253" s="327"/>
      <c r="J253" s="326"/>
    </row>
    <row r="254" spans="3:10" ht="13.5" customHeight="1" x14ac:dyDescent="0.2">
      <c r="C254" s="326"/>
      <c r="D254" s="326"/>
      <c r="E254" s="326"/>
      <c r="F254" s="326"/>
      <c r="G254" s="327"/>
      <c r="H254" s="327"/>
      <c r="I254" s="327"/>
      <c r="J254" s="326"/>
    </row>
    <row r="255" spans="3:10" ht="13.5" customHeight="1" x14ac:dyDescent="0.2">
      <c r="C255" s="326"/>
      <c r="D255" s="326"/>
      <c r="E255" s="326"/>
      <c r="F255" s="326"/>
      <c r="G255" s="327"/>
      <c r="H255" s="327"/>
      <c r="I255" s="327"/>
      <c r="J255" s="326"/>
    </row>
    <row r="256" spans="3:10" ht="13.5" customHeight="1" x14ac:dyDescent="0.2">
      <c r="C256" s="326"/>
      <c r="D256" s="326"/>
      <c r="E256" s="326"/>
      <c r="F256" s="326"/>
      <c r="G256" s="327"/>
      <c r="H256" s="327"/>
      <c r="I256" s="327"/>
      <c r="J256" s="326"/>
    </row>
    <row r="257" spans="3:10" ht="13.5" customHeight="1" x14ac:dyDescent="0.2">
      <c r="C257" s="326"/>
      <c r="D257" s="326"/>
      <c r="E257" s="326"/>
      <c r="F257" s="326"/>
      <c r="G257" s="327"/>
      <c r="H257" s="327"/>
      <c r="I257" s="327"/>
      <c r="J257" s="326"/>
    </row>
    <row r="258" spans="3:10" ht="13.5" customHeight="1" x14ac:dyDescent="0.2">
      <c r="C258" s="326"/>
      <c r="D258" s="326"/>
      <c r="E258" s="326"/>
      <c r="F258" s="326"/>
      <c r="G258" s="327"/>
      <c r="H258" s="327"/>
      <c r="I258" s="327"/>
      <c r="J258" s="326"/>
    </row>
    <row r="259" spans="3:10" ht="13.5" customHeight="1" x14ac:dyDescent="0.2">
      <c r="C259" s="326"/>
      <c r="D259" s="326"/>
      <c r="E259" s="326"/>
      <c r="F259" s="326"/>
      <c r="G259" s="327"/>
      <c r="H259" s="327"/>
      <c r="I259" s="327"/>
      <c r="J259" s="326"/>
    </row>
    <row r="260" spans="3:10" ht="13.5" customHeight="1" x14ac:dyDescent="0.2">
      <c r="C260" s="326"/>
      <c r="D260" s="326"/>
      <c r="E260" s="326"/>
      <c r="F260" s="326"/>
      <c r="G260" s="327"/>
      <c r="H260" s="327"/>
      <c r="I260" s="327"/>
      <c r="J260" s="326"/>
    </row>
    <row r="261" spans="3:10" ht="13.5" customHeight="1" x14ac:dyDescent="0.2">
      <c r="C261" s="326"/>
      <c r="D261" s="326"/>
      <c r="E261" s="326"/>
      <c r="F261" s="326"/>
      <c r="G261" s="327"/>
      <c r="H261" s="327"/>
      <c r="I261" s="327"/>
      <c r="J261" s="326"/>
    </row>
    <row r="262" spans="3:10" ht="13.5" customHeight="1" x14ac:dyDescent="0.2">
      <c r="C262" s="326"/>
      <c r="D262" s="326"/>
      <c r="E262" s="326"/>
      <c r="F262" s="326"/>
      <c r="G262" s="327"/>
      <c r="H262" s="327"/>
      <c r="I262" s="327"/>
      <c r="J262" s="326"/>
    </row>
    <row r="263" spans="3:10" ht="13.5" customHeight="1" x14ac:dyDescent="0.2">
      <c r="C263" s="326"/>
      <c r="D263" s="326"/>
      <c r="E263" s="326"/>
      <c r="F263" s="326"/>
      <c r="G263" s="327"/>
      <c r="H263" s="327"/>
      <c r="I263" s="327"/>
      <c r="J263" s="326"/>
    </row>
    <row r="264" spans="3:10" ht="13.5" customHeight="1" x14ac:dyDescent="0.2">
      <c r="C264" s="326"/>
      <c r="D264" s="326"/>
      <c r="E264" s="326"/>
      <c r="F264" s="326"/>
      <c r="G264" s="327"/>
      <c r="H264" s="327"/>
      <c r="I264" s="327"/>
      <c r="J264" s="326"/>
    </row>
    <row r="265" spans="3:10" ht="13.5" customHeight="1" x14ac:dyDescent="0.2">
      <c r="C265" s="326"/>
      <c r="D265" s="326"/>
      <c r="E265" s="326"/>
      <c r="F265" s="326"/>
      <c r="G265" s="327"/>
      <c r="H265" s="327"/>
      <c r="I265" s="327"/>
      <c r="J265" s="326"/>
    </row>
    <row r="266" spans="3:10" ht="13.5" customHeight="1" x14ac:dyDescent="0.2">
      <c r="C266" s="326"/>
      <c r="D266" s="326"/>
      <c r="E266" s="326"/>
      <c r="F266" s="326"/>
      <c r="G266" s="327"/>
      <c r="H266" s="327"/>
      <c r="I266" s="327"/>
      <c r="J266" s="326"/>
    </row>
    <row r="267" spans="3:10" ht="13.5" customHeight="1" x14ac:dyDescent="0.2">
      <c r="C267" s="326"/>
      <c r="D267" s="326"/>
      <c r="E267" s="326"/>
      <c r="F267" s="326"/>
      <c r="G267" s="327"/>
      <c r="H267" s="327"/>
      <c r="I267" s="327"/>
      <c r="J267" s="326"/>
    </row>
    <row r="268" spans="3:10" ht="13.5" customHeight="1" x14ac:dyDescent="0.2">
      <c r="C268" s="326"/>
      <c r="D268" s="326"/>
      <c r="E268" s="326"/>
      <c r="F268" s="326"/>
      <c r="G268" s="327"/>
      <c r="H268" s="327"/>
      <c r="I268" s="327"/>
      <c r="J268" s="326"/>
    </row>
    <row r="269" spans="3:10" ht="13.5" customHeight="1" x14ac:dyDescent="0.2">
      <c r="C269" s="326"/>
      <c r="D269" s="326"/>
      <c r="E269" s="326"/>
      <c r="F269" s="326"/>
      <c r="G269" s="327"/>
      <c r="H269" s="327"/>
      <c r="I269" s="327"/>
      <c r="J269" s="326"/>
    </row>
    <row r="270" spans="3:10" ht="13.5" customHeight="1" x14ac:dyDescent="0.2">
      <c r="C270" s="326"/>
      <c r="D270" s="326"/>
      <c r="E270" s="326"/>
      <c r="F270" s="326"/>
      <c r="G270" s="327"/>
      <c r="H270" s="327"/>
      <c r="I270" s="327"/>
      <c r="J270" s="326"/>
    </row>
    <row r="271" spans="3:10" ht="13.5" customHeight="1" x14ac:dyDescent="0.2">
      <c r="C271" s="326"/>
      <c r="D271" s="326"/>
      <c r="E271" s="326"/>
      <c r="F271" s="326"/>
      <c r="G271" s="327"/>
      <c r="H271" s="327"/>
      <c r="I271" s="327"/>
      <c r="J271" s="326"/>
    </row>
    <row r="272" spans="3:10" ht="13.5" customHeight="1" x14ac:dyDescent="0.2">
      <c r="C272" s="326"/>
      <c r="D272" s="326"/>
      <c r="E272" s="326"/>
      <c r="F272" s="326"/>
      <c r="G272" s="327"/>
      <c r="H272" s="327"/>
      <c r="I272" s="327"/>
      <c r="J272" s="326"/>
    </row>
    <row r="273" spans="3:10" ht="13.5" customHeight="1" x14ac:dyDescent="0.2">
      <c r="C273" s="326"/>
      <c r="D273" s="326"/>
      <c r="E273" s="326"/>
      <c r="F273" s="326"/>
      <c r="G273" s="327"/>
      <c r="H273" s="327"/>
      <c r="I273" s="327"/>
      <c r="J273" s="326"/>
    </row>
    <row r="274" spans="3:10" ht="13.5" customHeight="1" x14ac:dyDescent="0.2">
      <c r="C274" s="326"/>
      <c r="D274" s="326"/>
      <c r="E274" s="326"/>
      <c r="F274" s="326"/>
      <c r="G274" s="327"/>
      <c r="H274" s="327"/>
      <c r="I274" s="327"/>
      <c r="J274" s="326"/>
    </row>
    <row r="275" spans="3:10" ht="13.5" customHeight="1" x14ac:dyDescent="0.2">
      <c r="C275" s="326"/>
      <c r="D275" s="326"/>
      <c r="E275" s="326"/>
      <c r="F275" s="326"/>
      <c r="G275" s="327"/>
      <c r="H275" s="327"/>
      <c r="I275" s="327"/>
      <c r="J275" s="326"/>
    </row>
    <row r="276" spans="3:10" ht="13.5" customHeight="1" x14ac:dyDescent="0.2">
      <c r="C276" s="326"/>
      <c r="D276" s="326"/>
      <c r="E276" s="326"/>
      <c r="F276" s="326"/>
      <c r="G276" s="327"/>
      <c r="H276" s="327"/>
      <c r="I276" s="327"/>
      <c r="J276" s="326"/>
    </row>
    <row r="277" spans="3:10" ht="13.5" customHeight="1" x14ac:dyDescent="0.2">
      <c r="C277" s="326"/>
      <c r="D277" s="326"/>
      <c r="E277" s="326"/>
      <c r="F277" s="326"/>
      <c r="G277" s="327"/>
      <c r="H277" s="327"/>
      <c r="I277" s="327"/>
      <c r="J277" s="326"/>
    </row>
    <row r="278" spans="3:10" ht="13.5" customHeight="1" x14ac:dyDescent="0.2">
      <c r="C278" s="326"/>
      <c r="D278" s="326"/>
      <c r="E278" s="326"/>
      <c r="F278" s="326"/>
      <c r="G278" s="327"/>
      <c r="H278" s="327"/>
      <c r="I278" s="327"/>
      <c r="J278" s="326"/>
    </row>
    <row r="279" spans="3:10" ht="13.5" customHeight="1" x14ac:dyDescent="0.2">
      <c r="C279" s="326"/>
      <c r="D279" s="326"/>
      <c r="E279" s="326"/>
      <c r="F279" s="326"/>
      <c r="G279" s="327"/>
      <c r="H279" s="327"/>
      <c r="I279" s="327"/>
      <c r="J279" s="326"/>
    </row>
    <row r="280" spans="3:10" ht="13.5" customHeight="1" x14ac:dyDescent="0.2">
      <c r="C280" s="326"/>
      <c r="D280" s="326"/>
      <c r="E280" s="326"/>
      <c r="F280" s="326"/>
      <c r="G280" s="327"/>
      <c r="H280" s="327"/>
      <c r="I280" s="327"/>
      <c r="J280" s="326"/>
    </row>
    <row r="281" spans="3:10" ht="13.5" customHeight="1" x14ac:dyDescent="0.2">
      <c r="C281" s="326"/>
      <c r="D281" s="326"/>
      <c r="E281" s="326"/>
      <c r="F281" s="326"/>
      <c r="G281" s="327"/>
      <c r="H281" s="327"/>
      <c r="I281" s="327"/>
      <c r="J281" s="326"/>
    </row>
    <row r="282" spans="3:10" ht="13.5" customHeight="1" x14ac:dyDescent="0.2">
      <c r="C282" s="326"/>
      <c r="D282" s="326"/>
      <c r="E282" s="326"/>
      <c r="F282" s="326"/>
      <c r="G282" s="327"/>
      <c r="H282" s="327"/>
      <c r="I282" s="327"/>
      <c r="J282" s="326"/>
    </row>
    <row r="283" spans="3:10" ht="13.5" customHeight="1" x14ac:dyDescent="0.2">
      <c r="C283" s="326"/>
      <c r="D283" s="326"/>
      <c r="E283" s="326"/>
      <c r="F283" s="326"/>
      <c r="G283" s="327"/>
      <c r="H283" s="327"/>
      <c r="I283" s="327"/>
      <c r="J283" s="326"/>
    </row>
    <row r="284" spans="3:10" ht="13.5" customHeight="1" x14ac:dyDescent="0.2">
      <c r="C284" s="326"/>
      <c r="D284" s="326"/>
      <c r="E284" s="326"/>
      <c r="F284" s="326"/>
      <c r="G284" s="327"/>
      <c r="H284" s="327"/>
      <c r="I284" s="327"/>
      <c r="J284" s="326"/>
    </row>
    <row r="285" spans="3:10" ht="13.5" customHeight="1" x14ac:dyDescent="0.2">
      <c r="C285" s="326"/>
      <c r="D285" s="326"/>
      <c r="E285" s="326"/>
      <c r="F285" s="326"/>
      <c r="G285" s="327"/>
      <c r="H285" s="327"/>
      <c r="I285" s="327"/>
      <c r="J285" s="326"/>
    </row>
    <row r="286" spans="3:10" ht="13.5" customHeight="1" x14ac:dyDescent="0.2">
      <c r="C286" s="326"/>
      <c r="D286" s="326"/>
      <c r="E286" s="326"/>
      <c r="F286" s="326"/>
      <c r="G286" s="327"/>
      <c r="H286" s="327"/>
      <c r="I286" s="327"/>
      <c r="J286" s="326"/>
    </row>
    <row r="287" spans="3:10" ht="13.5" customHeight="1" x14ac:dyDescent="0.2">
      <c r="C287" s="326"/>
      <c r="D287" s="326"/>
      <c r="E287" s="326"/>
      <c r="F287" s="326"/>
      <c r="G287" s="327"/>
      <c r="H287" s="327"/>
      <c r="I287" s="327"/>
      <c r="J287" s="326"/>
    </row>
    <row r="288" spans="3:10" ht="13.5" customHeight="1" x14ac:dyDescent="0.2">
      <c r="C288" s="326"/>
      <c r="D288" s="326"/>
      <c r="E288" s="326"/>
      <c r="F288" s="326"/>
      <c r="G288" s="327"/>
      <c r="H288" s="327"/>
      <c r="I288" s="327"/>
      <c r="J288" s="326"/>
    </row>
    <row r="289" spans="3:10" ht="13.5" customHeight="1" x14ac:dyDescent="0.2">
      <c r="C289" s="326"/>
      <c r="D289" s="326"/>
      <c r="E289" s="326"/>
      <c r="F289" s="326"/>
      <c r="G289" s="327"/>
      <c r="H289" s="327"/>
      <c r="I289" s="327"/>
      <c r="J289" s="326"/>
    </row>
    <row r="290" spans="3:10" ht="13.5" customHeight="1" x14ac:dyDescent="0.2">
      <c r="C290" s="326"/>
      <c r="D290" s="326"/>
      <c r="E290" s="326"/>
      <c r="F290" s="326"/>
      <c r="G290" s="327"/>
      <c r="H290" s="327"/>
      <c r="I290" s="327"/>
      <c r="J290" s="326"/>
    </row>
    <row r="291" spans="3:10" ht="13.5" customHeight="1" x14ac:dyDescent="0.2">
      <c r="C291" s="326"/>
      <c r="D291" s="326"/>
      <c r="E291" s="326"/>
      <c r="F291" s="326"/>
      <c r="G291" s="327"/>
      <c r="H291" s="327"/>
      <c r="I291" s="327"/>
      <c r="J291" s="326"/>
    </row>
    <row r="292" spans="3:10" ht="13.5" customHeight="1" x14ac:dyDescent="0.2">
      <c r="C292" s="326"/>
      <c r="D292" s="326"/>
      <c r="E292" s="326"/>
      <c r="F292" s="326"/>
      <c r="G292" s="327"/>
      <c r="H292" s="327"/>
      <c r="I292" s="327"/>
      <c r="J292" s="326"/>
    </row>
    <row r="293" spans="3:10" ht="13.5" customHeight="1" x14ac:dyDescent="0.2">
      <c r="C293" s="326"/>
      <c r="D293" s="326"/>
      <c r="E293" s="326"/>
      <c r="F293" s="326"/>
      <c r="G293" s="327"/>
      <c r="H293" s="327"/>
      <c r="I293" s="327"/>
      <c r="J293" s="326"/>
    </row>
    <row r="294" spans="3:10" ht="13.5" customHeight="1" x14ac:dyDescent="0.2">
      <c r="C294" s="326"/>
      <c r="D294" s="326"/>
      <c r="E294" s="326"/>
      <c r="F294" s="326"/>
      <c r="G294" s="327"/>
      <c r="H294" s="327"/>
      <c r="I294" s="327"/>
      <c r="J294" s="326"/>
    </row>
    <row r="295" spans="3:10" ht="13.5" customHeight="1" x14ac:dyDescent="0.2">
      <c r="C295" s="326"/>
      <c r="D295" s="326"/>
      <c r="E295" s="326"/>
      <c r="F295" s="326"/>
      <c r="G295" s="327"/>
      <c r="H295" s="327"/>
      <c r="I295" s="327"/>
      <c r="J295" s="326"/>
    </row>
    <row r="296" spans="3:10" ht="13.5" customHeight="1" x14ac:dyDescent="0.2">
      <c r="C296" s="326"/>
      <c r="D296" s="326"/>
      <c r="E296" s="326"/>
      <c r="F296" s="326"/>
      <c r="G296" s="327"/>
      <c r="H296" s="327"/>
      <c r="I296" s="327"/>
      <c r="J296" s="326"/>
    </row>
    <row r="297" spans="3:10" ht="13.5" customHeight="1" x14ac:dyDescent="0.2">
      <c r="C297" s="326"/>
      <c r="D297" s="326"/>
      <c r="E297" s="326"/>
      <c r="F297" s="326"/>
      <c r="G297" s="327"/>
      <c r="H297" s="327"/>
      <c r="I297" s="327"/>
      <c r="J297" s="326"/>
    </row>
    <row r="298" spans="3:10" ht="13.5" customHeight="1" x14ac:dyDescent="0.2">
      <c r="C298" s="326"/>
      <c r="D298" s="326"/>
      <c r="E298" s="326"/>
      <c r="F298" s="326"/>
      <c r="G298" s="327"/>
      <c r="H298" s="327"/>
      <c r="I298" s="327"/>
      <c r="J298" s="326"/>
    </row>
    <row r="299" spans="3:10" ht="13.5" customHeight="1" x14ac:dyDescent="0.2">
      <c r="C299" s="326"/>
      <c r="D299" s="326"/>
      <c r="E299" s="326"/>
      <c r="F299" s="326"/>
      <c r="G299" s="327"/>
      <c r="H299" s="327"/>
      <c r="I299" s="327"/>
      <c r="J299" s="326"/>
    </row>
    <row r="300" spans="3:10" ht="13.5" customHeight="1" x14ac:dyDescent="0.2">
      <c r="C300" s="326"/>
      <c r="D300" s="326"/>
      <c r="E300" s="326"/>
      <c r="F300" s="326"/>
      <c r="G300" s="327"/>
      <c r="H300" s="327"/>
      <c r="I300" s="327"/>
      <c r="J300" s="326"/>
    </row>
    <row r="301" spans="3:10" ht="13.5" customHeight="1" x14ac:dyDescent="0.2">
      <c r="C301" s="326"/>
      <c r="D301" s="326"/>
      <c r="E301" s="326"/>
      <c r="F301" s="326"/>
      <c r="G301" s="327"/>
      <c r="H301" s="327"/>
      <c r="I301" s="327"/>
      <c r="J301" s="326"/>
    </row>
    <row r="302" spans="3:10" ht="13.5" customHeight="1" x14ac:dyDescent="0.2">
      <c r="C302" s="326"/>
      <c r="D302" s="326"/>
      <c r="E302" s="326"/>
      <c r="F302" s="326"/>
      <c r="G302" s="327"/>
      <c r="H302" s="327"/>
      <c r="I302" s="327"/>
      <c r="J302" s="326"/>
    </row>
    <row r="303" spans="3:10" ht="13.5" customHeight="1" x14ac:dyDescent="0.2">
      <c r="C303" s="326"/>
      <c r="D303" s="326"/>
      <c r="E303" s="326"/>
      <c r="F303" s="326"/>
      <c r="G303" s="327"/>
      <c r="H303" s="327"/>
      <c r="I303" s="327"/>
      <c r="J303" s="326"/>
    </row>
    <row r="304" spans="3:10" ht="13.5" customHeight="1" x14ac:dyDescent="0.2">
      <c r="C304" s="326"/>
      <c r="D304" s="326"/>
      <c r="E304" s="326"/>
      <c r="F304" s="326"/>
      <c r="G304" s="327"/>
      <c r="H304" s="327"/>
      <c r="I304" s="327"/>
      <c r="J304" s="326"/>
    </row>
    <row r="305" spans="3:10" ht="13.5" customHeight="1" x14ac:dyDescent="0.2">
      <c r="C305" s="326"/>
      <c r="D305" s="326"/>
      <c r="E305" s="326"/>
      <c r="F305" s="326"/>
      <c r="G305" s="327"/>
      <c r="H305" s="327"/>
      <c r="I305" s="327"/>
      <c r="J305" s="326"/>
    </row>
    <row r="306" spans="3:10" ht="13.5" customHeight="1" x14ac:dyDescent="0.2">
      <c r="C306" s="326"/>
      <c r="D306" s="326"/>
      <c r="E306" s="326"/>
      <c r="F306" s="326"/>
      <c r="G306" s="327"/>
      <c r="H306" s="327"/>
      <c r="I306" s="327"/>
      <c r="J306" s="326"/>
    </row>
    <row r="307" spans="3:10" ht="13.5" customHeight="1" x14ac:dyDescent="0.2">
      <c r="C307" s="326"/>
      <c r="D307" s="326"/>
      <c r="E307" s="326"/>
      <c r="F307" s="326"/>
      <c r="G307" s="327"/>
      <c r="H307" s="327"/>
      <c r="I307" s="327"/>
      <c r="J307" s="326"/>
    </row>
    <row r="308" spans="3:10" ht="13.5" customHeight="1" x14ac:dyDescent="0.2">
      <c r="C308" s="326"/>
      <c r="D308" s="326"/>
      <c r="E308" s="326"/>
      <c r="F308" s="326"/>
      <c r="G308" s="327"/>
      <c r="H308" s="327"/>
      <c r="I308" s="327"/>
      <c r="J308" s="326"/>
    </row>
    <row r="309" spans="3:10" ht="13.5" customHeight="1" x14ac:dyDescent="0.2">
      <c r="C309" s="326"/>
      <c r="D309" s="326"/>
      <c r="E309" s="326"/>
      <c r="F309" s="326"/>
      <c r="G309" s="327"/>
      <c r="H309" s="327"/>
      <c r="I309" s="327"/>
      <c r="J309" s="326"/>
    </row>
    <row r="310" spans="3:10" ht="13.5" customHeight="1" x14ac:dyDescent="0.2">
      <c r="C310" s="326"/>
      <c r="D310" s="326"/>
      <c r="E310" s="326"/>
      <c r="F310" s="326"/>
      <c r="G310" s="327"/>
      <c r="H310" s="327"/>
      <c r="I310" s="327"/>
      <c r="J310" s="326"/>
    </row>
    <row r="311" spans="3:10" ht="13.5" customHeight="1" x14ac:dyDescent="0.2">
      <c r="C311" s="326"/>
      <c r="D311" s="326"/>
      <c r="E311" s="326"/>
      <c r="F311" s="326"/>
      <c r="G311" s="327"/>
      <c r="H311" s="327"/>
      <c r="I311" s="327"/>
      <c r="J311" s="326"/>
    </row>
    <row r="312" spans="3:10" ht="13.5" customHeight="1" x14ac:dyDescent="0.2">
      <c r="C312" s="326"/>
      <c r="D312" s="326"/>
      <c r="E312" s="326"/>
      <c r="F312" s="326"/>
      <c r="G312" s="327"/>
      <c r="H312" s="327"/>
      <c r="I312" s="327"/>
      <c r="J312" s="326"/>
    </row>
    <row r="313" spans="3:10" ht="13.5" customHeight="1" x14ac:dyDescent="0.2">
      <c r="C313" s="326"/>
      <c r="D313" s="326"/>
      <c r="E313" s="326"/>
      <c r="F313" s="326"/>
      <c r="G313" s="327"/>
      <c r="H313" s="327"/>
      <c r="I313" s="327"/>
      <c r="J313" s="326"/>
    </row>
    <row r="314" spans="3:10" ht="13.5" customHeight="1" x14ac:dyDescent="0.2">
      <c r="C314" s="326"/>
      <c r="D314" s="326"/>
      <c r="E314" s="326"/>
      <c r="F314" s="326"/>
      <c r="G314" s="327"/>
      <c r="H314" s="327"/>
      <c r="I314" s="327"/>
      <c r="J314" s="326"/>
    </row>
    <row r="315" spans="3:10" ht="13.5" customHeight="1" x14ac:dyDescent="0.2">
      <c r="C315" s="326"/>
      <c r="D315" s="326"/>
      <c r="E315" s="326"/>
      <c r="F315" s="326"/>
      <c r="G315" s="327"/>
      <c r="H315" s="327"/>
      <c r="I315" s="327"/>
      <c r="J315" s="326"/>
    </row>
    <row r="316" spans="3:10" ht="13.5" customHeight="1" x14ac:dyDescent="0.2">
      <c r="C316" s="326"/>
      <c r="D316" s="326"/>
      <c r="E316" s="326"/>
      <c r="F316" s="326"/>
      <c r="G316" s="327"/>
      <c r="H316" s="327"/>
      <c r="I316" s="327"/>
      <c r="J316" s="326"/>
    </row>
    <row r="317" spans="3:10" ht="13.5" customHeight="1" x14ac:dyDescent="0.2">
      <c r="C317" s="326"/>
      <c r="D317" s="326"/>
      <c r="E317" s="326"/>
      <c r="F317" s="326"/>
      <c r="G317" s="327"/>
      <c r="H317" s="327"/>
      <c r="I317" s="327"/>
      <c r="J317" s="326"/>
    </row>
    <row r="318" spans="3:10" ht="13.5" customHeight="1" x14ac:dyDescent="0.2">
      <c r="C318" s="326"/>
      <c r="D318" s="326"/>
      <c r="E318" s="326"/>
      <c r="F318" s="326"/>
      <c r="G318" s="327"/>
      <c r="H318" s="327"/>
      <c r="I318" s="327"/>
      <c r="J318" s="326"/>
    </row>
    <row r="319" spans="3:10" ht="13.5" customHeight="1" x14ac:dyDescent="0.2">
      <c r="C319" s="326"/>
      <c r="D319" s="326"/>
      <c r="E319" s="326"/>
      <c r="F319" s="326"/>
      <c r="G319" s="327"/>
      <c r="H319" s="327"/>
      <c r="I319" s="327"/>
      <c r="J319" s="326"/>
    </row>
    <row r="320" spans="3:10" ht="13.5" customHeight="1" x14ac:dyDescent="0.2">
      <c r="C320" s="326"/>
      <c r="D320" s="326"/>
      <c r="E320" s="326"/>
      <c r="F320" s="326"/>
      <c r="G320" s="327"/>
      <c r="H320" s="327"/>
      <c r="I320" s="327"/>
      <c r="J320" s="326"/>
    </row>
    <row r="321" spans="3:10" ht="13.5" customHeight="1" x14ac:dyDescent="0.2">
      <c r="C321" s="326"/>
      <c r="D321" s="326"/>
      <c r="E321" s="326"/>
      <c r="F321" s="326"/>
      <c r="G321" s="327"/>
      <c r="H321" s="327"/>
      <c r="I321" s="327"/>
      <c r="J321" s="326"/>
    </row>
    <row r="322" spans="3:10" ht="13.5" customHeight="1" x14ac:dyDescent="0.2">
      <c r="C322" s="326"/>
      <c r="D322" s="326"/>
      <c r="E322" s="326"/>
      <c r="F322" s="326"/>
      <c r="G322" s="327"/>
      <c r="H322" s="327"/>
      <c r="I322" s="327"/>
      <c r="J322" s="326"/>
    </row>
    <row r="323" spans="3:10" ht="13.5" customHeight="1" x14ac:dyDescent="0.2">
      <c r="C323" s="326"/>
      <c r="D323" s="326"/>
      <c r="E323" s="326"/>
      <c r="F323" s="326"/>
      <c r="G323" s="327"/>
      <c r="H323" s="327"/>
      <c r="I323" s="327"/>
      <c r="J323" s="326"/>
    </row>
    <row r="324" spans="3:10" ht="13.5" customHeight="1" x14ac:dyDescent="0.2">
      <c r="C324" s="326"/>
      <c r="D324" s="326"/>
      <c r="E324" s="326"/>
      <c r="F324" s="326"/>
      <c r="G324" s="327"/>
      <c r="H324" s="327"/>
      <c r="I324" s="327"/>
      <c r="J324" s="326"/>
    </row>
    <row r="325" spans="3:10" ht="13.5" customHeight="1" x14ac:dyDescent="0.2">
      <c r="C325" s="326"/>
      <c r="D325" s="326"/>
      <c r="E325" s="326"/>
      <c r="F325" s="326"/>
      <c r="G325" s="327"/>
      <c r="H325" s="327"/>
      <c r="I325" s="327"/>
      <c r="J325" s="326"/>
    </row>
    <row r="326" spans="3:10" ht="13.5" customHeight="1" x14ac:dyDescent="0.2">
      <c r="C326" s="326"/>
      <c r="D326" s="326"/>
      <c r="E326" s="326"/>
      <c r="F326" s="326"/>
      <c r="G326" s="327"/>
      <c r="H326" s="327"/>
      <c r="I326" s="327"/>
      <c r="J326" s="326"/>
    </row>
    <row r="327" spans="3:10" ht="13.5" customHeight="1" x14ac:dyDescent="0.2">
      <c r="C327" s="326"/>
      <c r="D327" s="326"/>
      <c r="E327" s="326"/>
      <c r="F327" s="326"/>
      <c r="G327" s="327"/>
      <c r="H327" s="327"/>
      <c r="I327" s="327"/>
      <c r="J327" s="326"/>
    </row>
    <row r="328" spans="3:10" ht="13.5" customHeight="1" x14ac:dyDescent="0.2">
      <c r="C328" s="326"/>
      <c r="D328" s="326"/>
      <c r="E328" s="326"/>
      <c r="F328" s="326"/>
      <c r="G328" s="327"/>
      <c r="H328" s="327"/>
      <c r="I328" s="327"/>
      <c r="J328" s="326"/>
    </row>
    <row r="329" spans="3:10" ht="13.5" customHeight="1" x14ac:dyDescent="0.2">
      <c r="C329" s="326"/>
      <c r="D329" s="326"/>
      <c r="E329" s="326"/>
      <c r="F329" s="326"/>
      <c r="G329" s="327"/>
      <c r="H329" s="327"/>
      <c r="I329" s="327"/>
      <c r="J329" s="326"/>
    </row>
    <row r="330" spans="3:10" ht="13.5" customHeight="1" x14ac:dyDescent="0.2">
      <c r="C330" s="326"/>
      <c r="D330" s="326"/>
      <c r="E330" s="326"/>
      <c r="F330" s="326"/>
      <c r="G330" s="327"/>
      <c r="H330" s="327"/>
      <c r="I330" s="327"/>
      <c r="J330" s="326"/>
    </row>
    <row r="331" spans="3:10" ht="13.5" customHeight="1" x14ac:dyDescent="0.2">
      <c r="C331" s="326"/>
      <c r="D331" s="326"/>
      <c r="E331" s="326"/>
      <c r="F331" s="326"/>
      <c r="G331" s="327"/>
      <c r="H331" s="327"/>
      <c r="I331" s="327"/>
      <c r="J331" s="326"/>
    </row>
    <row r="332" spans="3:10" ht="13.5" customHeight="1" x14ac:dyDescent="0.2">
      <c r="C332" s="326"/>
      <c r="D332" s="326"/>
      <c r="E332" s="326"/>
      <c r="F332" s="326"/>
      <c r="G332" s="327"/>
      <c r="H332" s="327"/>
      <c r="I332" s="327"/>
      <c r="J332" s="326"/>
    </row>
    <row r="333" spans="3:10" ht="13.5" customHeight="1" x14ac:dyDescent="0.2">
      <c r="C333" s="326"/>
      <c r="D333" s="326"/>
      <c r="E333" s="326"/>
      <c r="F333" s="326"/>
      <c r="G333" s="327"/>
      <c r="H333" s="327"/>
      <c r="I333" s="327"/>
      <c r="J333" s="326"/>
    </row>
    <row r="334" spans="3:10" ht="13.5" customHeight="1" x14ac:dyDescent="0.2">
      <c r="C334" s="326"/>
      <c r="D334" s="326"/>
      <c r="E334" s="326"/>
      <c r="F334" s="326"/>
      <c r="G334" s="327"/>
      <c r="H334" s="327"/>
      <c r="I334" s="327"/>
      <c r="J334" s="326"/>
    </row>
    <row r="335" spans="3:10" ht="13.5" customHeight="1" x14ac:dyDescent="0.2">
      <c r="C335" s="326"/>
      <c r="D335" s="326"/>
      <c r="E335" s="326"/>
      <c r="F335" s="326"/>
      <c r="G335" s="327"/>
      <c r="H335" s="327"/>
      <c r="I335" s="327"/>
      <c r="J335" s="326"/>
    </row>
    <row r="336" spans="3:10" ht="13.5" customHeight="1" x14ac:dyDescent="0.2">
      <c r="C336" s="326"/>
      <c r="D336" s="326"/>
      <c r="E336" s="326"/>
      <c r="F336" s="326"/>
      <c r="G336" s="327"/>
      <c r="H336" s="327"/>
      <c r="I336" s="327"/>
      <c r="J336" s="326"/>
    </row>
    <row r="337" spans="3:10" ht="13.5" customHeight="1" x14ac:dyDescent="0.2">
      <c r="C337" s="326"/>
      <c r="D337" s="326"/>
      <c r="E337" s="326"/>
      <c r="F337" s="326"/>
      <c r="G337" s="327"/>
      <c r="H337" s="327"/>
      <c r="I337" s="327"/>
      <c r="J337" s="326"/>
    </row>
    <row r="338" spans="3:10" ht="13.5" customHeight="1" x14ac:dyDescent="0.2">
      <c r="C338" s="326"/>
      <c r="D338" s="326"/>
      <c r="E338" s="326"/>
      <c r="F338" s="326"/>
      <c r="G338" s="327"/>
      <c r="H338" s="327"/>
      <c r="I338" s="327"/>
      <c r="J338" s="326"/>
    </row>
    <row r="339" spans="3:10" ht="13.5" customHeight="1" x14ac:dyDescent="0.2">
      <c r="C339" s="326"/>
      <c r="D339" s="326"/>
      <c r="E339" s="326"/>
      <c r="F339" s="326"/>
      <c r="G339" s="327"/>
      <c r="H339" s="327"/>
      <c r="I339" s="327"/>
      <c r="J339" s="326"/>
    </row>
    <row r="340" spans="3:10" ht="13.5" customHeight="1" x14ac:dyDescent="0.2">
      <c r="C340" s="326"/>
      <c r="D340" s="326"/>
      <c r="E340" s="326"/>
      <c r="F340" s="326"/>
      <c r="G340" s="327"/>
      <c r="H340" s="327"/>
      <c r="I340" s="327"/>
      <c r="J340" s="326"/>
    </row>
    <row r="341" spans="3:10" ht="13.5" customHeight="1" x14ac:dyDescent="0.2">
      <c r="C341" s="326"/>
      <c r="D341" s="326"/>
      <c r="E341" s="326"/>
      <c r="F341" s="326"/>
      <c r="G341" s="327"/>
      <c r="H341" s="327"/>
      <c r="I341" s="327"/>
      <c r="J341" s="326"/>
    </row>
    <row r="342" spans="3:10" ht="13.5" customHeight="1" x14ac:dyDescent="0.2">
      <c r="C342" s="326"/>
      <c r="D342" s="326"/>
      <c r="E342" s="326"/>
      <c r="F342" s="326"/>
      <c r="G342" s="327"/>
      <c r="H342" s="327"/>
      <c r="I342" s="327"/>
      <c r="J342" s="326"/>
    </row>
    <row r="343" spans="3:10" ht="13.5" customHeight="1" x14ac:dyDescent="0.2">
      <c r="C343" s="326"/>
      <c r="D343" s="326"/>
      <c r="E343" s="326"/>
      <c r="F343" s="326"/>
      <c r="G343" s="327"/>
      <c r="H343" s="327"/>
      <c r="I343" s="327"/>
      <c r="J343" s="326"/>
    </row>
    <row r="344" spans="3:10" ht="13.5" customHeight="1" x14ac:dyDescent="0.2">
      <c r="C344" s="326"/>
      <c r="D344" s="326"/>
      <c r="E344" s="326"/>
      <c r="F344" s="326"/>
      <c r="G344" s="327"/>
      <c r="H344" s="327"/>
      <c r="I344" s="327"/>
      <c r="J344" s="326"/>
    </row>
    <row r="345" spans="3:10" ht="13.5" customHeight="1" x14ac:dyDescent="0.2">
      <c r="C345" s="326"/>
      <c r="D345" s="326"/>
      <c r="E345" s="326"/>
      <c r="F345" s="326"/>
      <c r="G345" s="327"/>
      <c r="H345" s="327"/>
      <c r="I345" s="327"/>
      <c r="J345" s="326"/>
    </row>
    <row r="346" spans="3:10" ht="13.5" customHeight="1" x14ac:dyDescent="0.2">
      <c r="C346" s="326"/>
      <c r="D346" s="326"/>
      <c r="E346" s="326"/>
      <c r="F346" s="326"/>
      <c r="G346" s="327"/>
      <c r="H346" s="327"/>
      <c r="I346" s="327"/>
      <c r="J346" s="326"/>
    </row>
    <row r="347" spans="3:10" ht="13.5" customHeight="1" x14ac:dyDescent="0.2">
      <c r="C347" s="326"/>
      <c r="D347" s="326"/>
      <c r="E347" s="326"/>
      <c r="F347" s="326"/>
      <c r="G347" s="327"/>
      <c r="H347" s="327"/>
      <c r="I347" s="327"/>
      <c r="J347" s="326"/>
    </row>
    <row r="348" spans="3:10" ht="13.5" customHeight="1" x14ac:dyDescent="0.2">
      <c r="C348" s="326"/>
      <c r="D348" s="326"/>
      <c r="E348" s="326"/>
      <c r="F348" s="326"/>
      <c r="G348" s="327"/>
      <c r="H348" s="327"/>
      <c r="I348" s="327"/>
      <c r="J348" s="326"/>
    </row>
    <row r="349" spans="3:10" ht="13.5" customHeight="1" x14ac:dyDescent="0.2">
      <c r="C349" s="326"/>
      <c r="D349" s="326"/>
      <c r="E349" s="326"/>
      <c r="F349" s="326"/>
      <c r="G349" s="327"/>
      <c r="H349" s="327"/>
      <c r="I349" s="327"/>
      <c r="J349" s="326"/>
    </row>
    <row r="350" spans="3:10" ht="13.5" customHeight="1" x14ac:dyDescent="0.2">
      <c r="C350" s="326"/>
      <c r="D350" s="326"/>
      <c r="E350" s="326"/>
      <c r="F350" s="326"/>
      <c r="G350" s="327"/>
      <c r="H350" s="327"/>
      <c r="I350" s="327"/>
      <c r="J350" s="326"/>
    </row>
    <row r="351" spans="3:10" ht="13.5" customHeight="1" x14ac:dyDescent="0.2">
      <c r="C351" s="326"/>
      <c r="D351" s="326"/>
      <c r="E351" s="326"/>
      <c r="F351" s="326"/>
      <c r="G351" s="327"/>
      <c r="H351" s="327"/>
      <c r="I351" s="327"/>
      <c r="J351" s="326"/>
    </row>
    <row r="352" spans="3:10" ht="13.5" customHeight="1" x14ac:dyDescent="0.2">
      <c r="C352" s="326"/>
      <c r="D352" s="326"/>
      <c r="E352" s="326"/>
      <c r="F352" s="326"/>
      <c r="G352" s="327"/>
      <c r="H352" s="327"/>
      <c r="I352" s="327"/>
      <c r="J352" s="326"/>
    </row>
    <row r="353" spans="3:10" ht="13.5" customHeight="1" x14ac:dyDescent="0.2">
      <c r="C353" s="326"/>
      <c r="D353" s="326"/>
      <c r="E353" s="326"/>
      <c r="F353" s="326"/>
      <c r="G353" s="327"/>
      <c r="H353" s="327"/>
      <c r="I353" s="327"/>
      <c r="J353" s="326"/>
    </row>
    <row r="354" spans="3:10" ht="13.5" customHeight="1" x14ac:dyDescent="0.2">
      <c r="C354" s="326"/>
      <c r="D354" s="326"/>
      <c r="E354" s="326"/>
      <c r="F354" s="326"/>
      <c r="G354" s="327"/>
      <c r="H354" s="327"/>
      <c r="I354" s="327"/>
      <c r="J354" s="326"/>
    </row>
    <row r="355" spans="3:10" ht="13.5" customHeight="1" x14ac:dyDescent="0.2">
      <c r="C355" s="326"/>
      <c r="D355" s="326"/>
      <c r="E355" s="326"/>
      <c r="F355" s="326"/>
      <c r="G355" s="327"/>
      <c r="H355" s="327"/>
      <c r="I355" s="327"/>
      <c r="J355" s="326"/>
    </row>
    <row r="356" spans="3:10" ht="13.5" customHeight="1" x14ac:dyDescent="0.2">
      <c r="C356" s="326"/>
      <c r="D356" s="326"/>
      <c r="E356" s="326"/>
      <c r="F356" s="326"/>
      <c r="G356" s="327"/>
      <c r="H356" s="327"/>
      <c r="I356" s="327"/>
      <c r="J356" s="326"/>
    </row>
    <row r="357" spans="3:10" ht="13.5" customHeight="1" x14ac:dyDescent="0.2">
      <c r="C357" s="326"/>
      <c r="D357" s="326"/>
      <c r="E357" s="326"/>
      <c r="F357" s="326"/>
      <c r="G357" s="327"/>
      <c r="H357" s="327"/>
      <c r="I357" s="327"/>
      <c r="J357" s="326"/>
    </row>
    <row r="358" spans="3:10" ht="13.5" customHeight="1" x14ac:dyDescent="0.2">
      <c r="C358" s="326"/>
      <c r="D358" s="326"/>
      <c r="E358" s="326"/>
      <c r="F358" s="326"/>
      <c r="G358" s="327"/>
      <c r="H358" s="327"/>
      <c r="I358" s="327"/>
      <c r="J358" s="326"/>
    </row>
    <row r="359" spans="3:10" ht="13.5" customHeight="1" x14ac:dyDescent="0.2">
      <c r="C359" s="326"/>
      <c r="D359" s="326"/>
      <c r="E359" s="326"/>
      <c r="F359" s="326"/>
      <c r="G359" s="327"/>
      <c r="H359" s="327"/>
      <c r="I359" s="327"/>
      <c r="J359" s="326"/>
    </row>
    <row r="360" spans="3:10" ht="13.5" customHeight="1" x14ac:dyDescent="0.2">
      <c r="C360" s="326"/>
      <c r="D360" s="326"/>
      <c r="E360" s="326"/>
      <c r="F360" s="326"/>
      <c r="G360" s="327"/>
      <c r="H360" s="327"/>
      <c r="I360" s="327"/>
      <c r="J360" s="326"/>
    </row>
    <row r="361" spans="3:10" ht="13.5" customHeight="1" x14ac:dyDescent="0.2">
      <c r="C361" s="326"/>
      <c r="D361" s="326"/>
      <c r="E361" s="326"/>
      <c r="F361" s="326"/>
      <c r="G361" s="327"/>
      <c r="H361" s="327"/>
      <c r="I361" s="327"/>
      <c r="J361" s="326"/>
    </row>
    <row r="362" spans="3:10" ht="13.5" customHeight="1" x14ac:dyDescent="0.2">
      <c r="C362" s="326"/>
      <c r="D362" s="326"/>
      <c r="E362" s="326"/>
      <c r="F362" s="326"/>
      <c r="G362" s="327"/>
      <c r="H362" s="327"/>
      <c r="I362" s="327"/>
      <c r="J362" s="326"/>
    </row>
    <row r="363" spans="3:10" ht="13.5" customHeight="1" x14ac:dyDescent="0.2">
      <c r="C363" s="326"/>
      <c r="D363" s="326"/>
      <c r="E363" s="326"/>
      <c r="F363" s="326"/>
      <c r="G363" s="327"/>
      <c r="H363" s="327"/>
      <c r="I363" s="327"/>
      <c r="J363" s="326"/>
    </row>
    <row r="364" spans="3:10" ht="13.5" customHeight="1" x14ac:dyDescent="0.2">
      <c r="C364" s="326"/>
      <c r="D364" s="326"/>
      <c r="E364" s="326"/>
      <c r="F364" s="326"/>
      <c r="G364" s="327"/>
      <c r="H364" s="327"/>
      <c r="I364" s="327"/>
      <c r="J364" s="326"/>
    </row>
    <row r="365" spans="3:10" ht="13.5" customHeight="1" x14ac:dyDescent="0.2">
      <c r="C365" s="326"/>
      <c r="D365" s="326"/>
      <c r="E365" s="326"/>
      <c r="F365" s="326"/>
      <c r="G365" s="327"/>
      <c r="H365" s="327"/>
      <c r="I365" s="327"/>
      <c r="J365" s="326"/>
    </row>
    <row r="366" spans="3:10" ht="13.5" customHeight="1" x14ac:dyDescent="0.2">
      <c r="C366" s="326"/>
      <c r="D366" s="326"/>
      <c r="E366" s="326"/>
      <c r="F366" s="326"/>
      <c r="G366" s="327"/>
      <c r="H366" s="327"/>
      <c r="I366" s="327"/>
      <c r="J366" s="326"/>
    </row>
    <row r="367" spans="3:10" ht="13.5" customHeight="1" x14ac:dyDescent="0.2">
      <c r="C367" s="326"/>
      <c r="D367" s="326"/>
      <c r="E367" s="326"/>
      <c r="F367" s="326"/>
      <c r="G367" s="327"/>
      <c r="H367" s="327"/>
      <c r="I367" s="327"/>
      <c r="J367" s="326"/>
    </row>
    <row r="368" spans="3:10" ht="13.5" customHeight="1" x14ac:dyDescent="0.2">
      <c r="C368" s="326"/>
      <c r="D368" s="326"/>
      <c r="E368" s="326"/>
      <c r="F368" s="326"/>
      <c r="G368" s="327"/>
      <c r="H368" s="327"/>
      <c r="I368" s="327"/>
      <c r="J368" s="326"/>
    </row>
    <row r="369" spans="3:10" ht="13.5" customHeight="1" x14ac:dyDescent="0.2">
      <c r="C369" s="326"/>
      <c r="D369" s="326"/>
      <c r="E369" s="326"/>
      <c r="F369" s="326"/>
      <c r="G369" s="327"/>
      <c r="H369" s="327"/>
      <c r="I369" s="327"/>
      <c r="J369" s="326"/>
    </row>
    <row r="370" spans="3:10" ht="13.5" customHeight="1" x14ac:dyDescent="0.2">
      <c r="C370" s="326"/>
      <c r="D370" s="326"/>
      <c r="E370" s="326"/>
      <c r="F370" s="326"/>
      <c r="G370" s="327"/>
      <c r="H370" s="327"/>
      <c r="I370" s="327"/>
      <c r="J370" s="326"/>
    </row>
    <row r="371" spans="3:10" ht="13.5" customHeight="1" x14ac:dyDescent="0.2">
      <c r="C371" s="326"/>
      <c r="D371" s="326"/>
      <c r="E371" s="326"/>
      <c r="F371" s="326"/>
      <c r="G371" s="327"/>
      <c r="H371" s="327"/>
      <c r="I371" s="327"/>
      <c r="J371" s="326"/>
    </row>
    <row r="372" spans="3:10" ht="13.5" customHeight="1" x14ac:dyDescent="0.2">
      <c r="C372" s="326"/>
      <c r="D372" s="326"/>
      <c r="E372" s="326"/>
      <c r="F372" s="326"/>
      <c r="G372" s="327"/>
      <c r="H372" s="327"/>
      <c r="I372" s="327"/>
      <c r="J372" s="326"/>
    </row>
    <row r="373" spans="3:10" ht="13.5" customHeight="1" x14ac:dyDescent="0.2">
      <c r="C373" s="326"/>
      <c r="D373" s="326"/>
      <c r="E373" s="326"/>
      <c r="F373" s="326"/>
      <c r="G373" s="327"/>
      <c r="H373" s="327"/>
      <c r="I373" s="327"/>
      <c r="J373" s="326"/>
    </row>
    <row r="374" spans="3:10" ht="13.5" customHeight="1" x14ac:dyDescent="0.2">
      <c r="C374" s="326"/>
      <c r="D374" s="326"/>
      <c r="E374" s="326"/>
      <c r="F374" s="326"/>
      <c r="G374" s="327"/>
      <c r="H374" s="327"/>
      <c r="I374" s="327"/>
      <c r="J374" s="326"/>
    </row>
    <row r="375" spans="3:10" ht="13.5" customHeight="1" x14ac:dyDescent="0.2">
      <c r="C375" s="326"/>
      <c r="D375" s="326"/>
      <c r="E375" s="326"/>
      <c r="F375" s="326"/>
      <c r="G375" s="327"/>
      <c r="H375" s="327"/>
      <c r="I375" s="327"/>
      <c r="J375" s="326"/>
    </row>
    <row r="376" spans="3:10" ht="13.5" customHeight="1" x14ac:dyDescent="0.2">
      <c r="C376" s="326"/>
      <c r="D376" s="326"/>
      <c r="E376" s="326"/>
      <c r="F376" s="326"/>
      <c r="G376" s="327"/>
      <c r="H376" s="327"/>
      <c r="I376" s="327"/>
      <c r="J376" s="326"/>
    </row>
    <row r="377" spans="3:10" ht="13.5" customHeight="1" x14ac:dyDescent="0.2">
      <c r="C377" s="326"/>
      <c r="D377" s="326"/>
      <c r="E377" s="326"/>
      <c r="F377" s="326"/>
      <c r="G377" s="327"/>
      <c r="H377" s="327"/>
      <c r="I377" s="327"/>
      <c r="J377" s="326"/>
    </row>
    <row r="378" spans="3:10" ht="13.5" customHeight="1" x14ac:dyDescent="0.2">
      <c r="C378" s="326"/>
      <c r="D378" s="326"/>
      <c r="E378" s="326"/>
      <c r="F378" s="326"/>
      <c r="G378" s="327"/>
      <c r="H378" s="327"/>
      <c r="I378" s="327"/>
      <c r="J378" s="326"/>
    </row>
    <row r="379" spans="3:10" ht="13.5" customHeight="1" x14ac:dyDescent="0.2">
      <c r="C379" s="326"/>
      <c r="D379" s="326"/>
      <c r="E379" s="326"/>
      <c r="F379" s="326"/>
      <c r="G379" s="327"/>
      <c r="H379" s="327"/>
      <c r="I379" s="327"/>
      <c r="J379" s="326"/>
    </row>
    <row r="380" spans="3:10" ht="13.5" customHeight="1" x14ac:dyDescent="0.2">
      <c r="C380" s="326"/>
      <c r="D380" s="326"/>
      <c r="E380" s="326"/>
      <c r="F380" s="326"/>
      <c r="G380" s="327"/>
      <c r="H380" s="327"/>
      <c r="I380" s="327"/>
      <c r="J380" s="326"/>
    </row>
    <row r="381" spans="3:10" ht="13.5" customHeight="1" x14ac:dyDescent="0.2">
      <c r="C381" s="326"/>
      <c r="D381" s="326"/>
      <c r="E381" s="326"/>
      <c r="F381" s="326"/>
      <c r="G381" s="327"/>
      <c r="H381" s="327"/>
      <c r="I381" s="327"/>
      <c r="J381" s="326"/>
    </row>
    <row r="382" spans="3:10" ht="13.5" customHeight="1" x14ac:dyDescent="0.2">
      <c r="C382" s="326"/>
      <c r="D382" s="326"/>
      <c r="E382" s="326"/>
      <c r="F382" s="326"/>
      <c r="G382" s="327"/>
      <c r="H382" s="327"/>
      <c r="I382" s="327"/>
      <c r="J382" s="326"/>
    </row>
    <row r="383" spans="3:10" ht="13.5" customHeight="1" x14ac:dyDescent="0.2">
      <c r="C383" s="326"/>
      <c r="D383" s="326"/>
      <c r="E383" s="326"/>
      <c r="F383" s="326"/>
      <c r="G383" s="327"/>
      <c r="H383" s="327"/>
      <c r="I383" s="327"/>
      <c r="J383" s="326"/>
    </row>
    <row r="384" spans="3:10" ht="13.5" customHeight="1" x14ac:dyDescent="0.2">
      <c r="C384" s="326"/>
      <c r="D384" s="326"/>
      <c r="E384" s="326"/>
      <c r="F384" s="326"/>
      <c r="G384" s="327"/>
      <c r="H384" s="327"/>
      <c r="I384" s="327"/>
      <c r="J384" s="326"/>
    </row>
    <row r="385" spans="3:10" ht="13.5" customHeight="1" x14ac:dyDescent="0.2">
      <c r="C385" s="326"/>
      <c r="D385" s="326"/>
      <c r="E385" s="326"/>
      <c r="F385" s="326"/>
      <c r="G385" s="327"/>
      <c r="H385" s="327"/>
      <c r="I385" s="327"/>
      <c r="J385" s="326"/>
    </row>
    <row r="386" spans="3:10" ht="13.5" customHeight="1" x14ac:dyDescent="0.2">
      <c r="C386" s="326"/>
      <c r="D386" s="326"/>
      <c r="E386" s="326"/>
      <c r="F386" s="326"/>
      <c r="G386" s="327"/>
      <c r="H386" s="327"/>
      <c r="I386" s="327"/>
      <c r="J386" s="326"/>
    </row>
    <row r="387" spans="3:10" ht="13.5" customHeight="1" x14ac:dyDescent="0.2">
      <c r="C387" s="326"/>
      <c r="D387" s="326"/>
      <c r="E387" s="326"/>
      <c r="F387" s="326"/>
      <c r="G387" s="327"/>
      <c r="H387" s="327"/>
      <c r="I387" s="327"/>
      <c r="J387" s="326"/>
    </row>
    <row r="388" spans="3:10" ht="13.5" customHeight="1" x14ac:dyDescent="0.2">
      <c r="C388" s="326"/>
      <c r="D388" s="326"/>
      <c r="E388" s="326"/>
      <c r="F388" s="326"/>
      <c r="G388" s="327"/>
      <c r="H388" s="327"/>
      <c r="I388" s="327"/>
      <c r="J388" s="326"/>
    </row>
    <row r="389" spans="3:10" ht="13.5" customHeight="1" x14ac:dyDescent="0.2">
      <c r="C389" s="326"/>
      <c r="D389" s="326"/>
      <c r="E389" s="326"/>
      <c r="F389" s="326"/>
      <c r="G389" s="327"/>
      <c r="H389" s="327"/>
      <c r="I389" s="327"/>
      <c r="J389" s="326"/>
    </row>
    <row r="390" spans="3:10" ht="13.5" customHeight="1" x14ac:dyDescent="0.2">
      <c r="C390" s="326"/>
      <c r="D390" s="326"/>
      <c r="E390" s="326"/>
      <c r="F390" s="326"/>
      <c r="G390" s="327"/>
      <c r="H390" s="327"/>
      <c r="I390" s="327"/>
      <c r="J390" s="326"/>
    </row>
    <row r="391" spans="3:10" ht="13.5" customHeight="1" x14ac:dyDescent="0.2">
      <c r="C391" s="326"/>
      <c r="D391" s="326"/>
      <c r="E391" s="326"/>
      <c r="F391" s="326"/>
      <c r="G391" s="327"/>
      <c r="H391" s="327"/>
      <c r="I391" s="327"/>
      <c r="J391" s="326"/>
    </row>
    <row r="392" spans="3:10" ht="13.5" customHeight="1" x14ac:dyDescent="0.2">
      <c r="C392" s="326"/>
      <c r="D392" s="326"/>
      <c r="E392" s="326"/>
      <c r="F392" s="326"/>
      <c r="G392" s="327"/>
      <c r="H392" s="327"/>
      <c r="I392" s="327"/>
      <c r="J392" s="326"/>
    </row>
    <row r="393" spans="3:10" ht="13.5" customHeight="1" x14ac:dyDescent="0.2">
      <c r="C393" s="326"/>
      <c r="D393" s="326"/>
      <c r="E393" s="326"/>
      <c r="F393" s="326"/>
      <c r="G393" s="327"/>
      <c r="H393" s="327"/>
      <c r="I393" s="327"/>
      <c r="J393" s="326"/>
    </row>
    <row r="394" spans="3:10" ht="13.5" customHeight="1" x14ac:dyDescent="0.2">
      <c r="C394" s="326"/>
      <c r="D394" s="326"/>
      <c r="E394" s="326"/>
      <c r="F394" s="326"/>
      <c r="G394" s="327"/>
      <c r="H394" s="327"/>
      <c r="I394" s="327"/>
      <c r="J394" s="326"/>
    </row>
    <row r="395" spans="3:10" ht="13.5" customHeight="1" x14ac:dyDescent="0.2">
      <c r="C395" s="326"/>
      <c r="D395" s="326"/>
      <c r="E395" s="326"/>
      <c r="F395" s="326"/>
      <c r="G395" s="327"/>
      <c r="H395" s="327"/>
      <c r="I395" s="327"/>
      <c r="J395" s="326"/>
    </row>
    <row r="396" spans="3:10" ht="13.5" customHeight="1" x14ac:dyDescent="0.2">
      <c r="C396" s="326"/>
      <c r="D396" s="326"/>
      <c r="E396" s="326"/>
      <c r="F396" s="326"/>
      <c r="G396" s="327"/>
      <c r="H396" s="327"/>
      <c r="I396" s="327"/>
      <c r="J396" s="326"/>
    </row>
    <row r="397" spans="3:10" ht="13.5" customHeight="1" x14ac:dyDescent="0.2">
      <c r="C397" s="326"/>
      <c r="D397" s="326"/>
      <c r="E397" s="326"/>
      <c r="F397" s="326"/>
      <c r="G397" s="327"/>
      <c r="H397" s="327"/>
      <c r="I397" s="327"/>
      <c r="J397" s="326"/>
    </row>
    <row r="398" spans="3:10" ht="13.5" customHeight="1" x14ac:dyDescent="0.2">
      <c r="C398" s="326"/>
      <c r="D398" s="326"/>
      <c r="E398" s="326"/>
      <c r="F398" s="326"/>
      <c r="G398" s="327"/>
      <c r="H398" s="327"/>
      <c r="I398" s="327"/>
      <c r="J398" s="326"/>
    </row>
    <row r="399" spans="3:10" ht="13.5" customHeight="1" x14ac:dyDescent="0.2">
      <c r="C399" s="326"/>
      <c r="D399" s="326"/>
      <c r="E399" s="326"/>
      <c r="F399" s="326"/>
      <c r="G399" s="327"/>
      <c r="H399" s="327"/>
      <c r="I399" s="327"/>
      <c r="J399" s="326"/>
    </row>
    <row r="400" spans="3:10" ht="13.5" customHeight="1" x14ac:dyDescent="0.2">
      <c r="C400" s="326"/>
      <c r="D400" s="326"/>
      <c r="E400" s="326"/>
      <c r="F400" s="326"/>
      <c r="G400" s="327"/>
      <c r="H400" s="327"/>
      <c r="I400" s="327"/>
      <c r="J400" s="326"/>
    </row>
    <row r="401" spans="3:10" ht="13.5" customHeight="1" x14ac:dyDescent="0.2">
      <c r="C401" s="326"/>
      <c r="D401" s="326"/>
      <c r="E401" s="326"/>
      <c r="F401" s="326"/>
      <c r="G401" s="327"/>
      <c r="H401" s="327"/>
      <c r="I401" s="327"/>
      <c r="J401" s="326"/>
    </row>
    <row r="402" spans="3:10" ht="13.5" customHeight="1" x14ac:dyDescent="0.2">
      <c r="C402" s="326"/>
      <c r="D402" s="326"/>
      <c r="E402" s="326"/>
      <c r="F402" s="326"/>
      <c r="G402" s="327"/>
      <c r="H402" s="327"/>
      <c r="I402" s="327"/>
      <c r="J402" s="326"/>
    </row>
    <row r="403" spans="3:10" ht="13.5" customHeight="1" x14ac:dyDescent="0.2">
      <c r="C403" s="326"/>
      <c r="D403" s="326"/>
      <c r="E403" s="326"/>
      <c r="F403" s="326"/>
      <c r="G403" s="327"/>
      <c r="H403" s="327"/>
      <c r="I403" s="327"/>
      <c r="J403" s="326"/>
    </row>
    <row r="404" spans="3:10" ht="13.5" customHeight="1" x14ac:dyDescent="0.2">
      <c r="C404" s="326"/>
      <c r="D404" s="326"/>
      <c r="E404" s="326"/>
      <c r="F404" s="326"/>
      <c r="G404" s="327"/>
      <c r="H404" s="327"/>
      <c r="I404" s="327"/>
      <c r="J404" s="326"/>
    </row>
    <row r="405" spans="3:10" ht="13.5" customHeight="1" x14ac:dyDescent="0.2">
      <c r="C405" s="326"/>
      <c r="D405" s="326"/>
      <c r="E405" s="326"/>
      <c r="F405" s="326"/>
      <c r="G405" s="327"/>
      <c r="H405" s="327"/>
      <c r="I405" s="327"/>
      <c r="J405" s="326"/>
    </row>
    <row r="406" spans="3:10" ht="13.5" customHeight="1" x14ac:dyDescent="0.2">
      <c r="C406" s="326"/>
      <c r="D406" s="326"/>
      <c r="E406" s="326"/>
      <c r="F406" s="326"/>
      <c r="G406" s="327"/>
      <c r="H406" s="327"/>
      <c r="I406" s="327"/>
      <c r="J406" s="326"/>
    </row>
    <row r="407" spans="3:10" ht="13.5" customHeight="1" x14ac:dyDescent="0.2">
      <c r="C407" s="326"/>
      <c r="D407" s="326"/>
      <c r="E407" s="326"/>
      <c r="F407" s="326"/>
      <c r="G407" s="327"/>
      <c r="H407" s="327"/>
      <c r="I407" s="327"/>
      <c r="J407" s="326"/>
    </row>
    <row r="408" spans="3:10" ht="13.5" customHeight="1" x14ac:dyDescent="0.2">
      <c r="C408" s="326"/>
      <c r="D408" s="326"/>
      <c r="E408" s="326"/>
      <c r="F408" s="326"/>
      <c r="G408" s="327"/>
      <c r="H408" s="327"/>
      <c r="I408" s="327"/>
      <c r="J408" s="326"/>
    </row>
    <row r="409" spans="3:10" ht="13.5" customHeight="1" x14ac:dyDescent="0.2">
      <c r="C409" s="326"/>
      <c r="D409" s="326"/>
      <c r="E409" s="326"/>
      <c r="F409" s="326"/>
      <c r="G409" s="327"/>
      <c r="H409" s="327"/>
      <c r="I409" s="327"/>
      <c r="J409" s="326"/>
    </row>
    <row r="410" spans="3:10" ht="13.5" customHeight="1" x14ac:dyDescent="0.2">
      <c r="C410" s="326"/>
      <c r="D410" s="326"/>
      <c r="E410" s="326"/>
      <c r="F410" s="326"/>
      <c r="G410" s="327"/>
      <c r="H410" s="327"/>
      <c r="I410" s="327"/>
      <c r="J410" s="326"/>
    </row>
    <row r="411" spans="3:10" ht="13.5" customHeight="1" x14ac:dyDescent="0.2">
      <c r="C411" s="326"/>
      <c r="D411" s="326"/>
      <c r="E411" s="326"/>
      <c r="F411" s="326"/>
      <c r="G411" s="327"/>
      <c r="H411" s="327"/>
      <c r="I411" s="327"/>
      <c r="J411" s="326"/>
    </row>
    <row r="412" spans="3:10" ht="13.5" customHeight="1" x14ac:dyDescent="0.2">
      <c r="C412" s="326"/>
      <c r="D412" s="326"/>
      <c r="E412" s="326"/>
      <c r="F412" s="326"/>
      <c r="G412" s="327"/>
      <c r="H412" s="327"/>
      <c r="I412" s="327"/>
      <c r="J412" s="326"/>
    </row>
    <row r="413" spans="3:10" ht="13.5" customHeight="1" x14ac:dyDescent="0.2">
      <c r="C413" s="326"/>
      <c r="D413" s="326"/>
      <c r="E413" s="326"/>
      <c r="F413" s="326"/>
      <c r="G413" s="327"/>
      <c r="H413" s="327"/>
      <c r="I413" s="327"/>
      <c r="J413" s="326"/>
    </row>
    <row r="414" spans="3:10" ht="13.5" customHeight="1" x14ac:dyDescent="0.2">
      <c r="C414" s="326"/>
      <c r="D414" s="326"/>
      <c r="E414" s="326"/>
      <c r="F414" s="326"/>
      <c r="G414" s="327"/>
      <c r="H414" s="327"/>
      <c r="I414" s="327"/>
      <c r="J414" s="326"/>
    </row>
    <row r="415" spans="3:10" ht="13.5" customHeight="1" x14ac:dyDescent="0.2">
      <c r="C415" s="326"/>
      <c r="D415" s="326"/>
      <c r="E415" s="326"/>
      <c r="F415" s="326"/>
      <c r="G415" s="327"/>
      <c r="H415" s="327"/>
      <c r="I415" s="327"/>
      <c r="J415" s="326"/>
    </row>
    <row r="416" spans="3:10" ht="13.5" customHeight="1" x14ac:dyDescent="0.2">
      <c r="C416" s="326"/>
      <c r="D416" s="326"/>
      <c r="E416" s="326"/>
      <c r="F416" s="326"/>
      <c r="G416" s="327"/>
      <c r="H416" s="327"/>
      <c r="I416" s="327"/>
      <c r="J416" s="326"/>
    </row>
    <row r="417" spans="3:10" ht="13.5" customHeight="1" x14ac:dyDescent="0.2">
      <c r="C417" s="326"/>
      <c r="D417" s="326"/>
      <c r="E417" s="326"/>
      <c r="F417" s="326"/>
      <c r="G417" s="327"/>
      <c r="H417" s="327"/>
      <c r="I417" s="327"/>
      <c r="J417" s="326"/>
    </row>
    <row r="418" spans="3:10" ht="13.5" customHeight="1" x14ac:dyDescent="0.2">
      <c r="C418" s="326"/>
      <c r="D418" s="326"/>
      <c r="E418" s="326"/>
      <c r="F418" s="326"/>
      <c r="G418" s="327"/>
      <c r="H418" s="327"/>
      <c r="I418" s="327"/>
      <c r="J418" s="326"/>
    </row>
    <row r="419" spans="3:10" ht="13.5" customHeight="1" x14ac:dyDescent="0.2">
      <c r="C419" s="326"/>
      <c r="D419" s="326"/>
      <c r="E419" s="326"/>
      <c r="F419" s="326"/>
      <c r="G419" s="327"/>
      <c r="H419" s="327"/>
      <c r="I419" s="327"/>
      <c r="J419" s="326"/>
    </row>
    <row r="420" spans="3:10" ht="13.5" customHeight="1" x14ac:dyDescent="0.2">
      <c r="C420" s="326"/>
      <c r="D420" s="326"/>
      <c r="E420" s="326"/>
      <c r="F420" s="326"/>
      <c r="G420" s="327"/>
      <c r="H420" s="327"/>
      <c r="I420" s="327"/>
      <c r="J420" s="326"/>
    </row>
    <row r="421" spans="3:10" ht="13.5" customHeight="1" x14ac:dyDescent="0.2">
      <c r="C421" s="326"/>
      <c r="D421" s="326"/>
      <c r="E421" s="326"/>
      <c r="F421" s="326"/>
      <c r="G421" s="327"/>
      <c r="H421" s="327"/>
      <c r="I421" s="327"/>
      <c r="J421" s="326"/>
    </row>
    <row r="422" spans="3:10" ht="13.5" customHeight="1" x14ac:dyDescent="0.2">
      <c r="C422" s="326"/>
      <c r="D422" s="326"/>
      <c r="E422" s="326"/>
      <c r="F422" s="326"/>
      <c r="G422" s="327"/>
      <c r="H422" s="327"/>
      <c r="I422" s="327"/>
      <c r="J422" s="326"/>
    </row>
    <row r="423" spans="3:10" ht="13.5" customHeight="1" x14ac:dyDescent="0.2">
      <c r="C423" s="326"/>
      <c r="D423" s="326"/>
      <c r="E423" s="326"/>
      <c r="F423" s="326"/>
      <c r="G423" s="327"/>
      <c r="H423" s="327"/>
      <c r="I423" s="327"/>
      <c r="J423" s="326"/>
    </row>
    <row r="424" spans="3:10" ht="13.5" customHeight="1" x14ac:dyDescent="0.2">
      <c r="C424" s="326"/>
      <c r="D424" s="326"/>
      <c r="E424" s="326"/>
      <c r="F424" s="326"/>
      <c r="G424" s="327"/>
      <c r="H424" s="327"/>
      <c r="I424" s="327"/>
      <c r="J424" s="326"/>
    </row>
    <row r="425" spans="3:10" ht="13.5" customHeight="1" x14ac:dyDescent="0.2">
      <c r="C425" s="326"/>
      <c r="D425" s="326"/>
      <c r="E425" s="326"/>
      <c r="F425" s="326"/>
      <c r="G425" s="327"/>
      <c r="H425" s="327"/>
      <c r="I425" s="327"/>
      <c r="J425" s="326"/>
    </row>
    <row r="426" spans="3:10" ht="13.5" customHeight="1" x14ac:dyDescent="0.2">
      <c r="C426" s="326"/>
      <c r="D426" s="326"/>
      <c r="E426" s="326"/>
      <c r="F426" s="326"/>
      <c r="G426" s="327"/>
      <c r="H426" s="327"/>
      <c r="I426" s="327"/>
      <c r="J426" s="326"/>
    </row>
    <row r="427" spans="3:10" ht="13.5" customHeight="1" x14ac:dyDescent="0.2">
      <c r="C427" s="326"/>
      <c r="D427" s="326"/>
      <c r="E427" s="326"/>
      <c r="F427" s="326"/>
      <c r="G427" s="327"/>
      <c r="H427" s="327"/>
      <c r="I427" s="327"/>
      <c r="J427" s="326"/>
    </row>
    <row r="428" spans="3:10" ht="13.5" customHeight="1" x14ac:dyDescent="0.2">
      <c r="C428" s="326"/>
      <c r="D428" s="326"/>
      <c r="E428" s="326"/>
      <c r="F428" s="326"/>
      <c r="G428" s="327"/>
      <c r="H428" s="327"/>
      <c r="I428" s="327"/>
      <c r="J428" s="326"/>
    </row>
    <row r="429" spans="3:10" ht="13.5" customHeight="1" x14ac:dyDescent="0.2">
      <c r="C429" s="326"/>
      <c r="D429" s="326"/>
      <c r="E429" s="326"/>
      <c r="F429" s="326"/>
      <c r="G429" s="327"/>
      <c r="H429" s="327"/>
      <c r="I429" s="327"/>
      <c r="J429" s="326"/>
    </row>
    <row r="430" spans="3:10" ht="13.5" customHeight="1" x14ac:dyDescent="0.2">
      <c r="C430" s="326"/>
      <c r="D430" s="326"/>
      <c r="E430" s="326"/>
      <c r="F430" s="326"/>
      <c r="G430" s="327"/>
      <c r="H430" s="327"/>
      <c r="I430" s="327"/>
      <c r="J430" s="326"/>
    </row>
    <row r="431" spans="3:10" ht="13.5" customHeight="1" x14ac:dyDescent="0.2">
      <c r="C431" s="326"/>
      <c r="D431" s="326"/>
      <c r="E431" s="326"/>
      <c r="F431" s="326"/>
      <c r="G431" s="327"/>
      <c r="H431" s="327"/>
      <c r="I431" s="327"/>
      <c r="J431" s="326"/>
    </row>
    <row r="432" spans="3:10" ht="13.5" customHeight="1" x14ac:dyDescent="0.2">
      <c r="C432" s="326"/>
      <c r="D432" s="326"/>
      <c r="E432" s="326"/>
      <c r="F432" s="326"/>
      <c r="G432" s="327"/>
      <c r="H432" s="327"/>
      <c r="I432" s="327"/>
      <c r="J432" s="326"/>
    </row>
    <row r="433" spans="3:10" ht="13.5" customHeight="1" x14ac:dyDescent="0.2">
      <c r="C433" s="326"/>
      <c r="D433" s="326"/>
      <c r="E433" s="326"/>
      <c r="F433" s="326"/>
      <c r="G433" s="327"/>
      <c r="H433" s="327"/>
      <c r="I433" s="327"/>
      <c r="J433" s="326"/>
    </row>
    <row r="434" spans="3:10" ht="13.5" customHeight="1" x14ac:dyDescent="0.2">
      <c r="C434" s="326"/>
      <c r="D434" s="326"/>
      <c r="E434" s="326"/>
      <c r="F434" s="326"/>
      <c r="G434" s="327"/>
      <c r="H434" s="327"/>
      <c r="I434" s="327"/>
      <c r="J434" s="326"/>
    </row>
    <row r="435" spans="3:10" ht="13.5" customHeight="1" x14ac:dyDescent="0.2">
      <c r="C435" s="326"/>
      <c r="D435" s="326"/>
      <c r="E435" s="326"/>
      <c r="F435" s="326"/>
      <c r="G435" s="327"/>
      <c r="H435" s="327"/>
      <c r="I435" s="327"/>
      <c r="J435" s="326"/>
    </row>
    <row r="436" spans="3:10" ht="13.5" customHeight="1" x14ac:dyDescent="0.2">
      <c r="C436" s="326"/>
      <c r="D436" s="326"/>
      <c r="E436" s="326"/>
      <c r="F436" s="326"/>
      <c r="G436" s="327"/>
      <c r="H436" s="327"/>
      <c r="I436" s="327"/>
      <c r="J436" s="326"/>
    </row>
    <row r="437" spans="3:10" ht="13.5" customHeight="1" x14ac:dyDescent="0.2">
      <c r="C437" s="326"/>
      <c r="D437" s="326"/>
      <c r="E437" s="326"/>
      <c r="F437" s="326"/>
      <c r="G437" s="327"/>
      <c r="H437" s="327"/>
      <c r="I437" s="327"/>
      <c r="J437" s="326"/>
    </row>
    <row r="438" spans="3:10" ht="13.5" customHeight="1" x14ac:dyDescent="0.2">
      <c r="C438" s="326"/>
      <c r="D438" s="326"/>
      <c r="E438" s="326"/>
      <c r="F438" s="326"/>
      <c r="G438" s="327"/>
      <c r="H438" s="327"/>
      <c r="I438" s="327"/>
      <c r="J438" s="326"/>
    </row>
    <row r="439" spans="3:10" ht="13.5" customHeight="1" x14ac:dyDescent="0.2">
      <c r="C439" s="326"/>
      <c r="D439" s="326"/>
      <c r="E439" s="326"/>
      <c r="F439" s="326"/>
      <c r="G439" s="327"/>
      <c r="H439" s="327"/>
      <c r="I439" s="327"/>
      <c r="J439" s="326"/>
    </row>
    <row r="440" spans="3:10" ht="13.5" customHeight="1" x14ac:dyDescent="0.2">
      <c r="C440" s="326"/>
      <c r="D440" s="326"/>
      <c r="E440" s="326"/>
      <c r="F440" s="326"/>
      <c r="G440" s="327"/>
      <c r="H440" s="327"/>
      <c r="I440" s="327"/>
      <c r="J440" s="326"/>
    </row>
    <row r="441" spans="3:10" ht="13.5" customHeight="1" x14ac:dyDescent="0.2">
      <c r="C441" s="326"/>
      <c r="D441" s="326"/>
      <c r="E441" s="326"/>
      <c r="F441" s="326"/>
      <c r="G441" s="327"/>
      <c r="H441" s="327"/>
      <c r="I441" s="327"/>
      <c r="J441" s="326"/>
    </row>
    <row r="442" spans="3:10" ht="13.5" customHeight="1" x14ac:dyDescent="0.2">
      <c r="C442" s="326"/>
      <c r="D442" s="326"/>
      <c r="E442" s="326"/>
      <c r="F442" s="326"/>
      <c r="G442" s="327"/>
      <c r="H442" s="327"/>
      <c r="I442" s="327"/>
      <c r="J442" s="326"/>
    </row>
    <row r="443" spans="3:10" ht="13.5" customHeight="1" x14ac:dyDescent="0.2">
      <c r="C443" s="326"/>
      <c r="D443" s="326"/>
      <c r="E443" s="326"/>
      <c r="F443" s="326"/>
      <c r="G443" s="327"/>
      <c r="H443" s="327"/>
      <c r="I443" s="327"/>
      <c r="J443" s="326"/>
    </row>
    <row r="444" spans="3:10" ht="13.5" customHeight="1" x14ac:dyDescent="0.2">
      <c r="C444" s="326"/>
      <c r="D444" s="326"/>
      <c r="E444" s="326"/>
      <c r="F444" s="326"/>
      <c r="G444" s="327"/>
      <c r="H444" s="327"/>
      <c r="I444" s="327"/>
      <c r="J444" s="326"/>
    </row>
    <row r="445" spans="3:10" ht="13.5" customHeight="1" x14ac:dyDescent="0.2">
      <c r="C445" s="326"/>
      <c r="D445" s="326"/>
      <c r="E445" s="326"/>
      <c r="F445" s="326"/>
      <c r="G445" s="327"/>
      <c r="H445" s="327"/>
      <c r="I445" s="327"/>
      <c r="J445" s="326"/>
    </row>
    <row r="446" spans="3:10" ht="13.5" customHeight="1" x14ac:dyDescent="0.2">
      <c r="C446" s="326"/>
      <c r="D446" s="326"/>
      <c r="E446" s="326"/>
      <c r="F446" s="326"/>
      <c r="G446" s="327"/>
      <c r="H446" s="327"/>
      <c r="I446" s="327"/>
      <c r="J446" s="326"/>
    </row>
    <row r="447" spans="3:10" ht="13.5" customHeight="1" x14ac:dyDescent="0.2">
      <c r="C447" s="326"/>
      <c r="D447" s="326"/>
      <c r="E447" s="326"/>
      <c r="F447" s="326"/>
      <c r="G447" s="327"/>
      <c r="H447" s="327"/>
      <c r="I447" s="327"/>
      <c r="J447" s="326"/>
    </row>
    <row r="448" spans="3:10" ht="13.5" customHeight="1" x14ac:dyDescent="0.2">
      <c r="C448" s="326"/>
      <c r="D448" s="326"/>
      <c r="E448" s="326"/>
      <c r="F448" s="326"/>
      <c r="G448" s="327"/>
      <c r="H448" s="327"/>
      <c r="I448" s="327"/>
      <c r="J448" s="326"/>
    </row>
    <row r="449" spans="3:10" ht="13.5" customHeight="1" x14ac:dyDescent="0.2">
      <c r="C449" s="326"/>
      <c r="D449" s="326"/>
      <c r="E449" s="326"/>
      <c r="F449" s="326"/>
      <c r="G449" s="327"/>
      <c r="H449" s="327"/>
      <c r="I449" s="327"/>
      <c r="J449" s="326"/>
    </row>
    <row r="450" spans="3:10" ht="13.5" customHeight="1" x14ac:dyDescent="0.2">
      <c r="C450" s="326"/>
      <c r="D450" s="326"/>
      <c r="E450" s="326"/>
      <c r="F450" s="326"/>
      <c r="G450" s="327"/>
      <c r="H450" s="327"/>
      <c r="I450" s="327"/>
      <c r="J450" s="326"/>
    </row>
    <row r="451" spans="3:10" ht="13.5" customHeight="1" x14ac:dyDescent="0.2">
      <c r="C451" s="326"/>
      <c r="D451" s="326"/>
      <c r="E451" s="326"/>
      <c r="F451" s="326"/>
      <c r="G451" s="327"/>
      <c r="H451" s="327"/>
      <c r="I451" s="327"/>
      <c r="J451" s="326"/>
    </row>
    <row r="452" spans="3:10" ht="13.5" customHeight="1" x14ac:dyDescent="0.2">
      <c r="C452" s="326"/>
      <c r="D452" s="326"/>
      <c r="E452" s="326"/>
      <c r="F452" s="326"/>
      <c r="G452" s="327"/>
      <c r="H452" s="327"/>
      <c r="I452" s="327"/>
      <c r="J452" s="326"/>
    </row>
    <row r="453" spans="3:10" ht="13.5" customHeight="1" x14ac:dyDescent="0.2">
      <c r="C453" s="326"/>
      <c r="D453" s="326"/>
      <c r="E453" s="326"/>
      <c r="F453" s="326"/>
      <c r="G453" s="327"/>
      <c r="H453" s="327"/>
      <c r="I453" s="327"/>
      <c r="J453" s="326"/>
    </row>
    <row r="454" spans="3:10" ht="13.5" customHeight="1" x14ac:dyDescent="0.2">
      <c r="C454" s="326"/>
      <c r="D454" s="326"/>
      <c r="E454" s="326"/>
      <c r="F454" s="326"/>
      <c r="G454" s="327"/>
      <c r="H454" s="327"/>
      <c r="I454" s="327"/>
      <c r="J454" s="326"/>
    </row>
    <row r="455" spans="3:10" ht="13.5" customHeight="1" x14ac:dyDescent="0.2">
      <c r="C455" s="326"/>
      <c r="D455" s="326"/>
      <c r="E455" s="326"/>
      <c r="F455" s="326"/>
      <c r="G455" s="327"/>
      <c r="H455" s="327"/>
      <c r="I455" s="327"/>
      <c r="J455" s="326"/>
    </row>
    <row r="456" spans="3:10" ht="13.5" customHeight="1" x14ac:dyDescent="0.2">
      <c r="C456" s="326"/>
      <c r="D456" s="326"/>
      <c r="E456" s="326"/>
      <c r="F456" s="326"/>
      <c r="G456" s="327"/>
      <c r="H456" s="327"/>
      <c r="I456" s="327"/>
      <c r="J456" s="326"/>
    </row>
    <row r="457" spans="3:10" ht="13.5" customHeight="1" x14ac:dyDescent="0.2">
      <c r="C457" s="326"/>
      <c r="D457" s="326"/>
      <c r="E457" s="326"/>
      <c r="F457" s="326"/>
      <c r="G457" s="327"/>
      <c r="H457" s="327"/>
      <c r="I457" s="327"/>
      <c r="J457" s="326"/>
    </row>
    <row r="458" spans="3:10" ht="13.5" customHeight="1" x14ac:dyDescent="0.2">
      <c r="C458" s="326"/>
      <c r="D458" s="326"/>
      <c r="E458" s="326"/>
      <c r="F458" s="326"/>
      <c r="G458" s="327"/>
      <c r="H458" s="327"/>
      <c r="I458" s="327"/>
      <c r="J458" s="326"/>
    </row>
    <row r="459" spans="3:10" ht="13.5" customHeight="1" x14ac:dyDescent="0.2">
      <c r="C459" s="326"/>
      <c r="D459" s="326"/>
      <c r="E459" s="326"/>
      <c r="F459" s="326"/>
      <c r="G459" s="327"/>
      <c r="H459" s="327"/>
      <c r="I459" s="327"/>
      <c r="J459" s="326"/>
    </row>
    <row r="460" spans="3:10" ht="13.5" customHeight="1" x14ac:dyDescent="0.2">
      <c r="C460" s="326"/>
      <c r="D460" s="326"/>
      <c r="E460" s="326"/>
      <c r="F460" s="326"/>
      <c r="G460" s="327"/>
      <c r="H460" s="327"/>
      <c r="I460" s="327"/>
      <c r="J460" s="326"/>
    </row>
    <row r="461" spans="3:10" ht="13.5" customHeight="1" x14ac:dyDescent="0.2">
      <c r="C461" s="326"/>
      <c r="D461" s="326"/>
      <c r="E461" s="326"/>
      <c r="F461" s="326"/>
      <c r="G461" s="327"/>
      <c r="H461" s="327"/>
      <c r="I461" s="327"/>
      <c r="J461" s="326"/>
    </row>
    <row r="462" spans="3:10" ht="13.5" customHeight="1" x14ac:dyDescent="0.2">
      <c r="C462" s="326"/>
      <c r="D462" s="326"/>
      <c r="E462" s="326"/>
      <c r="F462" s="326"/>
      <c r="G462" s="327"/>
      <c r="H462" s="327"/>
      <c r="I462" s="327"/>
      <c r="J462" s="326"/>
    </row>
    <row r="463" spans="3:10" ht="13.5" customHeight="1" x14ac:dyDescent="0.2">
      <c r="C463" s="326"/>
      <c r="D463" s="326"/>
      <c r="E463" s="326"/>
      <c r="F463" s="326"/>
      <c r="G463" s="327"/>
      <c r="H463" s="327"/>
      <c r="I463" s="327"/>
      <c r="J463" s="326"/>
    </row>
    <row r="464" spans="3:10" ht="13.5" customHeight="1" x14ac:dyDescent="0.2">
      <c r="C464" s="326"/>
      <c r="D464" s="326"/>
      <c r="E464" s="326"/>
      <c r="F464" s="326"/>
      <c r="G464" s="327"/>
      <c r="H464" s="327"/>
      <c r="I464" s="327"/>
      <c r="J464" s="326"/>
    </row>
    <row r="465" spans="3:10" ht="13.5" customHeight="1" x14ac:dyDescent="0.2">
      <c r="C465" s="326"/>
      <c r="D465" s="326"/>
      <c r="E465" s="326"/>
      <c r="F465" s="326"/>
      <c r="G465" s="327"/>
      <c r="H465" s="327"/>
      <c r="I465" s="327"/>
      <c r="J465" s="326"/>
    </row>
    <row r="466" spans="3:10" ht="13.5" customHeight="1" x14ac:dyDescent="0.2">
      <c r="C466" s="326"/>
      <c r="D466" s="326"/>
      <c r="E466" s="326"/>
      <c r="F466" s="326"/>
      <c r="G466" s="327"/>
      <c r="H466" s="327"/>
      <c r="I466" s="327"/>
      <c r="J466" s="326"/>
    </row>
    <row r="467" spans="3:10" ht="13.5" customHeight="1" x14ac:dyDescent="0.2">
      <c r="C467" s="326"/>
      <c r="D467" s="326"/>
      <c r="E467" s="326"/>
      <c r="F467" s="326"/>
      <c r="G467" s="327"/>
      <c r="H467" s="327"/>
      <c r="I467" s="327"/>
      <c r="J467" s="326"/>
    </row>
    <row r="468" spans="3:10" ht="13.5" customHeight="1" x14ac:dyDescent="0.2">
      <c r="C468" s="326"/>
      <c r="D468" s="326"/>
      <c r="E468" s="326"/>
      <c r="F468" s="326"/>
      <c r="G468" s="327"/>
      <c r="H468" s="327"/>
      <c r="I468" s="327"/>
      <c r="J468" s="326"/>
    </row>
    <row r="469" spans="3:10" ht="13.5" customHeight="1" x14ac:dyDescent="0.2">
      <c r="C469" s="326"/>
      <c r="D469" s="326"/>
      <c r="E469" s="326"/>
      <c r="F469" s="326"/>
      <c r="G469" s="327"/>
      <c r="H469" s="327"/>
      <c r="I469" s="327"/>
      <c r="J469" s="326"/>
    </row>
    <row r="470" spans="3:10" ht="13.5" customHeight="1" x14ac:dyDescent="0.2">
      <c r="C470" s="326"/>
      <c r="D470" s="326"/>
      <c r="E470" s="326"/>
      <c r="F470" s="326"/>
      <c r="G470" s="327"/>
      <c r="H470" s="327"/>
      <c r="I470" s="327"/>
      <c r="J470" s="326"/>
    </row>
    <row r="471" spans="3:10" ht="13.5" customHeight="1" x14ac:dyDescent="0.2">
      <c r="C471" s="326"/>
      <c r="D471" s="326"/>
      <c r="E471" s="326"/>
      <c r="F471" s="326"/>
      <c r="G471" s="327"/>
      <c r="H471" s="327"/>
      <c r="I471" s="327"/>
      <c r="J471" s="326"/>
    </row>
    <row r="472" spans="3:10" ht="13.5" customHeight="1" x14ac:dyDescent="0.2">
      <c r="C472" s="326"/>
      <c r="D472" s="326"/>
      <c r="E472" s="326"/>
      <c r="F472" s="326"/>
      <c r="G472" s="327"/>
      <c r="H472" s="327"/>
      <c r="I472" s="327"/>
      <c r="J472" s="326"/>
    </row>
    <row r="473" spans="3:10" ht="13.5" customHeight="1" x14ac:dyDescent="0.2">
      <c r="C473" s="326"/>
      <c r="D473" s="326"/>
      <c r="E473" s="326"/>
      <c r="F473" s="326"/>
      <c r="G473" s="327"/>
      <c r="H473" s="327"/>
      <c r="I473" s="327"/>
      <c r="J473" s="326"/>
    </row>
    <row r="474" spans="3:10" ht="13.5" customHeight="1" x14ac:dyDescent="0.2">
      <c r="C474" s="326"/>
      <c r="D474" s="326"/>
      <c r="E474" s="326"/>
      <c r="F474" s="326"/>
      <c r="G474" s="327"/>
      <c r="H474" s="327"/>
      <c r="I474" s="327"/>
      <c r="J474" s="326"/>
    </row>
    <row r="475" spans="3:10" ht="13.5" customHeight="1" x14ac:dyDescent="0.2">
      <c r="C475" s="326"/>
      <c r="D475" s="326"/>
      <c r="E475" s="326"/>
      <c r="F475" s="326"/>
      <c r="G475" s="327"/>
      <c r="H475" s="327"/>
      <c r="I475" s="327"/>
      <c r="J475" s="326"/>
    </row>
    <row r="476" spans="3:10" ht="13.5" customHeight="1" x14ac:dyDescent="0.2">
      <c r="C476" s="326"/>
      <c r="D476" s="326"/>
      <c r="E476" s="326"/>
      <c r="F476" s="326"/>
      <c r="G476" s="327"/>
      <c r="H476" s="327"/>
      <c r="I476" s="327"/>
      <c r="J476" s="326"/>
    </row>
    <row r="477" spans="3:10" ht="13.5" customHeight="1" x14ac:dyDescent="0.2">
      <c r="C477" s="326"/>
      <c r="D477" s="326"/>
      <c r="E477" s="326"/>
      <c r="F477" s="326"/>
      <c r="G477" s="327"/>
      <c r="H477" s="327"/>
      <c r="I477" s="327"/>
      <c r="J477" s="326"/>
    </row>
    <row r="478" spans="3:10" ht="13.5" customHeight="1" x14ac:dyDescent="0.2">
      <c r="C478" s="326"/>
      <c r="D478" s="326"/>
      <c r="E478" s="326"/>
      <c r="F478" s="326"/>
      <c r="G478" s="327"/>
      <c r="H478" s="327"/>
      <c r="I478" s="327"/>
      <c r="J478" s="326"/>
    </row>
    <row r="479" spans="3:10" ht="13.5" customHeight="1" x14ac:dyDescent="0.2">
      <c r="C479" s="326"/>
      <c r="D479" s="326"/>
      <c r="E479" s="326"/>
      <c r="F479" s="326"/>
      <c r="G479" s="327"/>
      <c r="H479" s="327"/>
      <c r="I479" s="327"/>
      <c r="J479" s="326"/>
    </row>
    <row r="480" spans="3:10" ht="13.5" customHeight="1" x14ac:dyDescent="0.2">
      <c r="C480" s="326"/>
      <c r="D480" s="326"/>
      <c r="E480" s="326"/>
      <c r="F480" s="326"/>
      <c r="G480" s="327"/>
      <c r="H480" s="327"/>
      <c r="I480" s="327"/>
      <c r="J480" s="326"/>
    </row>
    <row r="481" spans="3:10" ht="13.5" customHeight="1" x14ac:dyDescent="0.2">
      <c r="C481" s="326"/>
      <c r="D481" s="326"/>
      <c r="E481" s="326"/>
      <c r="F481" s="326"/>
      <c r="G481" s="327"/>
      <c r="H481" s="327"/>
      <c r="I481" s="327"/>
      <c r="J481" s="326"/>
    </row>
    <row r="482" spans="3:10" ht="13.5" customHeight="1" x14ac:dyDescent="0.2">
      <c r="C482" s="326"/>
      <c r="D482" s="326"/>
      <c r="E482" s="326"/>
      <c r="F482" s="326"/>
      <c r="G482" s="327"/>
      <c r="H482" s="327"/>
      <c r="I482" s="327"/>
      <c r="J482" s="326"/>
    </row>
    <row r="483" spans="3:10" ht="13.5" customHeight="1" x14ac:dyDescent="0.2">
      <c r="C483" s="326"/>
      <c r="D483" s="326"/>
      <c r="E483" s="326"/>
      <c r="F483" s="326"/>
      <c r="G483" s="327"/>
      <c r="H483" s="327"/>
      <c r="I483" s="327"/>
      <c r="J483" s="326"/>
    </row>
    <row r="484" spans="3:10" ht="13.5" customHeight="1" x14ac:dyDescent="0.2">
      <c r="C484" s="326"/>
      <c r="D484" s="326"/>
      <c r="E484" s="326"/>
      <c r="F484" s="326"/>
      <c r="G484" s="327"/>
      <c r="H484" s="327"/>
      <c r="I484" s="327"/>
      <c r="J484" s="326"/>
    </row>
    <row r="485" spans="3:10" ht="13.5" customHeight="1" x14ac:dyDescent="0.2">
      <c r="C485" s="326"/>
      <c r="D485" s="326"/>
      <c r="E485" s="326"/>
      <c r="F485" s="326"/>
      <c r="G485" s="327"/>
      <c r="H485" s="327"/>
      <c r="I485" s="327"/>
      <c r="J485" s="326"/>
    </row>
    <row r="486" spans="3:10" ht="13.5" customHeight="1" x14ac:dyDescent="0.2">
      <c r="C486" s="326"/>
      <c r="D486" s="326"/>
      <c r="E486" s="326"/>
      <c r="F486" s="326"/>
      <c r="G486" s="327"/>
      <c r="H486" s="327"/>
      <c r="I486" s="327"/>
      <c r="J486" s="326"/>
    </row>
    <row r="487" spans="3:10" ht="13.5" customHeight="1" x14ac:dyDescent="0.2">
      <c r="C487" s="326"/>
      <c r="D487" s="326"/>
      <c r="E487" s="326"/>
      <c r="F487" s="326"/>
      <c r="G487" s="327"/>
      <c r="H487" s="327"/>
      <c r="I487" s="327"/>
      <c r="J487" s="326"/>
    </row>
    <row r="488" spans="3:10" ht="13.5" customHeight="1" x14ac:dyDescent="0.2">
      <c r="C488" s="326"/>
      <c r="D488" s="326"/>
      <c r="E488" s="326"/>
      <c r="F488" s="326"/>
      <c r="G488" s="327"/>
      <c r="H488" s="327"/>
      <c r="I488" s="327"/>
      <c r="J488" s="326"/>
    </row>
    <row r="489" spans="3:10" ht="13.5" customHeight="1" x14ac:dyDescent="0.2">
      <c r="C489" s="326"/>
      <c r="D489" s="326"/>
      <c r="E489" s="326"/>
      <c r="F489" s="326"/>
      <c r="G489" s="327"/>
      <c r="H489" s="327"/>
      <c r="I489" s="327"/>
      <c r="J489" s="326"/>
    </row>
    <row r="490" spans="3:10" ht="13.5" customHeight="1" x14ac:dyDescent="0.2">
      <c r="C490" s="326"/>
      <c r="D490" s="326"/>
      <c r="E490" s="326"/>
      <c r="F490" s="326"/>
      <c r="G490" s="327"/>
      <c r="H490" s="327"/>
      <c r="I490" s="327"/>
      <c r="J490" s="326"/>
    </row>
    <row r="491" spans="3:10" ht="13.5" customHeight="1" x14ac:dyDescent="0.2">
      <c r="C491" s="326"/>
      <c r="D491" s="326"/>
      <c r="E491" s="326"/>
      <c r="F491" s="326"/>
      <c r="G491" s="327"/>
      <c r="H491" s="327"/>
      <c r="I491" s="327"/>
      <c r="J491" s="326"/>
    </row>
    <row r="492" spans="3:10" ht="13.5" customHeight="1" x14ac:dyDescent="0.2">
      <c r="C492" s="326"/>
      <c r="D492" s="326"/>
      <c r="E492" s="326"/>
      <c r="F492" s="326"/>
      <c r="G492" s="327"/>
      <c r="H492" s="327"/>
      <c r="I492" s="327"/>
      <c r="J492" s="326"/>
    </row>
    <row r="493" spans="3:10" ht="13.5" customHeight="1" x14ac:dyDescent="0.2">
      <c r="C493" s="326"/>
      <c r="D493" s="326"/>
      <c r="E493" s="326"/>
      <c r="F493" s="326"/>
      <c r="G493" s="327"/>
      <c r="H493" s="327"/>
      <c r="I493" s="327"/>
      <c r="J493" s="326"/>
    </row>
    <row r="494" spans="3:10" ht="13.5" customHeight="1" x14ac:dyDescent="0.2">
      <c r="C494" s="326"/>
      <c r="D494" s="326"/>
      <c r="E494" s="326"/>
      <c r="F494" s="326"/>
      <c r="G494" s="327"/>
      <c r="H494" s="327"/>
      <c r="I494" s="327"/>
      <c r="J494" s="326"/>
    </row>
    <row r="495" spans="3:10" ht="13.5" customHeight="1" x14ac:dyDescent="0.2">
      <c r="C495" s="326"/>
      <c r="D495" s="326"/>
      <c r="E495" s="326"/>
      <c r="F495" s="326"/>
      <c r="G495" s="327"/>
      <c r="H495" s="327"/>
      <c r="I495" s="327"/>
      <c r="J495" s="326"/>
    </row>
    <row r="496" spans="3:10" ht="13.5" customHeight="1" x14ac:dyDescent="0.2">
      <c r="C496" s="326"/>
      <c r="D496" s="326"/>
      <c r="E496" s="326"/>
      <c r="F496" s="326"/>
      <c r="G496" s="327"/>
      <c r="H496" s="327"/>
      <c r="I496" s="327"/>
      <c r="J496" s="326"/>
    </row>
    <row r="497" spans="3:10" ht="13.5" customHeight="1" x14ac:dyDescent="0.2">
      <c r="C497" s="326"/>
      <c r="D497" s="326"/>
      <c r="E497" s="326"/>
      <c r="F497" s="326"/>
      <c r="G497" s="327"/>
      <c r="H497" s="327"/>
      <c r="I497" s="327"/>
      <c r="J497" s="326"/>
    </row>
    <row r="498" spans="3:10" ht="13.5" customHeight="1" x14ac:dyDescent="0.2">
      <c r="C498" s="326"/>
      <c r="D498" s="326"/>
      <c r="E498" s="326"/>
      <c r="F498" s="326"/>
      <c r="G498" s="327"/>
      <c r="H498" s="327"/>
      <c r="I498" s="327"/>
      <c r="J498" s="326"/>
    </row>
    <row r="499" spans="3:10" ht="13.5" customHeight="1" x14ac:dyDescent="0.2">
      <c r="C499" s="326"/>
      <c r="D499" s="326"/>
      <c r="E499" s="326"/>
      <c r="F499" s="326"/>
      <c r="G499" s="327"/>
      <c r="H499" s="327"/>
      <c r="I499" s="327"/>
      <c r="J499" s="326"/>
    </row>
    <row r="500" spans="3:10" ht="13.5" customHeight="1" x14ac:dyDescent="0.2">
      <c r="C500" s="326"/>
      <c r="D500" s="326"/>
      <c r="E500" s="326"/>
      <c r="F500" s="326"/>
      <c r="G500" s="327"/>
      <c r="H500" s="327"/>
      <c r="I500" s="327"/>
      <c r="J500" s="326"/>
    </row>
    <row r="501" spans="3:10" ht="13.5" customHeight="1" x14ac:dyDescent="0.2">
      <c r="C501" s="326"/>
      <c r="D501" s="326"/>
      <c r="E501" s="326"/>
      <c r="F501" s="326"/>
      <c r="G501" s="327"/>
      <c r="H501" s="327"/>
      <c r="I501" s="327"/>
      <c r="J501" s="326"/>
    </row>
    <row r="502" spans="3:10" ht="13.5" customHeight="1" x14ac:dyDescent="0.2">
      <c r="C502" s="326"/>
      <c r="D502" s="326"/>
      <c r="E502" s="326"/>
      <c r="F502" s="326"/>
      <c r="G502" s="327"/>
      <c r="H502" s="327"/>
      <c r="I502" s="327"/>
      <c r="J502" s="326"/>
    </row>
    <row r="503" spans="3:10" ht="13.5" customHeight="1" x14ac:dyDescent="0.2">
      <c r="C503" s="326"/>
      <c r="D503" s="326"/>
      <c r="E503" s="326"/>
      <c r="F503" s="326"/>
      <c r="G503" s="327"/>
      <c r="H503" s="327"/>
      <c r="I503" s="327"/>
      <c r="J503" s="326"/>
    </row>
    <row r="504" spans="3:10" ht="13.5" customHeight="1" x14ac:dyDescent="0.2">
      <c r="C504" s="326"/>
      <c r="D504" s="326"/>
      <c r="E504" s="326"/>
      <c r="F504" s="326"/>
      <c r="G504" s="327"/>
      <c r="H504" s="327"/>
      <c r="I504" s="327"/>
      <c r="J504" s="326"/>
    </row>
    <row r="505" spans="3:10" ht="13.5" customHeight="1" x14ac:dyDescent="0.2">
      <c r="C505" s="326"/>
      <c r="D505" s="326"/>
      <c r="E505" s="326"/>
      <c r="F505" s="326"/>
      <c r="G505" s="327"/>
      <c r="H505" s="327"/>
      <c r="I505" s="327"/>
      <c r="J505" s="326"/>
    </row>
    <row r="506" spans="3:10" ht="13.5" customHeight="1" x14ac:dyDescent="0.2">
      <c r="C506" s="326"/>
      <c r="D506" s="326"/>
      <c r="E506" s="326"/>
      <c r="F506" s="326"/>
      <c r="G506" s="327"/>
      <c r="H506" s="327"/>
      <c r="I506" s="327"/>
      <c r="J506" s="326"/>
    </row>
    <row r="507" spans="3:10" ht="13.5" customHeight="1" x14ac:dyDescent="0.2">
      <c r="C507" s="326"/>
      <c r="D507" s="326"/>
      <c r="E507" s="326"/>
      <c r="F507" s="326"/>
      <c r="G507" s="327"/>
      <c r="H507" s="327"/>
      <c r="I507" s="327"/>
      <c r="J507" s="326"/>
    </row>
    <row r="508" spans="3:10" ht="13.5" customHeight="1" x14ac:dyDescent="0.2">
      <c r="C508" s="326"/>
      <c r="D508" s="326"/>
      <c r="E508" s="326"/>
      <c r="F508" s="326"/>
      <c r="G508" s="327"/>
      <c r="H508" s="327"/>
      <c r="I508" s="327"/>
      <c r="J508" s="326"/>
    </row>
    <row r="509" spans="3:10" ht="13.5" customHeight="1" x14ac:dyDescent="0.2">
      <c r="C509" s="326"/>
      <c r="D509" s="326"/>
      <c r="E509" s="326"/>
      <c r="F509" s="326"/>
      <c r="G509" s="327"/>
      <c r="H509" s="327"/>
      <c r="I509" s="327"/>
      <c r="J509" s="326"/>
    </row>
    <row r="510" spans="3:10" ht="13.5" customHeight="1" x14ac:dyDescent="0.2">
      <c r="C510" s="326"/>
      <c r="D510" s="326"/>
      <c r="E510" s="326"/>
      <c r="F510" s="326"/>
      <c r="G510" s="327"/>
      <c r="H510" s="327"/>
      <c r="I510" s="327"/>
      <c r="J510" s="326"/>
    </row>
    <row r="511" spans="3:10" ht="13.5" customHeight="1" x14ac:dyDescent="0.2">
      <c r="C511" s="326"/>
      <c r="D511" s="326"/>
      <c r="E511" s="326"/>
      <c r="F511" s="326"/>
      <c r="G511" s="327"/>
      <c r="H511" s="327"/>
      <c r="I511" s="327"/>
      <c r="J511" s="326"/>
    </row>
    <row r="512" spans="3:10" ht="13.5" customHeight="1" x14ac:dyDescent="0.2">
      <c r="C512" s="326"/>
      <c r="D512" s="326"/>
      <c r="E512" s="326"/>
      <c r="F512" s="326"/>
      <c r="G512" s="327"/>
      <c r="H512" s="327"/>
      <c r="I512" s="327"/>
      <c r="J512" s="326"/>
    </row>
    <row r="513" spans="3:10" ht="13.5" customHeight="1" x14ac:dyDescent="0.2">
      <c r="C513" s="326"/>
      <c r="D513" s="326"/>
      <c r="E513" s="326"/>
      <c r="F513" s="326"/>
      <c r="G513" s="327"/>
      <c r="H513" s="327"/>
      <c r="I513" s="327"/>
      <c r="J513" s="326"/>
    </row>
    <row r="514" spans="3:10" ht="13.5" customHeight="1" x14ac:dyDescent="0.2">
      <c r="C514" s="326"/>
      <c r="D514" s="326"/>
      <c r="E514" s="326"/>
      <c r="F514" s="326"/>
      <c r="G514" s="327"/>
      <c r="H514" s="327"/>
      <c r="I514" s="327"/>
      <c r="J514" s="326"/>
    </row>
    <row r="515" spans="3:10" ht="13.5" customHeight="1" x14ac:dyDescent="0.2">
      <c r="C515" s="326"/>
      <c r="D515" s="326"/>
      <c r="E515" s="326"/>
      <c r="F515" s="326"/>
      <c r="G515" s="327"/>
      <c r="H515" s="327"/>
      <c r="I515" s="327"/>
      <c r="J515" s="326"/>
    </row>
    <row r="516" spans="3:10" ht="13.5" customHeight="1" x14ac:dyDescent="0.2">
      <c r="C516" s="326"/>
      <c r="D516" s="326"/>
      <c r="E516" s="326"/>
      <c r="F516" s="326"/>
      <c r="G516" s="327"/>
      <c r="H516" s="327"/>
      <c r="I516" s="327"/>
      <c r="J516" s="326"/>
    </row>
    <row r="517" spans="3:10" ht="13.5" customHeight="1" x14ac:dyDescent="0.2">
      <c r="C517" s="326"/>
      <c r="D517" s="326"/>
      <c r="E517" s="326"/>
      <c r="F517" s="326"/>
      <c r="G517" s="327"/>
      <c r="H517" s="327"/>
      <c r="I517" s="327"/>
      <c r="J517" s="326"/>
    </row>
    <row r="518" spans="3:10" ht="13.5" customHeight="1" x14ac:dyDescent="0.2">
      <c r="C518" s="326"/>
      <c r="D518" s="326"/>
      <c r="E518" s="326"/>
      <c r="F518" s="326"/>
      <c r="G518" s="327"/>
      <c r="H518" s="327"/>
      <c r="I518" s="327"/>
      <c r="J518" s="326"/>
    </row>
    <row r="519" spans="3:10" ht="13.5" customHeight="1" x14ac:dyDescent="0.2">
      <c r="C519" s="326"/>
      <c r="D519" s="326"/>
      <c r="E519" s="326"/>
      <c r="F519" s="326"/>
      <c r="G519" s="327"/>
      <c r="H519" s="327"/>
      <c r="I519" s="327"/>
      <c r="J519" s="326"/>
    </row>
    <row r="520" spans="3:10" ht="13.5" customHeight="1" x14ac:dyDescent="0.2">
      <c r="C520" s="326"/>
      <c r="D520" s="326"/>
      <c r="E520" s="326"/>
      <c r="F520" s="326"/>
      <c r="G520" s="327"/>
      <c r="H520" s="327"/>
      <c r="I520" s="327"/>
      <c r="J520" s="326"/>
    </row>
    <row r="521" spans="3:10" ht="13.5" customHeight="1" x14ac:dyDescent="0.2">
      <c r="C521" s="326"/>
      <c r="D521" s="326"/>
      <c r="E521" s="326"/>
      <c r="F521" s="326"/>
      <c r="G521" s="327"/>
      <c r="H521" s="327"/>
      <c r="I521" s="327"/>
      <c r="J521" s="326"/>
    </row>
    <row r="522" spans="3:10" ht="13.5" customHeight="1" x14ac:dyDescent="0.2">
      <c r="C522" s="326"/>
      <c r="D522" s="326"/>
      <c r="E522" s="326"/>
      <c r="F522" s="326"/>
      <c r="G522" s="327"/>
      <c r="H522" s="327"/>
      <c r="I522" s="327"/>
      <c r="J522" s="326"/>
    </row>
    <row r="523" spans="3:10" ht="13.5" customHeight="1" x14ac:dyDescent="0.2">
      <c r="C523" s="326"/>
      <c r="D523" s="326"/>
      <c r="E523" s="326"/>
      <c r="F523" s="326"/>
      <c r="G523" s="327"/>
      <c r="H523" s="327"/>
      <c r="I523" s="327"/>
      <c r="J523" s="326"/>
    </row>
    <row r="524" spans="3:10" ht="13.5" customHeight="1" x14ac:dyDescent="0.2">
      <c r="C524" s="326"/>
      <c r="D524" s="326"/>
      <c r="E524" s="326"/>
      <c r="F524" s="326"/>
      <c r="G524" s="327"/>
      <c r="H524" s="327"/>
      <c r="I524" s="327"/>
      <c r="J524" s="326"/>
    </row>
    <row r="525" spans="3:10" ht="13.5" customHeight="1" x14ac:dyDescent="0.2">
      <c r="C525" s="326"/>
      <c r="D525" s="326"/>
      <c r="E525" s="326"/>
      <c r="F525" s="326"/>
      <c r="G525" s="327"/>
      <c r="H525" s="327"/>
      <c r="I525" s="327"/>
      <c r="J525" s="326"/>
    </row>
    <row r="526" spans="3:10" ht="13.5" customHeight="1" x14ac:dyDescent="0.2">
      <c r="C526" s="326"/>
      <c r="D526" s="326"/>
      <c r="E526" s="326"/>
      <c r="F526" s="326"/>
      <c r="G526" s="327"/>
      <c r="H526" s="327"/>
      <c r="I526" s="327"/>
      <c r="J526" s="326"/>
    </row>
    <row r="527" spans="3:10" ht="13.5" customHeight="1" x14ac:dyDescent="0.2">
      <c r="C527" s="326"/>
      <c r="D527" s="326"/>
      <c r="E527" s="326"/>
      <c r="F527" s="326"/>
      <c r="G527" s="327"/>
      <c r="H527" s="327"/>
      <c r="I527" s="327"/>
      <c r="J527" s="326"/>
    </row>
    <row r="528" spans="3:10" ht="13.5" customHeight="1" x14ac:dyDescent="0.2">
      <c r="C528" s="326"/>
      <c r="D528" s="326"/>
      <c r="E528" s="326"/>
      <c r="F528" s="326"/>
      <c r="G528" s="327"/>
      <c r="H528" s="327"/>
      <c r="I528" s="327"/>
      <c r="J528" s="326"/>
    </row>
    <row r="529" spans="3:10" ht="13.5" customHeight="1" x14ac:dyDescent="0.2">
      <c r="C529" s="326"/>
      <c r="D529" s="326"/>
      <c r="E529" s="326"/>
      <c r="F529" s="326"/>
      <c r="G529" s="327"/>
      <c r="H529" s="327"/>
      <c r="I529" s="327"/>
      <c r="J529" s="326"/>
    </row>
    <row r="530" spans="3:10" ht="13.5" customHeight="1" x14ac:dyDescent="0.2">
      <c r="C530" s="326"/>
      <c r="D530" s="326"/>
      <c r="E530" s="326"/>
      <c r="F530" s="326"/>
      <c r="G530" s="327"/>
      <c r="H530" s="327"/>
      <c r="I530" s="327"/>
      <c r="J530" s="326"/>
    </row>
    <row r="531" spans="3:10" ht="13.5" customHeight="1" x14ac:dyDescent="0.2">
      <c r="C531" s="326"/>
      <c r="D531" s="326"/>
      <c r="E531" s="326"/>
      <c r="F531" s="326"/>
      <c r="G531" s="327"/>
      <c r="H531" s="327"/>
      <c r="I531" s="327"/>
      <c r="J531" s="326"/>
    </row>
    <row r="532" spans="3:10" ht="13.5" customHeight="1" x14ac:dyDescent="0.2">
      <c r="C532" s="326"/>
      <c r="D532" s="326"/>
      <c r="E532" s="326"/>
      <c r="F532" s="326"/>
      <c r="G532" s="327"/>
      <c r="H532" s="327"/>
      <c r="I532" s="327"/>
      <c r="J532" s="326"/>
    </row>
    <row r="533" spans="3:10" ht="13.5" customHeight="1" x14ac:dyDescent="0.2">
      <c r="C533" s="326"/>
      <c r="D533" s="326"/>
      <c r="E533" s="326"/>
      <c r="F533" s="326"/>
      <c r="G533" s="327"/>
      <c r="H533" s="327"/>
      <c r="I533" s="327"/>
      <c r="J533" s="326"/>
    </row>
    <row r="534" spans="3:10" ht="13.5" customHeight="1" x14ac:dyDescent="0.2">
      <c r="C534" s="326"/>
      <c r="D534" s="326"/>
      <c r="E534" s="326"/>
      <c r="F534" s="326"/>
      <c r="G534" s="327"/>
      <c r="H534" s="327"/>
      <c r="I534" s="327"/>
      <c r="J534" s="326"/>
    </row>
    <row r="535" spans="3:10" ht="13.5" customHeight="1" x14ac:dyDescent="0.2">
      <c r="C535" s="326"/>
      <c r="D535" s="326"/>
      <c r="E535" s="326"/>
      <c r="F535" s="326"/>
      <c r="G535" s="327"/>
      <c r="H535" s="327"/>
      <c r="I535" s="327"/>
      <c r="J535" s="326"/>
    </row>
    <row r="536" spans="3:10" ht="13.5" customHeight="1" x14ac:dyDescent="0.2">
      <c r="C536" s="326"/>
      <c r="D536" s="326"/>
      <c r="E536" s="326"/>
      <c r="F536" s="326"/>
      <c r="G536" s="327"/>
      <c r="H536" s="327"/>
      <c r="I536" s="327"/>
      <c r="J536" s="326"/>
    </row>
    <row r="537" spans="3:10" ht="13.5" customHeight="1" x14ac:dyDescent="0.2">
      <c r="C537" s="326"/>
      <c r="D537" s="326"/>
      <c r="E537" s="326"/>
      <c r="F537" s="326"/>
      <c r="G537" s="327"/>
      <c r="H537" s="327"/>
      <c r="I537" s="327"/>
      <c r="J537" s="326"/>
    </row>
    <row r="538" spans="3:10" ht="13.5" customHeight="1" x14ac:dyDescent="0.2">
      <c r="C538" s="326"/>
      <c r="D538" s="326"/>
      <c r="E538" s="326"/>
      <c r="F538" s="326"/>
      <c r="G538" s="327"/>
      <c r="H538" s="327"/>
      <c r="I538" s="327"/>
      <c r="J538" s="326"/>
    </row>
    <row r="539" spans="3:10" ht="13.5" customHeight="1" x14ac:dyDescent="0.2">
      <c r="C539" s="326"/>
      <c r="D539" s="326"/>
      <c r="E539" s="326"/>
      <c r="F539" s="326"/>
      <c r="G539" s="327"/>
      <c r="H539" s="327"/>
      <c r="I539" s="327"/>
      <c r="J539" s="326"/>
    </row>
    <row r="540" spans="3:10" ht="13.5" customHeight="1" x14ac:dyDescent="0.2">
      <c r="C540" s="326"/>
      <c r="D540" s="326"/>
      <c r="E540" s="326"/>
      <c r="F540" s="326"/>
      <c r="G540" s="327"/>
      <c r="H540" s="327"/>
      <c r="I540" s="327"/>
      <c r="J540" s="326"/>
    </row>
    <row r="541" spans="3:10" ht="13.5" customHeight="1" x14ac:dyDescent="0.2">
      <c r="C541" s="326"/>
      <c r="D541" s="326"/>
      <c r="E541" s="326"/>
      <c r="F541" s="326"/>
      <c r="G541" s="327"/>
      <c r="H541" s="327"/>
      <c r="I541" s="327"/>
      <c r="J541" s="326"/>
    </row>
    <row r="542" spans="3:10" ht="13.5" customHeight="1" x14ac:dyDescent="0.2">
      <c r="C542" s="326"/>
      <c r="D542" s="326"/>
      <c r="E542" s="326"/>
      <c r="F542" s="326"/>
      <c r="G542" s="327"/>
      <c r="H542" s="327"/>
      <c r="I542" s="327"/>
      <c r="J542" s="326"/>
    </row>
    <row r="543" spans="3:10" ht="13.5" customHeight="1" x14ac:dyDescent="0.2">
      <c r="C543" s="326"/>
      <c r="D543" s="326"/>
      <c r="E543" s="326"/>
      <c r="F543" s="326"/>
      <c r="G543" s="327"/>
      <c r="H543" s="327"/>
      <c r="I543" s="327"/>
      <c r="J543" s="326"/>
    </row>
    <row r="544" spans="3:10" ht="13.5" customHeight="1" x14ac:dyDescent="0.2">
      <c r="C544" s="326"/>
      <c r="D544" s="326"/>
      <c r="E544" s="326"/>
      <c r="F544" s="326"/>
      <c r="G544" s="327"/>
      <c r="H544" s="327"/>
      <c r="I544" s="327"/>
      <c r="J544" s="326"/>
    </row>
    <row r="545" spans="3:10" ht="13.5" customHeight="1" x14ac:dyDescent="0.2">
      <c r="C545" s="326"/>
      <c r="D545" s="326"/>
      <c r="E545" s="326"/>
      <c r="F545" s="326"/>
      <c r="G545" s="327"/>
      <c r="H545" s="327"/>
      <c r="I545" s="327"/>
      <c r="J545" s="326"/>
    </row>
    <row r="546" spans="3:10" ht="13.5" customHeight="1" x14ac:dyDescent="0.2">
      <c r="C546" s="326"/>
      <c r="D546" s="326"/>
      <c r="E546" s="326"/>
      <c r="F546" s="326"/>
      <c r="G546" s="327"/>
      <c r="H546" s="327"/>
      <c r="I546" s="327"/>
      <c r="J546" s="326"/>
    </row>
    <row r="547" spans="3:10" ht="13.5" customHeight="1" x14ac:dyDescent="0.2">
      <c r="C547" s="326"/>
      <c r="D547" s="326"/>
      <c r="E547" s="326"/>
      <c r="F547" s="326"/>
      <c r="G547" s="327"/>
      <c r="H547" s="327"/>
      <c r="I547" s="327"/>
      <c r="J547" s="326"/>
    </row>
    <row r="548" spans="3:10" ht="13.5" customHeight="1" x14ac:dyDescent="0.2">
      <c r="C548" s="326"/>
      <c r="D548" s="326"/>
      <c r="E548" s="326"/>
      <c r="F548" s="326"/>
      <c r="G548" s="327"/>
      <c r="H548" s="327"/>
      <c r="I548" s="327"/>
      <c r="J548" s="326"/>
    </row>
    <row r="549" spans="3:10" ht="13.5" customHeight="1" x14ac:dyDescent="0.2">
      <c r="C549" s="326"/>
      <c r="D549" s="326"/>
      <c r="E549" s="326"/>
      <c r="F549" s="326"/>
      <c r="G549" s="327"/>
      <c r="H549" s="327"/>
      <c r="I549" s="327"/>
      <c r="J549" s="326"/>
    </row>
    <row r="550" spans="3:10" ht="13.5" customHeight="1" x14ac:dyDescent="0.2">
      <c r="C550" s="326"/>
      <c r="D550" s="326"/>
      <c r="E550" s="326"/>
      <c r="F550" s="326"/>
      <c r="G550" s="327"/>
      <c r="H550" s="327"/>
      <c r="I550" s="327"/>
      <c r="J550" s="326"/>
    </row>
    <row r="551" spans="3:10" ht="13.5" customHeight="1" x14ac:dyDescent="0.2">
      <c r="C551" s="326"/>
      <c r="D551" s="326"/>
      <c r="E551" s="326"/>
      <c r="F551" s="326"/>
      <c r="G551" s="327"/>
      <c r="H551" s="327"/>
      <c r="I551" s="327"/>
      <c r="J551" s="326"/>
    </row>
    <row r="552" spans="3:10" ht="13.5" customHeight="1" x14ac:dyDescent="0.2">
      <c r="C552" s="326"/>
      <c r="D552" s="326"/>
      <c r="E552" s="326"/>
      <c r="F552" s="326"/>
      <c r="G552" s="327"/>
      <c r="H552" s="327"/>
      <c r="I552" s="327"/>
      <c r="J552" s="326"/>
    </row>
    <row r="553" spans="3:10" ht="13.5" customHeight="1" x14ac:dyDescent="0.2">
      <c r="C553" s="326"/>
      <c r="D553" s="326"/>
      <c r="E553" s="326"/>
      <c r="F553" s="326"/>
      <c r="G553" s="327"/>
      <c r="H553" s="327"/>
      <c r="I553" s="327"/>
      <c r="J553" s="326"/>
    </row>
    <row r="554" spans="3:10" ht="13.5" customHeight="1" x14ac:dyDescent="0.2">
      <c r="C554" s="326"/>
      <c r="D554" s="326"/>
      <c r="E554" s="326"/>
      <c r="F554" s="326"/>
      <c r="G554" s="327"/>
      <c r="H554" s="327"/>
      <c r="I554" s="327"/>
      <c r="J554" s="326"/>
    </row>
    <row r="555" spans="3:10" ht="13.5" customHeight="1" x14ac:dyDescent="0.2">
      <c r="C555" s="326"/>
      <c r="D555" s="326"/>
      <c r="E555" s="326"/>
      <c r="F555" s="326"/>
      <c r="G555" s="327"/>
      <c r="H555" s="327"/>
      <c r="I555" s="327"/>
      <c r="J555" s="326"/>
    </row>
    <row r="556" spans="3:10" ht="13.5" customHeight="1" x14ac:dyDescent="0.2">
      <c r="C556" s="326"/>
      <c r="D556" s="326"/>
      <c r="E556" s="326"/>
      <c r="F556" s="326"/>
      <c r="G556" s="327"/>
      <c r="H556" s="327"/>
      <c r="I556" s="327"/>
      <c r="J556" s="326"/>
    </row>
    <row r="557" spans="3:10" ht="13.5" customHeight="1" x14ac:dyDescent="0.2">
      <c r="C557" s="326"/>
      <c r="D557" s="326"/>
      <c r="E557" s="326"/>
      <c r="F557" s="326"/>
      <c r="G557" s="327"/>
      <c r="H557" s="327"/>
      <c r="I557" s="327"/>
      <c r="J557" s="326"/>
    </row>
    <row r="558" spans="3:10" ht="13.5" customHeight="1" x14ac:dyDescent="0.2">
      <c r="C558" s="326"/>
      <c r="D558" s="326"/>
      <c r="E558" s="326"/>
      <c r="F558" s="326"/>
      <c r="G558" s="327"/>
      <c r="H558" s="327"/>
      <c r="I558" s="327"/>
      <c r="J558" s="326"/>
    </row>
    <row r="559" spans="3:10" ht="13.5" customHeight="1" x14ac:dyDescent="0.2">
      <c r="C559" s="326"/>
      <c r="D559" s="326"/>
      <c r="E559" s="326"/>
      <c r="F559" s="326"/>
      <c r="G559" s="327"/>
      <c r="H559" s="327"/>
      <c r="I559" s="327"/>
      <c r="J559" s="326"/>
    </row>
    <row r="560" spans="3:10" ht="13.5" customHeight="1" x14ac:dyDescent="0.2">
      <c r="C560" s="326"/>
      <c r="D560" s="326"/>
      <c r="E560" s="326"/>
      <c r="F560" s="326"/>
      <c r="G560" s="327"/>
      <c r="H560" s="327"/>
      <c r="I560" s="327"/>
      <c r="J560" s="326"/>
    </row>
    <row r="561" spans="3:10" ht="13.5" customHeight="1" x14ac:dyDescent="0.2">
      <c r="C561" s="326"/>
      <c r="D561" s="326"/>
      <c r="E561" s="326"/>
      <c r="F561" s="326"/>
      <c r="G561" s="327"/>
      <c r="H561" s="327"/>
      <c r="I561" s="327"/>
      <c r="J561" s="326"/>
    </row>
    <row r="562" spans="3:10" ht="13.5" customHeight="1" x14ac:dyDescent="0.2">
      <c r="C562" s="326"/>
      <c r="D562" s="326"/>
      <c r="E562" s="326"/>
      <c r="F562" s="326"/>
      <c r="G562" s="327"/>
      <c r="H562" s="327"/>
      <c r="I562" s="327"/>
      <c r="J562" s="326"/>
    </row>
    <row r="563" spans="3:10" ht="13.5" customHeight="1" x14ac:dyDescent="0.2">
      <c r="C563" s="326"/>
      <c r="D563" s="326"/>
      <c r="E563" s="326"/>
      <c r="F563" s="326"/>
      <c r="G563" s="327"/>
      <c r="H563" s="327"/>
      <c r="I563" s="327"/>
      <c r="J563" s="326"/>
    </row>
    <row r="564" spans="3:10" ht="13.5" customHeight="1" x14ac:dyDescent="0.2">
      <c r="C564" s="326"/>
      <c r="D564" s="326"/>
      <c r="E564" s="326"/>
      <c r="F564" s="326"/>
      <c r="G564" s="327"/>
      <c r="H564" s="327"/>
      <c r="I564" s="327"/>
      <c r="J564" s="326"/>
    </row>
    <row r="565" spans="3:10" ht="13.5" customHeight="1" x14ac:dyDescent="0.2">
      <c r="C565" s="326"/>
      <c r="D565" s="326"/>
      <c r="E565" s="326"/>
      <c r="F565" s="326"/>
      <c r="G565" s="327"/>
      <c r="H565" s="327"/>
      <c r="I565" s="327"/>
      <c r="J565" s="326"/>
    </row>
    <row r="566" spans="3:10" ht="13.5" customHeight="1" x14ac:dyDescent="0.2">
      <c r="C566" s="326"/>
      <c r="D566" s="326"/>
      <c r="E566" s="326"/>
      <c r="F566" s="326"/>
      <c r="G566" s="327"/>
      <c r="H566" s="327"/>
      <c r="I566" s="327"/>
      <c r="J566" s="326"/>
    </row>
    <row r="567" spans="3:10" ht="13.5" customHeight="1" x14ac:dyDescent="0.2">
      <c r="C567" s="326"/>
      <c r="D567" s="326"/>
      <c r="E567" s="326"/>
      <c r="F567" s="326"/>
      <c r="G567" s="327"/>
      <c r="H567" s="327"/>
      <c r="I567" s="327"/>
      <c r="J567" s="326"/>
    </row>
    <row r="568" spans="3:10" ht="13.5" customHeight="1" x14ac:dyDescent="0.2">
      <c r="C568" s="326"/>
      <c r="D568" s="326"/>
      <c r="E568" s="326"/>
      <c r="F568" s="326"/>
      <c r="G568" s="327"/>
      <c r="H568" s="327"/>
      <c r="I568" s="327"/>
      <c r="J568" s="326"/>
    </row>
    <row r="569" spans="3:10" ht="13.5" customHeight="1" x14ac:dyDescent="0.2">
      <c r="C569" s="326"/>
      <c r="D569" s="326"/>
      <c r="E569" s="326"/>
      <c r="F569" s="326"/>
      <c r="G569" s="327"/>
      <c r="H569" s="327"/>
      <c r="I569" s="327"/>
      <c r="J569" s="326"/>
    </row>
    <row r="570" spans="3:10" ht="13.5" customHeight="1" x14ac:dyDescent="0.2">
      <c r="C570" s="326"/>
      <c r="D570" s="326"/>
      <c r="E570" s="326"/>
      <c r="F570" s="326"/>
      <c r="G570" s="327"/>
      <c r="H570" s="327"/>
      <c r="I570" s="327"/>
      <c r="J570" s="326"/>
    </row>
    <row r="571" spans="3:10" ht="13.5" customHeight="1" x14ac:dyDescent="0.2">
      <c r="C571" s="326"/>
      <c r="D571" s="326"/>
      <c r="E571" s="326"/>
      <c r="F571" s="326"/>
      <c r="G571" s="327"/>
      <c r="H571" s="327"/>
      <c r="I571" s="327"/>
      <c r="J571" s="326"/>
    </row>
    <row r="572" spans="3:10" ht="13.5" customHeight="1" x14ac:dyDescent="0.2">
      <c r="C572" s="326"/>
      <c r="D572" s="326"/>
      <c r="E572" s="326"/>
      <c r="F572" s="326"/>
      <c r="G572" s="327"/>
      <c r="H572" s="327"/>
      <c r="I572" s="327"/>
      <c r="J572" s="326"/>
    </row>
    <row r="573" spans="3:10" ht="13.5" customHeight="1" x14ac:dyDescent="0.2">
      <c r="C573" s="326"/>
      <c r="D573" s="326"/>
      <c r="E573" s="326"/>
      <c r="F573" s="326"/>
      <c r="G573" s="327"/>
      <c r="H573" s="327"/>
      <c r="I573" s="327"/>
      <c r="J573" s="326"/>
    </row>
    <row r="574" spans="3:10" ht="13.5" customHeight="1" x14ac:dyDescent="0.2">
      <c r="C574" s="326"/>
      <c r="D574" s="326"/>
      <c r="E574" s="326"/>
      <c r="F574" s="326"/>
      <c r="G574" s="327"/>
      <c r="H574" s="327"/>
      <c r="I574" s="327"/>
      <c r="J574" s="326"/>
    </row>
    <row r="575" spans="3:10" ht="13.5" customHeight="1" x14ac:dyDescent="0.2">
      <c r="C575" s="326"/>
      <c r="D575" s="326"/>
      <c r="E575" s="326"/>
      <c r="F575" s="326"/>
      <c r="G575" s="327"/>
      <c r="H575" s="327"/>
      <c r="I575" s="327"/>
      <c r="J575" s="326"/>
    </row>
    <row r="576" spans="3:10" ht="13.5" customHeight="1" x14ac:dyDescent="0.2">
      <c r="C576" s="326"/>
      <c r="D576" s="326"/>
      <c r="E576" s="326"/>
      <c r="F576" s="326"/>
      <c r="G576" s="327"/>
      <c r="H576" s="327"/>
      <c r="I576" s="327"/>
      <c r="J576" s="326"/>
    </row>
    <row r="577" spans="3:10" ht="13.5" customHeight="1" x14ac:dyDescent="0.2">
      <c r="C577" s="326"/>
      <c r="D577" s="326"/>
      <c r="E577" s="326"/>
      <c r="F577" s="326"/>
      <c r="G577" s="327"/>
      <c r="H577" s="327"/>
      <c r="I577" s="327"/>
      <c r="J577" s="326"/>
    </row>
    <row r="578" spans="3:10" ht="13.5" customHeight="1" x14ac:dyDescent="0.2">
      <c r="C578" s="326"/>
      <c r="D578" s="326"/>
      <c r="E578" s="326"/>
      <c r="F578" s="326"/>
      <c r="G578" s="327"/>
      <c r="H578" s="327"/>
      <c r="I578" s="327"/>
      <c r="J578" s="326"/>
    </row>
    <row r="579" spans="3:10" ht="13.5" customHeight="1" x14ac:dyDescent="0.2">
      <c r="C579" s="326"/>
      <c r="D579" s="326"/>
      <c r="E579" s="326"/>
      <c r="F579" s="326"/>
      <c r="G579" s="327"/>
      <c r="H579" s="327"/>
      <c r="I579" s="327"/>
      <c r="J579" s="326"/>
    </row>
    <row r="580" spans="3:10" ht="13.5" customHeight="1" x14ac:dyDescent="0.2">
      <c r="C580" s="326"/>
      <c r="D580" s="326"/>
      <c r="E580" s="326"/>
      <c r="F580" s="326"/>
      <c r="G580" s="327"/>
      <c r="H580" s="327"/>
      <c r="I580" s="327"/>
      <c r="J580" s="326"/>
    </row>
    <row r="581" spans="3:10" ht="13.5" customHeight="1" x14ac:dyDescent="0.2">
      <c r="C581" s="326"/>
      <c r="D581" s="326"/>
      <c r="E581" s="326"/>
      <c r="F581" s="326"/>
      <c r="G581" s="327"/>
      <c r="H581" s="327"/>
      <c r="I581" s="327"/>
      <c r="J581" s="326"/>
    </row>
    <row r="582" spans="3:10" ht="13.5" customHeight="1" x14ac:dyDescent="0.2">
      <c r="C582" s="326"/>
      <c r="D582" s="326"/>
      <c r="E582" s="326"/>
      <c r="F582" s="326"/>
      <c r="G582" s="327"/>
      <c r="H582" s="327"/>
      <c r="I582" s="327"/>
      <c r="J582" s="326"/>
    </row>
    <row r="583" spans="3:10" ht="13.5" customHeight="1" x14ac:dyDescent="0.2">
      <c r="C583" s="326"/>
      <c r="D583" s="326"/>
      <c r="E583" s="326"/>
      <c r="F583" s="326"/>
      <c r="G583" s="327"/>
      <c r="H583" s="327"/>
      <c r="I583" s="327"/>
      <c r="J583" s="326"/>
    </row>
    <row r="584" spans="3:10" ht="13.5" customHeight="1" x14ac:dyDescent="0.2">
      <c r="C584" s="326"/>
      <c r="D584" s="326"/>
      <c r="E584" s="326"/>
      <c r="F584" s="326"/>
      <c r="G584" s="327"/>
      <c r="H584" s="327"/>
      <c r="I584" s="327"/>
      <c r="J584" s="326"/>
    </row>
    <row r="585" spans="3:10" ht="13.5" customHeight="1" x14ac:dyDescent="0.2">
      <c r="C585" s="326"/>
      <c r="D585" s="326"/>
      <c r="E585" s="326"/>
      <c r="F585" s="326"/>
      <c r="G585" s="327"/>
      <c r="H585" s="327"/>
      <c r="I585" s="327"/>
      <c r="J585" s="326"/>
    </row>
    <row r="586" spans="3:10" ht="13.5" customHeight="1" x14ac:dyDescent="0.2">
      <c r="C586" s="326"/>
      <c r="D586" s="326"/>
      <c r="E586" s="326"/>
      <c r="F586" s="326"/>
      <c r="G586" s="327"/>
      <c r="H586" s="327"/>
      <c r="I586" s="327"/>
      <c r="J586" s="326"/>
    </row>
    <row r="587" spans="3:10" ht="13.5" customHeight="1" x14ac:dyDescent="0.2">
      <c r="C587" s="326"/>
      <c r="D587" s="326"/>
      <c r="E587" s="326"/>
      <c r="F587" s="326"/>
      <c r="G587" s="327"/>
      <c r="H587" s="327"/>
      <c r="I587" s="327"/>
      <c r="J587" s="326"/>
    </row>
    <row r="588" spans="3:10" ht="13.5" customHeight="1" x14ac:dyDescent="0.2">
      <c r="C588" s="326"/>
      <c r="D588" s="326"/>
      <c r="E588" s="326"/>
      <c r="F588" s="326"/>
      <c r="G588" s="327"/>
      <c r="H588" s="327"/>
      <c r="I588" s="327"/>
      <c r="J588" s="326"/>
    </row>
    <row r="589" spans="3:10" ht="13.5" customHeight="1" x14ac:dyDescent="0.2">
      <c r="C589" s="326"/>
      <c r="D589" s="326"/>
      <c r="E589" s="326"/>
      <c r="F589" s="326"/>
      <c r="G589" s="327"/>
      <c r="H589" s="327"/>
      <c r="I589" s="327"/>
      <c r="J589" s="326"/>
    </row>
    <row r="590" spans="3:10" ht="13.5" customHeight="1" x14ac:dyDescent="0.2">
      <c r="C590" s="326"/>
      <c r="D590" s="326"/>
      <c r="E590" s="326"/>
      <c r="F590" s="326"/>
      <c r="G590" s="327"/>
      <c r="H590" s="327"/>
      <c r="I590" s="327"/>
      <c r="J590" s="326"/>
    </row>
    <row r="591" spans="3:10" ht="13.5" customHeight="1" x14ac:dyDescent="0.2">
      <c r="C591" s="326"/>
      <c r="D591" s="326"/>
      <c r="E591" s="326"/>
      <c r="F591" s="326"/>
      <c r="G591" s="327"/>
      <c r="H591" s="327"/>
      <c r="I591" s="327"/>
      <c r="J591" s="326"/>
    </row>
    <row r="592" spans="3:10" ht="13.5" customHeight="1" x14ac:dyDescent="0.2">
      <c r="C592" s="326"/>
      <c r="D592" s="326"/>
      <c r="E592" s="326"/>
      <c r="F592" s="326"/>
      <c r="G592" s="327"/>
      <c r="H592" s="327"/>
      <c r="I592" s="327"/>
      <c r="J592" s="326"/>
    </row>
    <row r="593" spans="3:10" ht="13.5" customHeight="1" x14ac:dyDescent="0.2">
      <c r="C593" s="326"/>
      <c r="D593" s="326"/>
      <c r="E593" s="326"/>
      <c r="F593" s="326"/>
      <c r="G593" s="327"/>
      <c r="H593" s="327"/>
      <c r="I593" s="327"/>
      <c r="J593" s="326"/>
    </row>
    <row r="594" spans="3:10" ht="13.5" customHeight="1" x14ac:dyDescent="0.2">
      <c r="C594" s="326"/>
      <c r="D594" s="326"/>
      <c r="E594" s="326"/>
      <c r="F594" s="326"/>
      <c r="G594" s="327"/>
      <c r="H594" s="327"/>
      <c r="I594" s="327"/>
      <c r="J594" s="326"/>
    </row>
    <row r="595" spans="3:10" ht="13.5" customHeight="1" x14ac:dyDescent="0.2">
      <c r="C595" s="326"/>
      <c r="D595" s="326"/>
      <c r="E595" s="326"/>
      <c r="F595" s="326"/>
      <c r="G595" s="327"/>
      <c r="H595" s="327"/>
      <c r="I595" s="327"/>
      <c r="J595" s="326"/>
    </row>
    <row r="596" spans="3:10" ht="13.5" customHeight="1" x14ac:dyDescent="0.2">
      <c r="C596" s="326"/>
      <c r="D596" s="326"/>
      <c r="E596" s="326"/>
      <c r="F596" s="326"/>
      <c r="G596" s="327"/>
      <c r="H596" s="327"/>
      <c r="I596" s="327"/>
      <c r="J596" s="326"/>
    </row>
    <row r="597" spans="3:10" ht="13.5" customHeight="1" x14ac:dyDescent="0.2">
      <c r="C597" s="326"/>
      <c r="D597" s="326"/>
      <c r="E597" s="326"/>
      <c r="F597" s="326"/>
      <c r="G597" s="327"/>
      <c r="H597" s="327"/>
      <c r="I597" s="327"/>
      <c r="J597" s="326"/>
    </row>
    <row r="598" spans="3:10" ht="13.5" customHeight="1" x14ac:dyDescent="0.2">
      <c r="C598" s="326"/>
      <c r="D598" s="326"/>
      <c r="E598" s="326"/>
      <c r="F598" s="326"/>
      <c r="G598" s="327"/>
      <c r="H598" s="327"/>
      <c r="I598" s="327"/>
      <c r="J598" s="326"/>
    </row>
    <row r="599" spans="3:10" ht="13.5" customHeight="1" x14ac:dyDescent="0.2">
      <c r="C599" s="326"/>
      <c r="D599" s="326"/>
      <c r="E599" s="326"/>
      <c r="F599" s="326"/>
      <c r="G599" s="327"/>
      <c r="H599" s="327"/>
      <c r="I599" s="327"/>
      <c r="J599" s="326"/>
    </row>
    <row r="600" spans="3:10" ht="13.5" customHeight="1" x14ac:dyDescent="0.2">
      <c r="C600" s="326"/>
      <c r="D600" s="326"/>
      <c r="E600" s="326"/>
      <c r="F600" s="326"/>
      <c r="G600" s="327"/>
      <c r="H600" s="327"/>
      <c r="I600" s="327"/>
      <c r="J600" s="326"/>
    </row>
    <row r="601" spans="3:10" ht="13.5" customHeight="1" x14ac:dyDescent="0.2">
      <c r="C601" s="326"/>
      <c r="D601" s="326"/>
      <c r="E601" s="326"/>
      <c r="F601" s="326"/>
      <c r="G601" s="327"/>
      <c r="H601" s="327"/>
      <c r="I601" s="327"/>
      <c r="J601" s="326"/>
    </row>
    <row r="602" spans="3:10" ht="13.5" customHeight="1" x14ac:dyDescent="0.2">
      <c r="C602" s="326"/>
      <c r="D602" s="326"/>
      <c r="E602" s="326"/>
      <c r="F602" s="326"/>
      <c r="G602" s="327"/>
      <c r="H602" s="327"/>
      <c r="I602" s="327"/>
      <c r="J602" s="326"/>
    </row>
    <row r="603" spans="3:10" ht="13.5" customHeight="1" x14ac:dyDescent="0.2">
      <c r="C603" s="326"/>
      <c r="D603" s="326"/>
      <c r="E603" s="326"/>
      <c r="F603" s="326"/>
      <c r="G603" s="327"/>
      <c r="H603" s="327"/>
      <c r="I603" s="327"/>
      <c r="J603" s="326"/>
    </row>
    <row r="604" spans="3:10" ht="13.5" customHeight="1" x14ac:dyDescent="0.2">
      <c r="C604" s="326"/>
      <c r="D604" s="326"/>
      <c r="E604" s="326"/>
      <c r="F604" s="326"/>
      <c r="G604" s="327"/>
      <c r="H604" s="327"/>
      <c r="I604" s="327"/>
      <c r="J604" s="326"/>
    </row>
    <row r="605" spans="3:10" ht="13.5" customHeight="1" x14ac:dyDescent="0.2">
      <c r="C605" s="326"/>
      <c r="D605" s="326"/>
      <c r="E605" s="326"/>
      <c r="F605" s="326"/>
      <c r="G605" s="327"/>
      <c r="H605" s="327"/>
      <c r="I605" s="327"/>
      <c r="J605" s="326"/>
    </row>
    <row r="606" spans="3:10" ht="13.5" customHeight="1" x14ac:dyDescent="0.2">
      <c r="C606" s="326"/>
      <c r="D606" s="326"/>
      <c r="E606" s="326"/>
      <c r="F606" s="326"/>
      <c r="G606" s="327"/>
      <c r="H606" s="327"/>
      <c r="I606" s="327"/>
      <c r="J606" s="326"/>
    </row>
    <row r="607" spans="3:10" ht="13.5" customHeight="1" x14ac:dyDescent="0.2">
      <c r="C607" s="326"/>
      <c r="D607" s="326"/>
      <c r="E607" s="326"/>
      <c r="F607" s="326"/>
      <c r="G607" s="327"/>
      <c r="H607" s="327"/>
      <c r="I607" s="327"/>
      <c r="J607" s="326"/>
    </row>
    <row r="608" spans="3:10" ht="13.5" customHeight="1" x14ac:dyDescent="0.2">
      <c r="C608" s="326"/>
      <c r="D608" s="326"/>
      <c r="E608" s="326"/>
      <c r="F608" s="326"/>
      <c r="G608" s="327"/>
      <c r="H608" s="327"/>
      <c r="I608" s="327"/>
      <c r="J608" s="326"/>
    </row>
    <row r="609" spans="3:10" ht="13.5" customHeight="1" x14ac:dyDescent="0.2">
      <c r="C609" s="326"/>
      <c r="D609" s="326"/>
      <c r="E609" s="326"/>
      <c r="F609" s="326"/>
      <c r="G609" s="327"/>
      <c r="H609" s="327"/>
      <c r="I609" s="327"/>
      <c r="J609" s="326"/>
    </row>
    <row r="610" spans="3:10" ht="13.5" customHeight="1" x14ac:dyDescent="0.2">
      <c r="C610" s="326"/>
      <c r="D610" s="326"/>
      <c r="E610" s="326"/>
      <c r="F610" s="326"/>
      <c r="G610" s="327"/>
      <c r="H610" s="327"/>
      <c r="I610" s="327"/>
      <c r="J610" s="326"/>
    </row>
    <row r="611" spans="3:10" ht="13.5" customHeight="1" x14ac:dyDescent="0.2">
      <c r="C611" s="326"/>
      <c r="D611" s="326"/>
      <c r="E611" s="326"/>
      <c r="F611" s="326"/>
      <c r="G611" s="327"/>
      <c r="H611" s="327"/>
      <c r="I611" s="327"/>
      <c r="J611" s="326"/>
    </row>
    <row r="612" spans="3:10" ht="13.5" customHeight="1" x14ac:dyDescent="0.2">
      <c r="C612" s="326"/>
      <c r="D612" s="326"/>
      <c r="E612" s="326"/>
      <c r="F612" s="326"/>
      <c r="G612" s="327"/>
      <c r="H612" s="327"/>
      <c r="I612" s="327"/>
      <c r="J612" s="326"/>
    </row>
    <row r="613" spans="3:10" ht="13.5" customHeight="1" x14ac:dyDescent="0.2">
      <c r="C613" s="326"/>
      <c r="D613" s="326"/>
      <c r="E613" s="326"/>
      <c r="F613" s="326"/>
      <c r="G613" s="327"/>
      <c r="H613" s="327"/>
      <c r="I613" s="327"/>
      <c r="J613" s="326"/>
    </row>
    <row r="614" spans="3:10" ht="13.5" customHeight="1" x14ac:dyDescent="0.2">
      <c r="C614" s="326"/>
      <c r="D614" s="326"/>
      <c r="E614" s="326"/>
      <c r="F614" s="326"/>
      <c r="G614" s="327"/>
      <c r="H614" s="327"/>
      <c r="I614" s="327"/>
      <c r="J614" s="326"/>
    </row>
    <row r="615" spans="3:10" ht="13.5" customHeight="1" x14ac:dyDescent="0.2">
      <c r="C615" s="326"/>
      <c r="D615" s="326"/>
      <c r="E615" s="326"/>
      <c r="F615" s="326"/>
      <c r="G615" s="327"/>
      <c r="H615" s="327"/>
      <c r="I615" s="327"/>
      <c r="J615" s="326"/>
    </row>
    <row r="616" spans="3:10" ht="13.5" customHeight="1" x14ac:dyDescent="0.2">
      <c r="C616" s="326"/>
      <c r="D616" s="326"/>
      <c r="E616" s="326"/>
      <c r="F616" s="326"/>
      <c r="G616" s="327"/>
      <c r="H616" s="327"/>
      <c r="I616" s="327"/>
      <c r="J616" s="326"/>
    </row>
    <row r="617" spans="3:10" ht="13.5" customHeight="1" x14ac:dyDescent="0.2">
      <c r="C617" s="326"/>
      <c r="D617" s="326"/>
      <c r="E617" s="326"/>
      <c r="F617" s="326"/>
      <c r="G617" s="327"/>
      <c r="H617" s="327"/>
      <c r="I617" s="327"/>
      <c r="J617" s="326"/>
    </row>
    <row r="618" spans="3:10" ht="13.5" customHeight="1" x14ac:dyDescent="0.2">
      <c r="C618" s="326"/>
      <c r="D618" s="326"/>
      <c r="E618" s="326"/>
      <c r="F618" s="326"/>
      <c r="G618" s="327"/>
      <c r="H618" s="327"/>
      <c r="I618" s="327"/>
      <c r="J618" s="326"/>
    </row>
    <row r="619" spans="3:10" ht="13.5" customHeight="1" x14ac:dyDescent="0.2">
      <c r="C619" s="326"/>
      <c r="D619" s="326"/>
      <c r="E619" s="326"/>
      <c r="F619" s="326"/>
      <c r="G619" s="327"/>
      <c r="H619" s="327"/>
      <c r="I619" s="327"/>
      <c r="J619" s="326"/>
    </row>
    <row r="620" spans="3:10" ht="13.5" customHeight="1" x14ac:dyDescent="0.2">
      <c r="C620" s="326"/>
      <c r="D620" s="326"/>
      <c r="E620" s="326"/>
      <c r="F620" s="326"/>
      <c r="G620" s="327"/>
      <c r="H620" s="327"/>
      <c r="I620" s="327"/>
      <c r="J620" s="326"/>
    </row>
    <row r="621" spans="3:10" ht="13.5" customHeight="1" x14ac:dyDescent="0.2">
      <c r="C621" s="326"/>
      <c r="D621" s="326"/>
      <c r="E621" s="326"/>
      <c r="F621" s="326"/>
      <c r="G621" s="327"/>
      <c r="H621" s="327"/>
      <c r="I621" s="327"/>
      <c r="J621" s="326"/>
    </row>
    <row r="622" spans="3:10" ht="13.5" customHeight="1" x14ac:dyDescent="0.2">
      <c r="C622" s="326"/>
      <c r="D622" s="326"/>
      <c r="E622" s="326"/>
      <c r="F622" s="326"/>
      <c r="G622" s="327"/>
      <c r="H622" s="327"/>
      <c r="I622" s="327"/>
      <c r="J622" s="326"/>
    </row>
    <row r="623" spans="3:10" ht="13.5" customHeight="1" x14ac:dyDescent="0.2">
      <c r="C623" s="326"/>
      <c r="D623" s="326"/>
      <c r="E623" s="326"/>
      <c r="F623" s="326"/>
      <c r="G623" s="327"/>
      <c r="H623" s="327"/>
      <c r="I623" s="327"/>
      <c r="J623" s="326"/>
    </row>
    <row r="624" spans="3:10" ht="13.5" customHeight="1" x14ac:dyDescent="0.2">
      <c r="C624" s="326"/>
      <c r="D624" s="326"/>
      <c r="E624" s="326"/>
      <c r="F624" s="326"/>
      <c r="G624" s="327"/>
      <c r="H624" s="327"/>
      <c r="I624" s="327"/>
      <c r="J624" s="326"/>
    </row>
    <row r="625" spans="3:10" ht="13.5" customHeight="1" x14ac:dyDescent="0.2">
      <c r="C625" s="326"/>
      <c r="D625" s="326"/>
      <c r="E625" s="326"/>
      <c r="F625" s="326"/>
      <c r="G625" s="327"/>
      <c r="H625" s="327"/>
      <c r="I625" s="327"/>
      <c r="J625" s="326"/>
    </row>
    <row r="626" spans="3:10" ht="13.5" customHeight="1" x14ac:dyDescent="0.2">
      <c r="C626" s="326"/>
      <c r="D626" s="326"/>
      <c r="E626" s="326"/>
      <c r="F626" s="326"/>
      <c r="G626" s="327"/>
      <c r="H626" s="327"/>
      <c r="I626" s="327"/>
      <c r="J626" s="326"/>
    </row>
    <row r="627" spans="3:10" ht="13.5" customHeight="1" x14ac:dyDescent="0.2">
      <c r="C627" s="326"/>
      <c r="D627" s="326"/>
      <c r="E627" s="326"/>
      <c r="F627" s="326"/>
      <c r="G627" s="327"/>
      <c r="H627" s="327"/>
      <c r="I627" s="327"/>
      <c r="J627" s="326"/>
    </row>
    <row r="628" spans="3:10" ht="13.5" customHeight="1" x14ac:dyDescent="0.2">
      <c r="C628" s="326"/>
      <c r="D628" s="326"/>
      <c r="E628" s="326"/>
      <c r="F628" s="326"/>
      <c r="G628" s="327"/>
      <c r="H628" s="327"/>
      <c r="I628" s="327"/>
      <c r="J628" s="326"/>
    </row>
    <row r="629" spans="3:10" ht="13.5" customHeight="1" x14ac:dyDescent="0.2">
      <c r="C629" s="326"/>
      <c r="D629" s="326"/>
      <c r="E629" s="326"/>
      <c r="F629" s="326"/>
      <c r="G629" s="327"/>
      <c r="H629" s="327"/>
      <c r="I629" s="327"/>
      <c r="J629" s="326"/>
    </row>
    <row r="630" spans="3:10" ht="13.5" customHeight="1" x14ac:dyDescent="0.2">
      <c r="C630" s="326"/>
      <c r="D630" s="326"/>
      <c r="E630" s="326"/>
      <c r="F630" s="326"/>
      <c r="G630" s="327"/>
      <c r="H630" s="327"/>
      <c r="I630" s="327"/>
      <c r="J630" s="326"/>
    </row>
    <row r="631" spans="3:10" ht="13.5" customHeight="1" x14ac:dyDescent="0.2">
      <c r="C631" s="326"/>
      <c r="D631" s="326"/>
      <c r="E631" s="326"/>
      <c r="F631" s="326"/>
      <c r="G631" s="327"/>
      <c r="H631" s="327"/>
      <c r="I631" s="327"/>
      <c r="J631" s="326"/>
    </row>
    <row r="632" spans="3:10" ht="13.5" customHeight="1" x14ac:dyDescent="0.2">
      <c r="C632" s="326"/>
      <c r="D632" s="326"/>
      <c r="E632" s="326"/>
      <c r="F632" s="326"/>
      <c r="G632" s="327"/>
      <c r="H632" s="327"/>
      <c r="I632" s="327"/>
      <c r="J632" s="326"/>
    </row>
    <row r="633" spans="3:10" ht="13.5" customHeight="1" x14ac:dyDescent="0.2">
      <c r="C633" s="326"/>
      <c r="D633" s="326"/>
      <c r="E633" s="326"/>
      <c r="F633" s="326"/>
      <c r="G633" s="327"/>
      <c r="H633" s="327"/>
      <c r="I633" s="327"/>
      <c r="J633" s="326"/>
    </row>
    <row r="634" spans="3:10" ht="13.5" customHeight="1" x14ac:dyDescent="0.2">
      <c r="C634" s="326"/>
      <c r="D634" s="326"/>
      <c r="E634" s="326"/>
      <c r="F634" s="326"/>
      <c r="G634" s="327"/>
      <c r="H634" s="327"/>
      <c r="I634" s="327"/>
      <c r="J634" s="326"/>
    </row>
    <row r="635" spans="3:10" ht="13.5" customHeight="1" x14ac:dyDescent="0.2">
      <c r="C635" s="326"/>
      <c r="D635" s="326"/>
      <c r="E635" s="326"/>
      <c r="F635" s="326"/>
      <c r="G635" s="327"/>
      <c r="H635" s="327"/>
      <c r="I635" s="327"/>
      <c r="J635" s="326"/>
    </row>
    <row r="636" spans="3:10" ht="13.5" customHeight="1" x14ac:dyDescent="0.2">
      <c r="C636" s="326"/>
      <c r="D636" s="326"/>
      <c r="E636" s="326"/>
      <c r="F636" s="326"/>
      <c r="G636" s="327"/>
      <c r="H636" s="327"/>
      <c r="I636" s="327"/>
      <c r="J636" s="326"/>
    </row>
    <row r="637" spans="3:10" ht="13.5" customHeight="1" x14ac:dyDescent="0.2">
      <c r="C637" s="326"/>
      <c r="D637" s="326"/>
      <c r="E637" s="326"/>
      <c r="F637" s="326"/>
      <c r="G637" s="327"/>
      <c r="H637" s="327"/>
      <c r="I637" s="327"/>
      <c r="J637" s="326"/>
    </row>
    <row r="638" spans="3:10" ht="13.5" customHeight="1" x14ac:dyDescent="0.2">
      <c r="C638" s="326"/>
      <c r="D638" s="326"/>
      <c r="E638" s="326"/>
      <c r="F638" s="326"/>
      <c r="G638" s="327"/>
      <c r="H638" s="327"/>
      <c r="I638" s="327"/>
      <c r="J638" s="326"/>
    </row>
    <row r="639" spans="3:10" ht="13.5" customHeight="1" x14ac:dyDescent="0.2">
      <c r="C639" s="326"/>
      <c r="D639" s="326"/>
      <c r="E639" s="326"/>
      <c r="F639" s="326"/>
      <c r="G639" s="327"/>
      <c r="H639" s="327"/>
      <c r="I639" s="327"/>
      <c r="J639" s="326"/>
    </row>
    <row r="640" spans="3:10" ht="13.5" customHeight="1" x14ac:dyDescent="0.2">
      <c r="C640" s="326"/>
      <c r="D640" s="326"/>
      <c r="E640" s="326"/>
      <c r="F640" s="326"/>
      <c r="G640" s="327"/>
      <c r="H640" s="327"/>
      <c r="I640" s="327"/>
      <c r="J640" s="326"/>
    </row>
    <row r="641" spans="3:10" ht="13.5" customHeight="1" x14ac:dyDescent="0.2">
      <c r="C641" s="326"/>
      <c r="D641" s="326"/>
      <c r="E641" s="326"/>
      <c r="F641" s="326"/>
      <c r="G641" s="327"/>
      <c r="H641" s="327"/>
      <c r="I641" s="327"/>
      <c r="J641" s="326"/>
    </row>
    <row r="642" spans="3:10" ht="13.5" customHeight="1" x14ac:dyDescent="0.2">
      <c r="C642" s="326"/>
      <c r="D642" s="326"/>
      <c r="E642" s="326"/>
      <c r="F642" s="326"/>
      <c r="G642" s="327"/>
      <c r="H642" s="327"/>
      <c r="I642" s="327"/>
      <c r="J642" s="326"/>
    </row>
    <row r="643" spans="3:10" ht="13.5" customHeight="1" x14ac:dyDescent="0.2">
      <c r="C643" s="326"/>
      <c r="D643" s="326"/>
      <c r="E643" s="326"/>
      <c r="F643" s="326"/>
      <c r="G643" s="327"/>
      <c r="H643" s="327"/>
      <c r="I643" s="327"/>
      <c r="J643" s="326"/>
    </row>
    <row r="644" spans="3:10" ht="13.5" customHeight="1" x14ac:dyDescent="0.2">
      <c r="C644" s="326"/>
      <c r="D644" s="326"/>
      <c r="E644" s="326"/>
      <c r="F644" s="326"/>
      <c r="G644" s="327"/>
      <c r="H644" s="327"/>
      <c r="I644" s="327"/>
      <c r="J644" s="326"/>
    </row>
    <row r="645" spans="3:10" ht="13.5" customHeight="1" x14ac:dyDescent="0.2">
      <c r="C645" s="326"/>
      <c r="D645" s="326"/>
      <c r="E645" s="326"/>
      <c r="F645" s="326"/>
      <c r="G645" s="327"/>
      <c r="H645" s="327"/>
      <c r="I645" s="327"/>
      <c r="J645" s="326"/>
    </row>
    <row r="646" spans="3:10" ht="13.5" customHeight="1" x14ac:dyDescent="0.2">
      <c r="C646" s="326"/>
      <c r="D646" s="326"/>
      <c r="E646" s="326"/>
      <c r="F646" s="326"/>
      <c r="G646" s="327"/>
      <c r="H646" s="327"/>
      <c r="I646" s="327"/>
      <c r="J646" s="326"/>
    </row>
    <row r="647" spans="3:10" ht="13.5" customHeight="1" x14ac:dyDescent="0.2">
      <c r="C647" s="326"/>
      <c r="D647" s="326"/>
      <c r="E647" s="326"/>
      <c r="F647" s="326"/>
      <c r="G647" s="327"/>
      <c r="H647" s="327"/>
      <c r="I647" s="327"/>
      <c r="J647" s="326"/>
    </row>
    <row r="648" spans="3:10" ht="13.5" customHeight="1" x14ac:dyDescent="0.2">
      <c r="C648" s="326"/>
      <c r="D648" s="326"/>
      <c r="E648" s="326"/>
      <c r="F648" s="326"/>
      <c r="G648" s="327"/>
      <c r="H648" s="327"/>
      <c r="I648" s="327"/>
      <c r="J648" s="326"/>
    </row>
    <row r="649" spans="3:10" ht="13.5" customHeight="1" x14ac:dyDescent="0.2">
      <c r="C649" s="326"/>
      <c r="D649" s="326"/>
      <c r="E649" s="326"/>
      <c r="F649" s="326"/>
      <c r="G649" s="327"/>
      <c r="H649" s="327"/>
      <c r="I649" s="327"/>
      <c r="J649" s="326"/>
    </row>
    <row r="650" spans="3:10" ht="13.5" customHeight="1" x14ac:dyDescent="0.2">
      <c r="C650" s="326"/>
      <c r="D650" s="326"/>
      <c r="E650" s="326"/>
      <c r="F650" s="326"/>
      <c r="G650" s="327"/>
      <c r="H650" s="327"/>
      <c r="I650" s="327"/>
      <c r="J650" s="326"/>
    </row>
    <row r="651" spans="3:10" ht="13.5" customHeight="1" x14ac:dyDescent="0.2">
      <c r="C651" s="326"/>
      <c r="D651" s="326"/>
      <c r="E651" s="326"/>
      <c r="F651" s="326"/>
      <c r="G651" s="327"/>
      <c r="H651" s="327"/>
      <c r="I651" s="327"/>
      <c r="J651" s="326"/>
    </row>
    <row r="652" spans="3:10" ht="13.5" customHeight="1" x14ac:dyDescent="0.2">
      <c r="C652" s="326"/>
      <c r="D652" s="326"/>
      <c r="E652" s="326"/>
      <c r="F652" s="326"/>
      <c r="G652" s="327"/>
      <c r="H652" s="327"/>
      <c r="I652" s="327"/>
      <c r="J652" s="326"/>
    </row>
    <row r="653" spans="3:10" ht="13.5" customHeight="1" x14ac:dyDescent="0.2">
      <c r="C653" s="326"/>
      <c r="D653" s="326"/>
      <c r="E653" s="326"/>
      <c r="F653" s="326"/>
      <c r="G653" s="327"/>
      <c r="H653" s="327"/>
      <c r="I653" s="327"/>
      <c r="J653" s="326"/>
    </row>
    <row r="654" spans="3:10" ht="13.5" customHeight="1" x14ac:dyDescent="0.2">
      <c r="C654" s="326"/>
      <c r="D654" s="326"/>
      <c r="E654" s="326"/>
      <c r="F654" s="326"/>
      <c r="G654" s="327"/>
      <c r="H654" s="327"/>
      <c r="I654" s="327"/>
      <c r="J654" s="326"/>
    </row>
    <row r="655" spans="3:10" ht="13.5" customHeight="1" x14ac:dyDescent="0.2">
      <c r="C655" s="326"/>
      <c r="D655" s="326"/>
      <c r="E655" s="326"/>
      <c r="F655" s="326"/>
      <c r="G655" s="327"/>
      <c r="H655" s="327"/>
      <c r="I655" s="327"/>
      <c r="J655" s="326"/>
    </row>
    <row r="656" spans="3:10" ht="13.5" customHeight="1" x14ac:dyDescent="0.2">
      <c r="C656" s="326"/>
      <c r="D656" s="326"/>
      <c r="E656" s="326"/>
      <c r="F656" s="326"/>
      <c r="G656" s="327"/>
      <c r="H656" s="327"/>
      <c r="I656" s="327"/>
      <c r="J656" s="326"/>
    </row>
    <row r="657" spans="3:10" ht="13.5" customHeight="1" x14ac:dyDescent="0.2">
      <c r="C657" s="326"/>
      <c r="D657" s="326"/>
      <c r="E657" s="326"/>
      <c r="F657" s="326"/>
      <c r="G657" s="327"/>
      <c r="H657" s="327"/>
      <c r="I657" s="327"/>
      <c r="J657" s="326"/>
    </row>
    <row r="658" spans="3:10" ht="13.5" customHeight="1" x14ac:dyDescent="0.2">
      <c r="C658" s="326"/>
      <c r="D658" s="326"/>
      <c r="E658" s="326"/>
      <c r="F658" s="326"/>
      <c r="G658" s="327"/>
      <c r="H658" s="327"/>
      <c r="I658" s="327"/>
      <c r="J658" s="326"/>
    </row>
    <row r="659" spans="3:10" ht="13.5" customHeight="1" x14ac:dyDescent="0.2">
      <c r="C659" s="326"/>
      <c r="D659" s="326"/>
      <c r="E659" s="326"/>
      <c r="F659" s="326"/>
      <c r="G659" s="327"/>
      <c r="H659" s="327"/>
      <c r="I659" s="327"/>
      <c r="J659" s="326"/>
    </row>
    <row r="660" spans="3:10" ht="13.5" customHeight="1" x14ac:dyDescent="0.2">
      <c r="C660" s="326"/>
      <c r="D660" s="326"/>
      <c r="E660" s="326"/>
      <c r="F660" s="326"/>
      <c r="G660" s="327"/>
      <c r="H660" s="327"/>
      <c r="I660" s="327"/>
      <c r="J660" s="326"/>
    </row>
    <row r="661" spans="3:10" ht="13.5" customHeight="1" x14ac:dyDescent="0.2">
      <c r="C661" s="326"/>
      <c r="D661" s="326"/>
      <c r="E661" s="326"/>
      <c r="F661" s="326"/>
      <c r="G661" s="327"/>
      <c r="H661" s="327"/>
      <c r="I661" s="327"/>
      <c r="J661" s="326"/>
    </row>
    <row r="662" spans="3:10" ht="13.5" customHeight="1" x14ac:dyDescent="0.2">
      <c r="C662" s="326"/>
      <c r="D662" s="326"/>
      <c r="E662" s="326"/>
      <c r="F662" s="326"/>
      <c r="G662" s="327"/>
      <c r="H662" s="327"/>
      <c r="I662" s="327"/>
      <c r="J662" s="326"/>
    </row>
    <row r="663" spans="3:10" ht="13.5" customHeight="1" x14ac:dyDescent="0.2">
      <c r="C663" s="326"/>
      <c r="D663" s="326"/>
      <c r="E663" s="326"/>
      <c r="F663" s="326"/>
      <c r="G663" s="327"/>
      <c r="H663" s="327"/>
      <c r="I663" s="327"/>
      <c r="J663" s="326"/>
    </row>
    <row r="664" spans="3:10" ht="13.5" customHeight="1" x14ac:dyDescent="0.2">
      <c r="C664" s="326"/>
      <c r="D664" s="326"/>
      <c r="E664" s="326"/>
      <c r="F664" s="326"/>
      <c r="G664" s="327"/>
      <c r="H664" s="327"/>
      <c r="I664" s="327"/>
      <c r="J664" s="326"/>
    </row>
    <row r="665" spans="3:10" ht="13.5" customHeight="1" x14ac:dyDescent="0.2">
      <c r="C665" s="326"/>
      <c r="D665" s="326"/>
      <c r="E665" s="326"/>
      <c r="F665" s="326"/>
      <c r="G665" s="327"/>
      <c r="H665" s="327"/>
      <c r="I665" s="327"/>
      <c r="J665" s="326"/>
    </row>
    <row r="666" spans="3:10" ht="13.5" customHeight="1" x14ac:dyDescent="0.2">
      <c r="C666" s="326"/>
      <c r="D666" s="326"/>
      <c r="E666" s="326"/>
      <c r="F666" s="326"/>
      <c r="G666" s="327"/>
      <c r="H666" s="327"/>
      <c r="I666" s="327"/>
      <c r="J666" s="326"/>
    </row>
    <row r="667" spans="3:10" ht="13.5" customHeight="1" x14ac:dyDescent="0.2">
      <c r="C667" s="326"/>
      <c r="D667" s="326"/>
      <c r="E667" s="326"/>
      <c r="F667" s="326"/>
      <c r="G667" s="327"/>
      <c r="H667" s="327"/>
      <c r="I667" s="327"/>
      <c r="J667" s="326"/>
    </row>
    <row r="668" spans="3:10" ht="13.5" customHeight="1" x14ac:dyDescent="0.2">
      <c r="C668" s="326"/>
      <c r="D668" s="326"/>
      <c r="E668" s="326"/>
      <c r="F668" s="326"/>
      <c r="G668" s="327"/>
      <c r="H668" s="327"/>
      <c r="I668" s="327"/>
      <c r="J668" s="326"/>
    </row>
    <row r="669" spans="3:10" ht="13.5" customHeight="1" x14ac:dyDescent="0.2">
      <c r="C669" s="326"/>
      <c r="D669" s="326"/>
      <c r="E669" s="326"/>
      <c r="F669" s="326"/>
      <c r="G669" s="327"/>
      <c r="H669" s="327"/>
      <c r="I669" s="327"/>
      <c r="J669" s="326"/>
    </row>
    <row r="670" spans="3:10" ht="13.5" customHeight="1" x14ac:dyDescent="0.2">
      <c r="C670" s="326"/>
      <c r="D670" s="326"/>
      <c r="E670" s="326"/>
      <c r="F670" s="326"/>
      <c r="G670" s="327"/>
      <c r="H670" s="327"/>
      <c r="I670" s="327"/>
      <c r="J670" s="326"/>
    </row>
    <row r="671" spans="3:10" ht="13.5" customHeight="1" x14ac:dyDescent="0.2">
      <c r="C671" s="326"/>
      <c r="D671" s="326"/>
      <c r="E671" s="326"/>
      <c r="F671" s="326"/>
      <c r="G671" s="327"/>
      <c r="H671" s="327"/>
      <c r="I671" s="327"/>
      <c r="J671" s="326"/>
    </row>
    <row r="672" spans="3:10" ht="13.5" customHeight="1" x14ac:dyDescent="0.2">
      <c r="C672" s="326"/>
      <c r="D672" s="326"/>
      <c r="E672" s="326"/>
      <c r="F672" s="326"/>
      <c r="G672" s="327"/>
      <c r="H672" s="327"/>
      <c r="I672" s="327"/>
      <c r="J672" s="326"/>
    </row>
    <row r="673" spans="3:10" ht="13.5" customHeight="1" x14ac:dyDescent="0.2">
      <c r="C673" s="326"/>
      <c r="D673" s="326"/>
      <c r="E673" s="326"/>
      <c r="F673" s="326"/>
      <c r="G673" s="327"/>
      <c r="H673" s="327"/>
      <c r="I673" s="327"/>
      <c r="J673" s="326"/>
    </row>
    <row r="674" spans="3:10" ht="13.5" customHeight="1" x14ac:dyDescent="0.2">
      <c r="C674" s="326"/>
      <c r="D674" s="326"/>
      <c r="E674" s="326"/>
      <c r="F674" s="326"/>
      <c r="G674" s="327"/>
      <c r="H674" s="327"/>
      <c r="I674" s="327"/>
      <c r="J674" s="326"/>
    </row>
    <row r="675" spans="3:10" ht="13.5" customHeight="1" x14ac:dyDescent="0.2">
      <c r="C675" s="326"/>
      <c r="D675" s="326"/>
      <c r="E675" s="326"/>
      <c r="F675" s="326"/>
      <c r="G675" s="327"/>
      <c r="H675" s="327"/>
      <c r="I675" s="327"/>
      <c r="J675" s="326"/>
    </row>
    <row r="676" spans="3:10" ht="13.5" customHeight="1" x14ac:dyDescent="0.2">
      <c r="C676" s="326"/>
      <c r="D676" s="326"/>
      <c r="E676" s="326"/>
      <c r="F676" s="326"/>
      <c r="G676" s="327"/>
      <c r="H676" s="327"/>
      <c r="I676" s="327"/>
      <c r="J676" s="326"/>
    </row>
    <row r="677" spans="3:10" ht="13.5" customHeight="1" x14ac:dyDescent="0.2">
      <c r="C677" s="326"/>
      <c r="D677" s="326"/>
      <c r="E677" s="326"/>
      <c r="F677" s="326"/>
      <c r="G677" s="327"/>
      <c r="H677" s="327"/>
      <c r="I677" s="327"/>
      <c r="J677" s="326"/>
    </row>
    <row r="678" spans="3:10" ht="13.5" customHeight="1" x14ac:dyDescent="0.2">
      <c r="C678" s="326"/>
      <c r="D678" s="326"/>
      <c r="E678" s="326"/>
      <c r="F678" s="326"/>
      <c r="G678" s="327"/>
      <c r="H678" s="327"/>
      <c r="I678" s="327"/>
      <c r="J678" s="326"/>
    </row>
    <row r="679" spans="3:10" ht="13.5" customHeight="1" x14ac:dyDescent="0.2">
      <c r="C679" s="326"/>
      <c r="D679" s="326"/>
      <c r="E679" s="326"/>
      <c r="F679" s="326"/>
      <c r="G679" s="327"/>
      <c r="H679" s="327"/>
      <c r="I679" s="327"/>
      <c r="J679" s="326"/>
    </row>
    <row r="680" spans="3:10" ht="13.5" customHeight="1" x14ac:dyDescent="0.2">
      <c r="C680" s="326"/>
      <c r="D680" s="326"/>
      <c r="E680" s="326"/>
      <c r="F680" s="326"/>
      <c r="G680" s="327"/>
      <c r="H680" s="327"/>
      <c r="I680" s="327"/>
      <c r="J680" s="326"/>
    </row>
    <row r="681" spans="3:10" ht="13.5" customHeight="1" x14ac:dyDescent="0.2">
      <c r="C681" s="326"/>
      <c r="D681" s="326"/>
      <c r="E681" s="326"/>
      <c r="F681" s="326"/>
      <c r="G681" s="327"/>
      <c r="H681" s="327"/>
      <c r="I681" s="327"/>
      <c r="J681" s="326"/>
    </row>
    <row r="682" spans="3:10" ht="13.5" customHeight="1" x14ac:dyDescent="0.2">
      <c r="C682" s="326"/>
      <c r="D682" s="326"/>
      <c r="E682" s="326"/>
      <c r="F682" s="326"/>
      <c r="G682" s="327"/>
      <c r="H682" s="327"/>
      <c r="I682" s="327"/>
      <c r="J682" s="326"/>
    </row>
    <row r="683" spans="3:10" ht="13.5" customHeight="1" x14ac:dyDescent="0.2">
      <c r="C683" s="326"/>
      <c r="D683" s="326"/>
      <c r="E683" s="326"/>
      <c r="F683" s="326"/>
      <c r="G683" s="327"/>
      <c r="H683" s="327"/>
      <c r="I683" s="327"/>
      <c r="J683" s="326"/>
    </row>
    <row r="684" spans="3:10" ht="13.5" customHeight="1" x14ac:dyDescent="0.2">
      <c r="C684" s="326"/>
      <c r="D684" s="326"/>
      <c r="E684" s="326"/>
      <c r="F684" s="326"/>
      <c r="G684" s="327"/>
      <c r="H684" s="327"/>
      <c r="I684" s="327"/>
      <c r="J684" s="326"/>
    </row>
    <row r="685" spans="3:10" ht="13.5" customHeight="1" x14ac:dyDescent="0.2">
      <c r="C685" s="326"/>
      <c r="D685" s="326"/>
      <c r="E685" s="326"/>
      <c r="F685" s="326"/>
      <c r="G685" s="327"/>
      <c r="H685" s="327"/>
      <c r="I685" s="327"/>
      <c r="J685" s="326"/>
    </row>
    <row r="686" spans="3:10" ht="13.5" customHeight="1" x14ac:dyDescent="0.2">
      <c r="C686" s="326"/>
      <c r="D686" s="326"/>
      <c r="E686" s="326"/>
      <c r="F686" s="326"/>
      <c r="G686" s="327"/>
      <c r="H686" s="327"/>
      <c r="I686" s="327"/>
      <c r="J686" s="326"/>
    </row>
    <row r="687" spans="3:10" ht="13.5" customHeight="1" x14ac:dyDescent="0.2">
      <c r="C687" s="326"/>
      <c r="D687" s="326"/>
      <c r="E687" s="326"/>
      <c r="F687" s="326"/>
      <c r="G687" s="327"/>
      <c r="H687" s="327"/>
      <c r="I687" s="327"/>
      <c r="J687" s="326"/>
    </row>
    <row r="688" spans="3:10" ht="13.5" customHeight="1" x14ac:dyDescent="0.2">
      <c r="C688" s="326"/>
      <c r="D688" s="326"/>
      <c r="E688" s="326"/>
      <c r="F688" s="326"/>
      <c r="G688" s="327"/>
      <c r="H688" s="327"/>
      <c r="I688" s="327"/>
      <c r="J688" s="326"/>
    </row>
    <row r="689" spans="3:10" ht="13.5" customHeight="1" x14ac:dyDescent="0.2">
      <c r="C689" s="326"/>
      <c r="D689" s="326"/>
      <c r="E689" s="326"/>
      <c r="F689" s="326"/>
      <c r="G689" s="327"/>
      <c r="H689" s="327"/>
      <c r="I689" s="327"/>
      <c r="J689" s="326"/>
    </row>
    <row r="690" spans="3:10" ht="13.5" customHeight="1" x14ac:dyDescent="0.2">
      <c r="C690" s="326"/>
      <c r="D690" s="326"/>
      <c r="E690" s="326"/>
      <c r="F690" s="326"/>
      <c r="G690" s="327"/>
      <c r="H690" s="327"/>
      <c r="I690" s="327"/>
      <c r="J690" s="326"/>
    </row>
    <row r="691" spans="3:10" ht="13.5" customHeight="1" x14ac:dyDescent="0.2">
      <c r="C691" s="326"/>
      <c r="D691" s="326"/>
      <c r="E691" s="326"/>
      <c r="F691" s="326"/>
      <c r="G691" s="327"/>
      <c r="H691" s="327"/>
      <c r="I691" s="327"/>
      <c r="J691" s="326"/>
    </row>
    <row r="692" spans="3:10" ht="13.5" customHeight="1" x14ac:dyDescent="0.2">
      <c r="C692" s="326"/>
      <c r="D692" s="326"/>
      <c r="E692" s="326"/>
      <c r="F692" s="326"/>
      <c r="G692" s="327"/>
      <c r="H692" s="327"/>
      <c r="I692" s="327"/>
      <c r="J692" s="326"/>
    </row>
    <row r="693" spans="3:10" ht="13.5" customHeight="1" x14ac:dyDescent="0.2">
      <c r="C693" s="326"/>
      <c r="D693" s="326"/>
      <c r="E693" s="326"/>
      <c r="F693" s="326"/>
      <c r="G693" s="327"/>
      <c r="H693" s="327"/>
      <c r="I693" s="327"/>
      <c r="J693" s="326"/>
    </row>
    <row r="694" spans="3:10" ht="13.5" customHeight="1" x14ac:dyDescent="0.2">
      <c r="C694" s="326"/>
      <c r="D694" s="326"/>
      <c r="E694" s="326"/>
      <c r="F694" s="326"/>
      <c r="G694" s="327"/>
      <c r="H694" s="327"/>
      <c r="I694" s="327"/>
      <c r="J694" s="326"/>
    </row>
    <row r="695" spans="3:10" ht="13.5" customHeight="1" x14ac:dyDescent="0.2">
      <c r="C695" s="326"/>
      <c r="D695" s="326"/>
      <c r="E695" s="326"/>
      <c r="F695" s="326"/>
      <c r="G695" s="327"/>
      <c r="H695" s="327"/>
      <c r="I695" s="327"/>
      <c r="J695" s="326"/>
    </row>
    <row r="696" spans="3:10" ht="13.5" customHeight="1" x14ac:dyDescent="0.2">
      <c r="C696" s="326"/>
      <c r="D696" s="326"/>
      <c r="E696" s="326"/>
      <c r="F696" s="326"/>
      <c r="G696" s="327"/>
      <c r="H696" s="327"/>
      <c r="I696" s="327"/>
      <c r="J696" s="326"/>
    </row>
    <row r="697" spans="3:10" ht="13.5" customHeight="1" x14ac:dyDescent="0.2">
      <c r="C697" s="326"/>
      <c r="D697" s="326"/>
      <c r="E697" s="326"/>
      <c r="F697" s="326"/>
      <c r="G697" s="327"/>
      <c r="H697" s="327"/>
      <c r="I697" s="327"/>
      <c r="J697" s="326"/>
    </row>
    <row r="698" spans="3:10" ht="13.5" customHeight="1" x14ac:dyDescent="0.2">
      <c r="C698" s="326"/>
      <c r="D698" s="326"/>
      <c r="E698" s="326"/>
      <c r="F698" s="326"/>
      <c r="G698" s="327"/>
      <c r="H698" s="327"/>
      <c r="I698" s="327"/>
      <c r="J698" s="326"/>
    </row>
    <row r="699" spans="3:10" ht="13.5" customHeight="1" x14ac:dyDescent="0.2">
      <c r="C699" s="326"/>
      <c r="D699" s="326"/>
      <c r="E699" s="326"/>
      <c r="F699" s="326"/>
      <c r="G699" s="327"/>
      <c r="H699" s="327"/>
      <c r="I699" s="327"/>
      <c r="J699" s="326"/>
    </row>
    <row r="700" spans="3:10" ht="13.5" customHeight="1" x14ac:dyDescent="0.2">
      <c r="C700" s="326"/>
      <c r="D700" s="326"/>
      <c r="E700" s="326"/>
      <c r="F700" s="326"/>
      <c r="G700" s="327"/>
      <c r="H700" s="327"/>
      <c r="I700" s="327"/>
      <c r="J700" s="326"/>
    </row>
    <row r="701" spans="3:10" ht="13.5" customHeight="1" x14ac:dyDescent="0.2">
      <c r="C701" s="326"/>
      <c r="D701" s="326"/>
      <c r="E701" s="326"/>
      <c r="F701" s="326"/>
      <c r="G701" s="327"/>
      <c r="H701" s="327"/>
      <c r="I701" s="327"/>
      <c r="J701" s="326"/>
    </row>
    <row r="702" spans="3:10" ht="13.5" customHeight="1" x14ac:dyDescent="0.2">
      <c r="C702" s="326"/>
      <c r="D702" s="326"/>
      <c r="E702" s="326"/>
      <c r="F702" s="326"/>
      <c r="G702" s="327"/>
      <c r="H702" s="327"/>
      <c r="I702" s="327"/>
      <c r="J702" s="326"/>
    </row>
    <row r="703" spans="3:10" ht="13.5" customHeight="1" x14ac:dyDescent="0.2">
      <c r="C703" s="326"/>
      <c r="D703" s="326"/>
      <c r="E703" s="326"/>
      <c r="F703" s="326"/>
      <c r="G703" s="327"/>
      <c r="H703" s="327"/>
      <c r="I703" s="327"/>
      <c r="J703" s="326"/>
    </row>
    <row r="704" spans="3:10" ht="13.5" customHeight="1" x14ac:dyDescent="0.2">
      <c r="C704" s="326"/>
      <c r="D704" s="326"/>
      <c r="E704" s="326"/>
      <c r="F704" s="326"/>
      <c r="G704" s="327"/>
      <c r="H704" s="327"/>
      <c r="I704" s="327"/>
      <c r="J704" s="326"/>
    </row>
    <row r="705" spans="3:10" ht="13.5" customHeight="1" x14ac:dyDescent="0.2">
      <c r="C705" s="326"/>
      <c r="D705" s="326"/>
      <c r="E705" s="326"/>
      <c r="F705" s="326"/>
      <c r="G705" s="327"/>
      <c r="H705" s="327"/>
      <c r="I705" s="327"/>
      <c r="J705" s="326"/>
    </row>
    <row r="706" spans="3:10" ht="13.5" customHeight="1" x14ac:dyDescent="0.2">
      <c r="C706" s="326"/>
      <c r="D706" s="326"/>
      <c r="E706" s="326"/>
      <c r="F706" s="326"/>
      <c r="G706" s="327"/>
      <c r="H706" s="327"/>
      <c r="I706" s="327"/>
      <c r="J706" s="326"/>
    </row>
    <row r="707" spans="3:10" ht="13.5" customHeight="1" x14ac:dyDescent="0.2">
      <c r="C707" s="326"/>
      <c r="D707" s="326"/>
      <c r="E707" s="326"/>
      <c r="F707" s="326"/>
      <c r="G707" s="327"/>
      <c r="H707" s="327"/>
      <c r="I707" s="327"/>
      <c r="J707" s="326"/>
    </row>
    <row r="708" spans="3:10" ht="13.5" customHeight="1" x14ac:dyDescent="0.2">
      <c r="C708" s="326"/>
      <c r="D708" s="326"/>
      <c r="E708" s="326"/>
      <c r="F708" s="326"/>
      <c r="G708" s="327"/>
      <c r="H708" s="327"/>
      <c r="I708" s="327"/>
      <c r="J708" s="326"/>
    </row>
    <row r="709" spans="3:10" ht="13.5" customHeight="1" x14ac:dyDescent="0.2">
      <c r="C709" s="326"/>
      <c r="D709" s="326"/>
      <c r="E709" s="326"/>
      <c r="F709" s="326"/>
      <c r="G709" s="327"/>
      <c r="H709" s="327"/>
      <c r="I709" s="327"/>
      <c r="J709" s="326"/>
    </row>
    <row r="710" spans="3:10" ht="13.5" customHeight="1" x14ac:dyDescent="0.2">
      <c r="C710" s="326"/>
      <c r="D710" s="326"/>
      <c r="E710" s="326"/>
      <c r="F710" s="326"/>
      <c r="G710" s="327"/>
      <c r="H710" s="327"/>
      <c r="I710" s="327"/>
      <c r="J710" s="326"/>
    </row>
    <row r="711" spans="3:10" ht="13.5" customHeight="1" x14ac:dyDescent="0.2">
      <c r="C711" s="326"/>
      <c r="D711" s="326"/>
      <c r="E711" s="326"/>
      <c r="F711" s="326"/>
      <c r="G711" s="327"/>
      <c r="H711" s="327"/>
      <c r="I711" s="327"/>
      <c r="J711" s="326"/>
    </row>
    <row r="712" spans="3:10" ht="13.5" customHeight="1" x14ac:dyDescent="0.2">
      <c r="C712" s="326"/>
      <c r="D712" s="326"/>
      <c r="E712" s="326"/>
      <c r="F712" s="326"/>
      <c r="G712" s="327"/>
      <c r="H712" s="327"/>
      <c r="I712" s="327"/>
      <c r="J712" s="326"/>
    </row>
    <row r="713" spans="3:10" ht="13.5" customHeight="1" x14ac:dyDescent="0.2">
      <c r="C713" s="326"/>
      <c r="D713" s="326"/>
      <c r="E713" s="326"/>
      <c r="F713" s="326"/>
      <c r="G713" s="327"/>
      <c r="H713" s="327"/>
      <c r="I713" s="327"/>
      <c r="J713" s="326"/>
    </row>
    <row r="714" spans="3:10" ht="13.5" customHeight="1" x14ac:dyDescent="0.2">
      <c r="C714" s="326"/>
      <c r="D714" s="326"/>
      <c r="E714" s="326"/>
      <c r="F714" s="326"/>
      <c r="G714" s="327"/>
      <c r="H714" s="327"/>
      <c r="I714" s="327"/>
      <c r="J714" s="326"/>
    </row>
    <row r="715" spans="3:10" ht="13.5" customHeight="1" x14ac:dyDescent="0.2">
      <c r="C715" s="326"/>
      <c r="D715" s="326"/>
      <c r="E715" s="326"/>
      <c r="F715" s="326"/>
      <c r="G715" s="327"/>
      <c r="H715" s="327"/>
      <c r="I715" s="327"/>
      <c r="J715" s="326"/>
    </row>
    <row r="716" spans="3:10" ht="13.5" customHeight="1" x14ac:dyDescent="0.2">
      <c r="C716" s="326"/>
      <c r="D716" s="326"/>
      <c r="E716" s="326"/>
      <c r="F716" s="326"/>
      <c r="G716" s="327"/>
      <c r="H716" s="327"/>
      <c r="I716" s="327"/>
      <c r="J716" s="326"/>
    </row>
    <row r="717" spans="3:10" ht="13.5" customHeight="1" x14ac:dyDescent="0.2">
      <c r="C717" s="326"/>
      <c r="D717" s="326"/>
      <c r="E717" s="326"/>
      <c r="F717" s="326"/>
      <c r="G717" s="327"/>
      <c r="H717" s="327"/>
      <c r="I717" s="327"/>
      <c r="J717" s="326"/>
    </row>
    <row r="718" spans="3:10" ht="13.5" customHeight="1" x14ac:dyDescent="0.2">
      <c r="C718" s="326"/>
      <c r="D718" s="326"/>
      <c r="E718" s="326"/>
      <c r="F718" s="326"/>
      <c r="G718" s="327"/>
      <c r="H718" s="327"/>
      <c r="I718" s="327"/>
      <c r="J718" s="326"/>
    </row>
    <row r="719" spans="3:10" ht="13.5" customHeight="1" x14ac:dyDescent="0.2">
      <c r="C719" s="326"/>
      <c r="D719" s="326"/>
      <c r="E719" s="326"/>
      <c r="F719" s="326"/>
      <c r="G719" s="327"/>
      <c r="H719" s="327"/>
      <c r="I719" s="327"/>
      <c r="J719" s="326"/>
    </row>
    <row r="720" spans="3:10" ht="13.5" customHeight="1" x14ac:dyDescent="0.2">
      <c r="C720" s="326"/>
      <c r="D720" s="326"/>
      <c r="E720" s="326"/>
      <c r="F720" s="326"/>
      <c r="G720" s="327"/>
      <c r="H720" s="327"/>
      <c r="I720" s="327"/>
      <c r="J720" s="326"/>
    </row>
    <row r="721" spans="3:10" ht="13.5" customHeight="1" x14ac:dyDescent="0.2">
      <c r="C721" s="326"/>
      <c r="D721" s="326"/>
      <c r="E721" s="326"/>
      <c r="F721" s="326"/>
      <c r="G721" s="327"/>
      <c r="H721" s="327"/>
      <c r="I721" s="327"/>
      <c r="J721" s="326"/>
    </row>
    <row r="722" spans="3:10" ht="13.5" customHeight="1" x14ac:dyDescent="0.2">
      <c r="C722" s="326"/>
      <c r="D722" s="326"/>
      <c r="E722" s="326"/>
      <c r="F722" s="326"/>
      <c r="G722" s="327"/>
      <c r="H722" s="327"/>
      <c r="I722" s="327"/>
      <c r="J722" s="326"/>
    </row>
    <row r="723" spans="3:10" ht="13.5" customHeight="1" x14ac:dyDescent="0.2">
      <c r="C723" s="326"/>
      <c r="D723" s="326"/>
      <c r="E723" s="326"/>
      <c r="F723" s="326"/>
      <c r="G723" s="327"/>
      <c r="H723" s="327"/>
      <c r="I723" s="327"/>
      <c r="J723" s="326"/>
    </row>
    <row r="724" spans="3:10" ht="13.5" customHeight="1" x14ac:dyDescent="0.2">
      <c r="C724" s="326"/>
      <c r="D724" s="326"/>
      <c r="E724" s="326"/>
      <c r="F724" s="326"/>
      <c r="G724" s="327"/>
      <c r="H724" s="327"/>
      <c r="I724" s="327"/>
      <c r="J724" s="326"/>
    </row>
    <row r="725" spans="3:10" ht="13.5" customHeight="1" x14ac:dyDescent="0.2">
      <c r="C725" s="326"/>
      <c r="D725" s="326"/>
      <c r="E725" s="326"/>
      <c r="F725" s="326"/>
      <c r="G725" s="327"/>
      <c r="H725" s="327"/>
      <c r="I725" s="327"/>
      <c r="J725" s="326"/>
    </row>
    <row r="726" spans="3:10" ht="13.5" customHeight="1" x14ac:dyDescent="0.2">
      <c r="C726" s="326"/>
      <c r="D726" s="326"/>
      <c r="E726" s="326"/>
      <c r="F726" s="326"/>
      <c r="G726" s="327"/>
      <c r="H726" s="327"/>
      <c r="I726" s="327"/>
      <c r="J726" s="326"/>
    </row>
    <row r="727" spans="3:10" ht="13.5" customHeight="1" x14ac:dyDescent="0.2">
      <c r="C727" s="326"/>
      <c r="D727" s="326"/>
      <c r="E727" s="326"/>
      <c r="F727" s="326"/>
      <c r="G727" s="327"/>
      <c r="H727" s="327"/>
      <c r="I727" s="327"/>
      <c r="J727" s="326"/>
    </row>
    <row r="728" spans="3:10" ht="13.5" customHeight="1" x14ac:dyDescent="0.2">
      <c r="C728" s="326"/>
      <c r="D728" s="326"/>
      <c r="E728" s="326"/>
      <c r="F728" s="326"/>
      <c r="G728" s="327"/>
      <c r="H728" s="327"/>
      <c r="I728" s="327"/>
      <c r="J728" s="326"/>
    </row>
    <row r="729" spans="3:10" ht="13.5" customHeight="1" x14ac:dyDescent="0.2">
      <c r="C729" s="326"/>
      <c r="D729" s="326"/>
      <c r="E729" s="326"/>
      <c r="F729" s="326"/>
      <c r="G729" s="327"/>
      <c r="H729" s="327"/>
      <c r="I729" s="327"/>
      <c r="J729" s="326"/>
    </row>
    <row r="730" spans="3:10" ht="13.5" customHeight="1" x14ac:dyDescent="0.2">
      <c r="C730" s="326"/>
      <c r="D730" s="326"/>
      <c r="E730" s="326"/>
      <c r="F730" s="326"/>
      <c r="G730" s="327"/>
      <c r="H730" s="327"/>
      <c r="I730" s="327"/>
      <c r="J730" s="326"/>
    </row>
    <row r="731" spans="3:10" ht="13.5" customHeight="1" x14ac:dyDescent="0.2">
      <c r="C731" s="326"/>
      <c r="D731" s="326"/>
      <c r="E731" s="326"/>
      <c r="F731" s="326"/>
      <c r="G731" s="327"/>
      <c r="H731" s="327"/>
      <c r="I731" s="327"/>
      <c r="J731" s="326"/>
    </row>
    <row r="732" spans="3:10" ht="13.5" customHeight="1" x14ac:dyDescent="0.2">
      <c r="C732" s="326"/>
      <c r="D732" s="326"/>
      <c r="E732" s="326"/>
      <c r="F732" s="326"/>
      <c r="G732" s="327"/>
      <c r="H732" s="327"/>
      <c r="I732" s="327"/>
      <c r="J732" s="326"/>
    </row>
    <row r="733" spans="3:10" ht="13.5" customHeight="1" x14ac:dyDescent="0.2">
      <c r="C733" s="326"/>
      <c r="D733" s="326"/>
      <c r="E733" s="326"/>
      <c r="F733" s="326"/>
      <c r="G733" s="327"/>
      <c r="H733" s="327"/>
      <c r="I733" s="327"/>
      <c r="J733" s="326"/>
    </row>
    <row r="734" spans="3:10" ht="13.5" customHeight="1" x14ac:dyDescent="0.2">
      <c r="C734" s="326"/>
      <c r="D734" s="326"/>
      <c r="E734" s="326"/>
      <c r="F734" s="326"/>
      <c r="G734" s="327"/>
      <c r="H734" s="327"/>
      <c r="I734" s="327"/>
      <c r="J734" s="326"/>
    </row>
    <row r="735" spans="3:10" ht="13.5" customHeight="1" x14ac:dyDescent="0.2">
      <c r="C735" s="326"/>
      <c r="D735" s="326"/>
      <c r="E735" s="326"/>
      <c r="F735" s="326"/>
      <c r="G735" s="327"/>
      <c r="H735" s="327"/>
      <c r="I735" s="327"/>
      <c r="J735" s="326"/>
    </row>
    <row r="736" spans="3:10" ht="13.5" customHeight="1" x14ac:dyDescent="0.2">
      <c r="C736" s="326"/>
      <c r="D736" s="326"/>
      <c r="E736" s="326"/>
      <c r="F736" s="326"/>
      <c r="G736" s="327"/>
      <c r="H736" s="327"/>
      <c r="I736" s="327"/>
      <c r="J736" s="326"/>
    </row>
    <row r="737" spans="3:10" ht="13.5" customHeight="1" x14ac:dyDescent="0.2">
      <c r="C737" s="326"/>
      <c r="D737" s="326"/>
      <c r="E737" s="326"/>
      <c r="F737" s="326"/>
      <c r="G737" s="327"/>
      <c r="H737" s="327"/>
      <c r="I737" s="327"/>
      <c r="J737" s="326"/>
    </row>
    <row r="738" spans="3:10" ht="13.5" customHeight="1" x14ac:dyDescent="0.2">
      <c r="C738" s="326"/>
      <c r="D738" s="326"/>
      <c r="E738" s="326"/>
      <c r="F738" s="326"/>
      <c r="G738" s="327"/>
      <c r="H738" s="327"/>
      <c r="I738" s="327"/>
      <c r="J738" s="326"/>
    </row>
    <row r="739" spans="3:10" ht="13.5" customHeight="1" x14ac:dyDescent="0.2">
      <c r="C739" s="326"/>
      <c r="D739" s="326"/>
      <c r="E739" s="326"/>
      <c r="F739" s="326"/>
      <c r="G739" s="327"/>
      <c r="H739" s="327"/>
      <c r="I739" s="327"/>
      <c r="J739" s="326"/>
    </row>
    <row r="740" spans="3:10" ht="13.5" customHeight="1" x14ac:dyDescent="0.2">
      <c r="C740" s="326"/>
      <c r="D740" s="326"/>
      <c r="E740" s="326"/>
      <c r="F740" s="326"/>
      <c r="G740" s="327"/>
      <c r="H740" s="327"/>
      <c r="I740" s="327"/>
      <c r="J740" s="326"/>
    </row>
    <row r="741" spans="3:10" ht="13.5" customHeight="1" x14ac:dyDescent="0.2">
      <c r="C741" s="326"/>
      <c r="D741" s="326"/>
      <c r="E741" s="326"/>
      <c r="F741" s="326"/>
      <c r="G741" s="327"/>
      <c r="H741" s="327"/>
      <c r="I741" s="327"/>
      <c r="J741" s="326"/>
    </row>
    <row r="742" spans="3:10" ht="13.5" customHeight="1" x14ac:dyDescent="0.2">
      <c r="C742" s="326"/>
      <c r="D742" s="326"/>
      <c r="E742" s="326"/>
      <c r="F742" s="326"/>
      <c r="G742" s="327"/>
      <c r="H742" s="327"/>
      <c r="I742" s="327"/>
      <c r="J742" s="326"/>
    </row>
    <row r="743" spans="3:10" ht="13.5" customHeight="1" x14ac:dyDescent="0.2">
      <c r="C743" s="326"/>
      <c r="D743" s="326"/>
      <c r="E743" s="326"/>
      <c r="F743" s="326"/>
      <c r="G743" s="327"/>
      <c r="H743" s="327"/>
      <c r="I743" s="327"/>
      <c r="J743" s="326"/>
    </row>
    <row r="744" spans="3:10" ht="13.5" customHeight="1" x14ac:dyDescent="0.2">
      <c r="C744" s="326"/>
      <c r="D744" s="326"/>
      <c r="E744" s="326"/>
      <c r="F744" s="326"/>
      <c r="G744" s="327"/>
      <c r="H744" s="327"/>
      <c r="I744" s="327"/>
      <c r="J744" s="326"/>
    </row>
    <row r="745" spans="3:10" ht="13.5" customHeight="1" x14ac:dyDescent="0.2">
      <c r="C745" s="326"/>
      <c r="D745" s="326"/>
      <c r="E745" s="326"/>
      <c r="F745" s="326"/>
      <c r="G745" s="327"/>
      <c r="H745" s="327"/>
      <c r="I745" s="327"/>
      <c r="J745" s="326"/>
    </row>
    <row r="746" spans="3:10" ht="13.5" customHeight="1" x14ac:dyDescent="0.2">
      <c r="C746" s="326"/>
      <c r="D746" s="326"/>
      <c r="E746" s="326"/>
      <c r="F746" s="326"/>
      <c r="G746" s="327"/>
      <c r="H746" s="327"/>
      <c r="I746" s="327"/>
      <c r="J746" s="326"/>
    </row>
    <row r="747" spans="3:10" ht="13.5" customHeight="1" x14ac:dyDescent="0.2">
      <c r="C747" s="326"/>
      <c r="D747" s="326"/>
      <c r="E747" s="326"/>
      <c r="F747" s="326"/>
      <c r="G747" s="327"/>
      <c r="H747" s="327"/>
      <c r="I747" s="327"/>
      <c r="J747" s="326"/>
    </row>
    <row r="748" spans="3:10" ht="13.5" customHeight="1" x14ac:dyDescent="0.2">
      <c r="C748" s="326"/>
      <c r="D748" s="326"/>
      <c r="E748" s="326"/>
      <c r="F748" s="326"/>
      <c r="G748" s="327"/>
      <c r="H748" s="327"/>
      <c r="I748" s="327"/>
      <c r="J748" s="326"/>
    </row>
    <row r="749" spans="3:10" ht="13.5" customHeight="1" x14ac:dyDescent="0.2">
      <c r="C749" s="326"/>
      <c r="D749" s="326"/>
      <c r="E749" s="326"/>
      <c r="F749" s="326"/>
      <c r="G749" s="327"/>
      <c r="H749" s="327"/>
      <c r="I749" s="327"/>
      <c r="J749" s="326"/>
    </row>
    <row r="750" spans="3:10" ht="13.5" customHeight="1" x14ac:dyDescent="0.2">
      <c r="C750" s="326"/>
      <c r="D750" s="326"/>
      <c r="E750" s="326"/>
      <c r="F750" s="326"/>
      <c r="G750" s="327"/>
      <c r="H750" s="327"/>
      <c r="I750" s="327"/>
      <c r="J750" s="326"/>
    </row>
    <row r="751" spans="3:10" ht="13.5" customHeight="1" x14ac:dyDescent="0.2">
      <c r="C751" s="326"/>
      <c r="D751" s="326"/>
      <c r="E751" s="326"/>
      <c r="F751" s="326"/>
      <c r="G751" s="327"/>
      <c r="H751" s="327"/>
      <c r="I751" s="327"/>
      <c r="J751" s="326"/>
    </row>
    <row r="752" spans="3:10" ht="13.5" customHeight="1" x14ac:dyDescent="0.2">
      <c r="C752" s="326"/>
      <c r="D752" s="326"/>
      <c r="E752" s="326"/>
      <c r="F752" s="326"/>
      <c r="G752" s="327"/>
      <c r="H752" s="327"/>
      <c r="I752" s="327"/>
      <c r="J752" s="326"/>
    </row>
    <row r="753" spans="3:10" ht="13.5" customHeight="1" x14ac:dyDescent="0.2">
      <c r="C753" s="326"/>
      <c r="D753" s="326"/>
      <c r="E753" s="326"/>
      <c r="F753" s="326"/>
      <c r="G753" s="327"/>
      <c r="H753" s="327"/>
      <c r="I753" s="327"/>
      <c r="J753" s="326"/>
    </row>
    <row r="754" spans="3:10" ht="13.5" customHeight="1" x14ac:dyDescent="0.2">
      <c r="C754" s="326"/>
      <c r="D754" s="326"/>
      <c r="E754" s="326"/>
      <c r="F754" s="326"/>
      <c r="G754" s="327"/>
      <c r="H754" s="327"/>
      <c r="I754" s="327"/>
      <c r="J754" s="326"/>
    </row>
    <row r="755" spans="3:10" ht="13.5" customHeight="1" x14ac:dyDescent="0.2">
      <c r="C755" s="326"/>
      <c r="D755" s="326"/>
      <c r="E755" s="326"/>
      <c r="F755" s="326"/>
      <c r="G755" s="327"/>
      <c r="H755" s="327"/>
      <c r="I755" s="327"/>
      <c r="J755" s="326"/>
    </row>
    <row r="756" spans="3:10" ht="13.5" customHeight="1" x14ac:dyDescent="0.2">
      <c r="C756" s="326"/>
      <c r="D756" s="326"/>
      <c r="E756" s="326"/>
      <c r="F756" s="326"/>
      <c r="G756" s="327"/>
      <c r="H756" s="327"/>
      <c r="I756" s="327"/>
      <c r="J756" s="326"/>
    </row>
    <row r="757" spans="3:10" ht="13.5" customHeight="1" x14ac:dyDescent="0.2">
      <c r="C757" s="326"/>
      <c r="D757" s="326"/>
      <c r="E757" s="326"/>
      <c r="F757" s="326"/>
      <c r="G757" s="327"/>
      <c r="H757" s="327"/>
      <c r="I757" s="327"/>
      <c r="J757" s="326"/>
    </row>
    <row r="758" spans="3:10" ht="13.5" customHeight="1" x14ac:dyDescent="0.2">
      <c r="C758" s="326"/>
      <c r="D758" s="326"/>
      <c r="E758" s="326"/>
      <c r="F758" s="326"/>
      <c r="G758" s="327"/>
      <c r="H758" s="327"/>
      <c r="I758" s="327"/>
      <c r="J758" s="326"/>
    </row>
    <row r="759" spans="3:10" ht="13.5" customHeight="1" x14ac:dyDescent="0.2">
      <c r="C759" s="326"/>
      <c r="D759" s="326"/>
      <c r="E759" s="326"/>
      <c r="F759" s="326"/>
      <c r="G759" s="327"/>
      <c r="H759" s="327"/>
      <c r="I759" s="327"/>
      <c r="J759" s="326"/>
    </row>
    <row r="760" spans="3:10" ht="13.5" customHeight="1" x14ac:dyDescent="0.2">
      <c r="C760" s="326"/>
      <c r="D760" s="326"/>
      <c r="E760" s="326"/>
      <c r="F760" s="326"/>
      <c r="G760" s="327"/>
      <c r="H760" s="327"/>
      <c r="I760" s="327"/>
      <c r="J760" s="326"/>
    </row>
    <row r="761" spans="3:10" ht="13.5" customHeight="1" x14ac:dyDescent="0.2">
      <c r="C761" s="326"/>
      <c r="D761" s="326"/>
      <c r="E761" s="326"/>
      <c r="F761" s="326"/>
      <c r="G761" s="327"/>
      <c r="H761" s="327"/>
      <c r="I761" s="327"/>
      <c r="J761" s="326"/>
    </row>
    <row r="762" spans="3:10" ht="13.5" customHeight="1" x14ac:dyDescent="0.2">
      <c r="C762" s="326"/>
      <c r="D762" s="326"/>
      <c r="E762" s="326"/>
      <c r="F762" s="326"/>
      <c r="G762" s="327"/>
      <c r="H762" s="327"/>
      <c r="I762" s="327"/>
      <c r="J762" s="326"/>
    </row>
    <row r="763" spans="3:10" ht="13.5" customHeight="1" x14ac:dyDescent="0.2">
      <c r="C763" s="326"/>
      <c r="D763" s="326"/>
      <c r="E763" s="326"/>
      <c r="F763" s="326"/>
      <c r="G763" s="327"/>
      <c r="H763" s="327"/>
      <c r="I763" s="327"/>
      <c r="J763" s="326"/>
    </row>
    <row r="764" spans="3:10" ht="13.5" customHeight="1" x14ac:dyDescent="0.2">
      <c r="C764" s="326"/>
      <c r="D764" s="326"/>
      <c r="E764" s="326"/>
      <c r="F764" s="326"/>
      <c r="G764" s="327"/>
      <c r="H764" s="327"/>
      <c r="I764" s="327"/>
      <c r="J764" s="326"/>
    </row>
    <row r="765" spans="3:10" ht="13.5" customHeight="1" x14ac:dyDescent="0.2">
      <c r="C765" s="326"/>
      <c r="D765" s="326"/>
      <c r="E765" s="326"/>
      <c r="F765" s="326"/>
      <c r="G765" s="327"/>
      <c r="H765" s="327"/>
      <c r="I765" s="327"/>
      <c r="J765" s="326"/>
    </row>
    <row r="766" spans="3:10" ht="13.5" customHeight="1" x14ac:dyDescent="0.2">
      <c r="C766" s="326"/>
      <c r="D766" s="326"/>
      <c r="E766" s="326"/>
      <c r="F766" s="326"/>
      <c r="G766" s="327"/>
      <c r="H766" s="327"/>
      <c r="I766" s="327"/>
      <c r="J766" s="326"/>
    </row>
    <row r="767" spans="3:10" ht="13.5" customHeight="1" x14ac:dyDescent="0.2">
      <c r="C767" s="326"/>
      <c r="D767" s="326"/>
      <c r="E767" s="326"/>
      <c r="F767" s="326"/>
      <c r="G767" s="327"/>
      <c r="H767" s="327"/>
      <c r="I767" s="327"/>
      <c r="J767" s="326"/>
    </row>
    <row r="768" spans="3:10" ht="13.5" customHeight="1" x14ac:dyDescent="0.2">
      <c r="C768" s="326"/>
      <c r="D768" s="326"/>
      <c r="E768" s="326"/>
      <c r="F768" s="326"/>
      <c r="G768" s="327"/>
      <c r="H768" s="327"/>
      <c r="I768" s="327"/>
      <c r="J768" s="326"/>
    </row>
    <row r="769" spans="3:10" ht="13.5" customHeight="1" x14ac:dyDescent="0.2">
      <c r="C769" s="326"/>
      <c r="D769" s="326"/>
      <c r="E769" s="326"/>
      <c r="F769" s="326"/>
      <c r="G769" s="327"/>
      <c r="H769" s="327"/>
      <c r="I769" s="327"/>
      <c r="J769" s="326"/>
    </row>
    <row r="770" spans="3:10" ht="13.5" customHeight="1" x14ac:dyDescent="0.2">
      <c r="C770" s="326"/>
      <c r="D770" s="326"/>
      <c r="E770" s="326"/>
      <c r="F770" s="326"/>
      <c r="G770" s="327"/>
      <c r="H770" s="327"/>
      <c r="I770" s="327"/>
      <c r="J770" s="326"/>
    </row>
    <row r="771" spans="3:10" ht="13.5" customHeight="1" x14ac:dyDescent="0.2">
      <c r="C771" s="326"/>
      <c r="D771" s="326"/>
      <c r="E771" s="326"/>
      <c r="F771" s="326"/>
      <c r="G771" s="327"/>
      <c r="H771" s="327"/>
      <c r="I771" s="327"/>
      <c r="J771" s="326"/>
    </row>
    <row r="772" spans="3:10" ht="13.5" customHeight="1" x14ac:dyDescent="0.2">
      <c r="C772" s="326"/>
      <c r="D772" s="326"/>
      <c r="E772" s="326"/>
      <c r="F772" s="326"/>
      <c r="G772" s="327"/>
      <c r="H772" s="327"/>
      <c r="I772" s="327"/>
      <c r="J772" s="326"/>
    </row>
    <row r="773" spans="3:10" ht="13.5" customHeight="1" x14ac:dyDescent="0.2">
      <c r="C773" s="326"/>
      <c r="D773" s="326"/>
      <c r="E773" s="326"/>
      <c r="F773" s="326"/>
      <c r="G773" s="327"/>
      <c r="H773" s="327"/>
      <c r="I773" s="327"/>
      <c r="J773" s="326"/>
    </row>
    <row r="774" spans="3:10" ht="13.5" customHeight="1" x14ac:dyDescent="0.2">
      <c r="C774" s="326"/>
      <c r="D774" s="326"/>
      <c r="E774" s="326"/>
      <c r="F774" s="326"/>
      <c r="G774" s="327"/>
      <c r="H774" s="327"/>
      <c r="I774" s="327"/>
      <c r="J774" s="326"/>
    </row>
    <row r="775" spans="3:10" ht="13.5" customHeight="1" x14ac:dyDescent="0.2">
      <c r="C775" s="326"/>
      <c r="D775" s="326"/>
      <c r="E775" s="326"/>
      <c r="F775" s="326"/>
      <c r="G775" s="327"/>
      <c r="H775" s="327"/>
      <c r="I775" s="327"/>
      <c r="J775" s="326"/>
    </row>
    <row r="776" spans="3:10" ht="13.5" customHeight="1" x14ac:dyDescent="0.2">
      <c r="C776" s="326"/>
      <c r="D776" s="326"/>
      <c r="E776" s="326"/>
      <c r="F776" s="326"/>
      <c r="G776" s="327"/>
      <c r="H776" s="327"/>
      <c r="I776" s="327"/>
      <c r="J776" s="326"/>
    </row>
    <row r="777" spans="3:10" ht="13.5" customHeight="1" x14ac:dyDescent="0.2">
      <c r="C777" s="326"/>
      <c r="D777" s="326"/>
      <c r="E777" s="326"/>
      <c r="F777" s="326"/>
      <c r="G777" s="327"/>
      <c r="H777" s="327"/>
      <c r="I777" s="327"/>
      <c r="J777" s="326"/>
    </row>
    <row r="778" spans="3:10" ht="13.5" customHeight="1" x14ac:dyDescent="0.2">
      <c r="C778" s="326"/>
      <c r="D778" s="326"/>
      <c r="E778" s="326"/>
      <c r="F778" s="326"/>
      <c r="G778" s="327"/>
      <c r="H778" s="327"/>
      <c r="I778" s="327"/>
      <c r="J778" s="326"/>
    </row>
    <row r="779" spans="3:10" ht="13.5" customHeight="1" x14ac:dyDescent="0.2">
      <c r="C779" s="326"/>
      <c r="D779" s="326"/>
      <c r="E779" s="326"/>
      <c r="F779" s="326"/>
      <c r="G779" s="327"/>
      <c r="H779" s="327"/>
      <c r="I779" s="327"/>
      <c r="J779" s="326"/>
    </row>
    <row r="780" spans="3:10" ht="13.5" customHeight="1" x14ac:dyDescent="0.2">
      <c r="C780" s="326"/>
      <c r="D780" s="326"/>
      <c r="E780" s="326"/>
      <c r="F780" s="326"/>
      <c r="G780" s="327"/>
      <c r="H780" s="327"/>
      <c r="I780" s="327"/>
      <c r="J780" s="326"/>
    </row>
    <row r="781" spans="3:10" ht="13.5" customHeight="1" x14ac:dyDescent="0.2">
      <c r="C781" s="326"/>
      <c r="D781" s="326"/>
      <c r="E781" s="326"/>
      <c r="F781" s="326"/>
      <c r="G781" s="327"/>
      <c r="H781" s="327"/>
      <c r="I781" s="327"/>
      <c r="J781" s="326"/>
    </row>
    <row r="782" spans="3:10" ht="13.5" customHeight="1" x14ac:dyDescent="0.2">
      <c r="C782" s="326"/>
      <c r="D782" s="326"/>
      <c r="E782" s="326"/>
      <c r="F782" s="326"/>
      <c r="G782" s="327"/>
      <c r="H782" s="327"/>
      <c r="I782" s="327"/>
      <c r="J782" s="326"/>
    </row>
    <row r="783" spans="3:10" ht="13.5" customHeight="1" x14ac:dyDescent="0.2">
      <c r="C783" s="326"/>
      <c r="D783" s="326"/>
      <c r="E783" s="326"/>
      <c r="F783" s="326"/>
      <c r="G783" s="327"/>
      <c r="H783" s="327"/>
      <c r="I783" s="327"/>
      <c r="J783" s="326"/>
    </row>
    <row r="784" spans="3:10" ht="13.5" customHeight="1" x14ac:dyDescent="0.2">
      <c r="C784" s="326"/>
      <c r="D784" s="326"/>
      <c r="E784" s="326"/>
      <c r="F784" s="326"/>
      <c r="G784" s="327"/>
      <c r="H784" s="327"/>
      <c r="I784" s="327"/>
      <c r="J784" s="326"/>
    </row>
    <row r="785" spans="3:10" ht="13.5" customHeight="1" x14ac:dyDescent="0.2">
      <c r="C785" s="326"/>
      <c r="D785" s="326"/>
      <c r="E785" s="326"/>
      <c r="F785" s="326"/>
      <c r="G785" s="327"/>
      <c r="H785" s="327"/>
      <c r="I785" s="327"/>
      <c r="J785" s="326"/>
    </row>
    <row r="786" spans="3:10" ht="13.5" customHeight="1" x14ac:dyDescent="0.2">
      <c r="C786" s="326"/>
      <c r="D786" s="326"/>
      <c r="E786" s="326"/>
      <c r="F786" s="326"/>
      <c r="G786" s="327"/>
      <c r="H786" s="327"/>
      <c r="I786" s="327"/>
      <c r="J786" s="326"/>
    </row>
    <row r="787" spans="3:10" ht="13.5" customHeight="1" x14ac:dyDescent="0.2">
      <c r="C787" s="326"/>
      <c r="D787" s="326"/>
      <c r="E787" s="326"/>
      <c r="F787" s="326"/>
      <c r="G787" s="327"/>
      <c r="H787" s="327"/>
      <c r="I787" s="327"/>
      <c r="J787" s="326"/>
    </row>
    <row r="788" spans="3:10" ht="13.5" customHeight="1" x14ac:dyDescent="0.2">
      <c r="C788" s="326"/>
      <c r="D788" s="326"/>
      <c r="E788" s="326"/>
      <c r="F788" s="326"/>
      <c r="G788" s="327"/>
      <c r="H788" s="327"/>
      <c r="I788" s="327"/>
      <c r="J788" s="326"/>
    </row>
    <row r="789" spans="3:10" ht="13.5" customHeight="1" x14ac:dyDescent="0.2">
      <c r="C789" s="326"/>
      <c r="D789" s="326"/>
      <c r="E789" s="326"/>
      <c r="F789" s="326"/>
      <c r="G789" s="327"/>
      <c r="H789" s="327"/>
      <c r="I789" s="327"/>
      <c r="J789" s="326"/>
    </row>
    <row r="790" spans="3:10" ht="13.5" customHeight="1" x14ac:dyDescent="0.2">
      <c r="C790" s="326"/>
      <c r="D790" s="326"/>
      <c r="E790" s="326"/>
      <c r="F790" s="326"/>
      <c r="G790" s="327"/>
      <c r="H790" s="327"/>
      <c r="I790" s="327"/>
      <c r="J790" s="326"/>
    </row>
    <row r="791" spans="3:10" ht="13.5" customHeight="1" x14ac:dyDescent="0.2">
      <c r="C791" s="326"/>
      <c r="D791" s="326"/>
      <c r="E791" s="326"/>
      <c r="F791" s="326"/>
      <c r="G791" s="327"/>
      <c r="H791" s="327"/>
      <c r="I791" s="327"/>
      <c r="J791" s="326"/>
    </row>
    <row r="792" spans="3:10" ht="13.5" customHeight="1" x14ac:dyDescent="0.2">
      <c r="C792" s="326"/>
      <c r="D792" s="326"/>
      <c r="E792" s="326"/>
      <c r="F792" s="326"/>
      <c r="G792" s="327"/>
      <c r="H792" s="327"/>
      <c r="I792" s="327"/>
      <c r="J792" s="326"/>
    </row>
    <row r="793" spans="3:10" ht="13.5" customHeight="1" x14ac:dyDescent="0.2">
      <c r="C793" s="326"/>
      <c r="D793" s="326"/>
      <c r="E793" s="326"/>
      <c r="F793" s="326"/>
      <c r="G793" s="327"/>
      <c r="H793" s="327"/>
      <c r="I793" s="327"/>
      <c r="J793" s="326"/>
    </row>
    <row r="794" spans="3:10" ht="13.5" customHeight="1" x14ac:dyDescent="0.2">
      <c r="C794" s="326"/>
      <c r="D794" s="326"/>
      <c r="E794" s="326"/>
      <c r="F794" s="326"/>
      <c r="G794" s="327"/>
      <c r="H794" s="327"/>
      <c r="I794" s="327"/>
      <c r="J794" s="326"/>
    </row>
    <row r="795" spans="3:10" ht="13.5" customHeight="1" x14ac:dyDescent="0.2">
      <c r="C795" s="326"/>
      <c r="D795" s="326"/>
      <c r="E795" s="326"/>
      <c r="F795" s="326"/>
      <c r="G795" s="327"/>
      <c r="H795" s="327"/>
      <c r="I795" s="327"/>
      <c r="J795" s="326"/>
    </row>
    <row r="796" spans="3:10" ht="13.5" customHeight="1" x14ac:dyDescent="0.2">
      <c r="C796" s="326"/>
      <c r="D796" s="326"/>
      <c r="E796" s="326"/>
      <c r="F796" s="326"/>
      <c r="G796" s="327"/>
      <c r="H796" s="327"/>
      <c r="I796" s="327"/>
      <c r="J796" s="326"/>
    </row>
    <row r="797" spans="3:10" ht="13.5" customHeight="1" x14ac:dyDescent="0.2">
      <c r="C797" s="326"/>
      <c r="D797" s="326"/>
      <c r="E797" s="326"/>
      <c r="F797" s="326"/>
      <c r="G797" s="327"/>
      <c r="H797" s="327"/>
      <c r="I797" s="327"/>
      <c r="J797" s="326"/>
    </row>
    <row r="798" spans="3:10" ht="13.5" customHeight="1" x14ac:dyDescent="0.2">
      <c r="C798" s="326"/>
      <c r="D798" s="326"/>
      <c r="E798" s="326"/>
      <c r="F798" s="326"/>
      <c r="G798" s="327"/>
      <c r="H798" s="327"/>
      <c r="I798" s="327"/>
      <c r="J798" s="326"/>
    </row>
    <row r="799" spans="3:10" ht="13.5" customHeight="1" x14ac:dyDescent="0.2">
      <c r="C799" s="326"/>
      <c r="D799" s="326"/>
      <c r="E799" s="326"/>
      <c r="F799" s="326"/>
      <c r="G799" s="327"/>
      <c r="H799" s="327"/>
      <c r="I799" s="327"/>
      <c r="J799" s="326"/>
    </row>
    <row r="800" spans="3:10" ht="13.5" customHeight="1" x14ac:dyDescent="0.2">
      <c r="C800" s="326"/>
      <c r="D800" s="326"/>
      <c r="E800" s="326"/>
      <c r="F800" s="326"/>
      <c r="G800" s="327"/>
      <c r="H800" s="327"/>
      <c r="I800" s="327"/>
      <c r="J800" s="326"/>
    </row>
    <row r="801" spans="3:10" ht="13.5" customHeight="1" x14ac:dyDescent="0.2">
      <c r="C801" s="326"/>
      <c r="D801" s="326"/>
      <c r="E801" s="326"/>
      <c r="F801" s="326"/>
      <c r="G801" s="327"/>
      <c r="H801" s="327"/>
      <c r="I801" s="327"/>
      <c r="J801" s="326"/>
    </row>
    <row r="802" spans="3:10" ht="13.5" customHeight="1" x14ac:dyDescent="0.2">
      <c r="C802" s="326"/>
      <c r="D802" s="326"/>
      <c r="E802" s="326"/>
      <c r="F802" s="326"/>
      <c r="G802" s="327"/>
      <c r="H802" s="327"/>
      <c r="I802" s="327"/>
      <c r="J802" s="326"/>
    </row>
    <row r="803" spans="3:10" ht="13.5" customHeight="1" x14ac:dyDescent="0.2">
      <c r="C803" s="326"/>
      <c r="D803" s="326"/>
      <c r="E803" s="326"/>
      <c r="F803" s="326"/>
      <c r="G803" s="327"/>
      <c r="H803" s="327"/>
      <c r="I803" s="327"/>
      <c r="J803" s="326"/>
    </row>
    <row r="804" spans="3:10" ht="13.5" customHeight="1" x14ac:dyDescent="0.2">
      <c r="C804" s="326"/>
      <c r="D804" s="326"/>
      <c r="E804" s="326"/>
      <c r="F804" s="326"/>
      <c r="G804" s="327"/>
      <c r="H804" s="327"/>
      <c r="I804" s="327"/>
      <c r="J804" s="326"/>
    </row>
    <row r="805" spans="3:10" ht="13.5" customHeight="1" x14ac:dyDescent="0.2">
      <c r="C805" s="326"/>
      <c r="D805" s="326"/>
      <c r="E805" s="326"/>
      <c r="F805" s="326"/>
      <c r="G805" s="327"/>
      <c r="H805" s="327"/>
      <c r="I805" s="327"/>
      <c r="J805" s="326"/>
    </row>
    <row r="806" spans="3:10" ht="13.5" customHeight="1" x14ac:dyDescent="0.2">
      <c r="C806" s="326"/>
      <c r="D806" s="326"/>
      <c r="E806" s="326"/>
      <c r="F806" s="326"/>
      <c r="G806" s="327"/>
      <c r="H806" s="327"/>
      <c r="I806" s="327"/>
      <c r="J806" s="326"/>
    </row>
    <row r="807" spans="3:10" ht="13.5" customHeight="1" x14ac:dyDescent="0.2">
      <c r="C807" s="326"/>
      <c r="D807" s="326"/>
      <c r="E807" s="326"/>
      <c r="F807" s="326"/>
      <c r="G807" s="327"/>
      <c r="H807" s="327"/>
      <c r="I807" s="327"/>
      <c r="J807" s="326"/>
    </row>
    <row r="808" spans="3:10" ht="13.5" customHeight="1" x14ac:dyDescent="0.2">
      <c r="C808" s="326"/>
      <c r="D808" s="326"/>
      <c r="E808" s="326"/>
      <c r="F808" s="326"/>
      <c r="G808" s="327"/>
      <c r="H808" s="327"/>
      <c r="I808" s="327"/>
      <c r="J808" s="326"/>
    </row>
    <row r="809" spans="3:10" ht="13.5" customHeight="1" x14ac:dyDescent="0.2">
      <c r="C809" s="326"/>
      <c r="D809" s="326"/>
      <c r="E809" s="326"/>
      <c r="F809" s="326"/>
      <c r="G809" s="327"/>
      <c r="H809" s="327"/>
      <c r="I809" s="327"/>
      <c r="J809" s="326"/>
    </row>
    <row r="810" spans="3:10" ht="13.5" customHeight="1" x14ac:dyDescent="0.2">
      <c r="C810" s="326"/>
      <c r="D810" s="326"/>
      <c r="E810" s="326"/>
      <c r="F810" s="326"/>
      <c r="G810" s="327"/>
      <c r="H810" s="327"/>
      <c r="I810" s="327"/>
      <c r="J810" s="326"/>
    </row>
    <row r="811" spans="3:10" ht="13.5" customHeight="1" x14ac:dyDescent="0.2">
      <c r="C811" s="326"/>
      <c r="D811" s="326"/>
      <c r="E811" s="326"/>
      <c r="F811" s="326"/>
      <c r="G811" s="327"/>
      <c r="H811" s="327"/>
      <c r="I811" s="327"/>
      <c r="J811" s="326"/>
    </row>
    <row r="812" spans="3:10" ht="13.5" customHeight="1" x14ac:dyDescent="0.2">
      <c r="C812" s="326"/>
      <c r="D812" s="326"/>
      <c r="E812" s="326"/>
      <c r="F812" s="326"/>
      <c r="G812" s="327"/>
      <c r="H812" s="327"/>
      <c r="I812" s="327"/>
      <c r="J812" s="326"/>
    </row>
    <row r="813" spans="3:10" ht="13.5" customHeight="1" x14ac:dyDescent="0.2">
      <c r="C813" s="326"/>
      <c r="D813" s="326"/>
      <c r="E813" s="326"/>
      <c r="F813" s="326"/>
      <c r="G813" s="327"/>
      <c r="H813" s="327"/>
      <c r="I813" s="327"/>
      <c r="J813" s="326"/>
    </row>
    <row r="814" spans="3:10" ht="13.5" customHeight="1" x14ac:dyDescent="0.2">
      <c r="C814" s="326"/>
      <c r="D814" s="326"/>
      <c r="E814" s="326"/>
      <c r="F814" s="326"/>
      <c r="G814" s="327"/>
      <c r="H814" s="327"/>
      <c r="I814" s="327"/>
      <c r="J814" s="326"/>
    </row>
    <row r="815" spans="3:10" ht="13.5" customHeight="1" x14ac:dyDescent="0.2">
      <c r="C815" s="326"/>
      <c r="D815" s="326"/>
      <c r="E815" s="326"/>
      <c r="F815" s="326"/>
      <c r="G815" s="327"/>
      <c r="H815" s="327"/>
      <c r="I815" s="327"/>
      <c r="J815" s="326"/>
    </row>
    <row r="816" spans="3:10" ht="13.5" customHeight="1" x14ac:dyDescent="0.2">
      <c r="C816" s="326"/>
      <c r="D816" s="326"/>
      <c r="E816" s="326"/>
      <c r="F816" s="326"/>
      <c r="G816" s="327"/>
      <c r="H816" s="327"/>
      <c r="I816" s="327"/>
      <c r="J816" s="326"/>
    </row>
    <row r="817" spans="3:10" ht="13.5" customHeight="1" x14ac:dyDescent="0.2">
      <c r="C817" s="326"/>
      <c r="D817" s="326"/>
      <c r="E817" s="326"/>
      <c r="F817" s="326"/>
      <c r="G817" s="327"/>
      <c r="H817" s="327"/>
      <c r="I817" s="327"/>
      <c r="J817" s="326"/>
    </row>
    <row r="818" spans="3:10" ht="13.5" customHeight="1" x14ac:dyDescent="0.2">
      <c r="C818" s="326"/>
      <c r="D818" s="326"/>
      <c r="E818" s="326"/>
      <c r="F818" s="326"/>
      <c r="G818" s="327"/>
      <c r="H818" s="327"/>
      <c r="I818" s="327"/>
      <c r="J818" s="326"/>
    </row>
    <row r="819" spans="3:10" ht="13.5" customHeight="1" x14ac:dyDescent="0.2">
      <c r="C819" s="326"/>
      <c r="D819" s="326"/>
      <c r="E819" s="326"/>
      <c r="F819" s="326"/>
      <c r="G819" s="327"/>
      <c r="H819" s="327"/>
      <c r="I819" s="327"/>
      <c r="J819" s="326"/>
    </row>
    <row r="820" spans="3:10" ht="13.5" customHeight="1" x14ac:dyDescent="0.2">
      <c r="C820" s="326"/>
      <c r="D820" s="326"/>
      <c r="E820" s="326"/>
      <c r="F820" s="326"/>
      <c r="G820" s="327"/>
      <c r="H820" s="327"/>
      <c r="I820" s="327"/>
      <c r="J820" s="326"/>
    </row>
    <row r="821" spans="3:10" ht="13.5" customHeight="1" x14ac:dyDescent="0.2">
      <c r="C821" s="326"/>
      <c r="D821" s="326"/>
      <c r="E821" s="326"/>
      <c r="F821" s="326"/>
      <c r="G821" s="327"/>
      <c r="H821" s="327"/>
      <c r="I821" s="327"/>
      <c r="J821" s="326"/>
    </row>
    <row r="822" spans="3:10" ht="13.5" customHeight="1" x14ac:dyDescent="0.2">
      <c r="C822" s="326"/>
      <c r="D822" s="326"/>
      <c r="E822" s="326"/>
      <c r="F822" s="326"/>
      <c r="G822" s="327"/>
      <c r="H822" s="327"/>
      <c r="I822" s="327"/>
      <c r="J822" s="326"/>
    </row>
    <row r="823" spans="3:10" ht="13.5" customHeight="1" x14ac:dyDescent="0.2">
      <c r="C823" s="326"/>
      <c r="D823" s="326"/>
      <c r="E823" s="326"/>
      <c r="F823" s="326"/>
      <c r="G823" s="327"/>
      <c r="H823" s="327"/>
      <c r="I823" s="327"/>
      <c r="J823" s="326"/>
    </row>
    <row r="824" spans="3:10" ht="13.5" customHeight="1" x14ac:dyDescent="0.2">
      <c r="C824" s="326"/>
      <c r="D824" s="326"/>
      <c r="E824" s="326"/>
      <c r="F824" s="326"/>
      <c r="G824" s="327"/>
      <c r="H824" s="327"/>
      <c r="I824" s="327"/>
      <c r="J824" s="326"/>
    </row>
    <row r="825" spans="3:10" ht="13.5" customHeight="1" x14ac:dyDescent="0.2">
      <c r="C825" s="326"/>
      <c r="D825" s="326"/>
      <c r="E825" s="326"/>
      <c r="F825" s="326"/>
      <c r="G825" s="327"/>
      <c r="H825" s="327"/>
      <c r="I825" s="327"/>
      <c r="J825" s="326"/>
    </row>
    <row r="826" spans="3:10" ht="13.5" customHeight="1" x14ac:dyDescent="0.2">
      <c r="C826" s="326"/>
      <c r="D826" s="326"/>
      <c r="E826" s="326"/>
      <c r="F826" s="326"/>
      <c r="G826" s="327"/>
      <c r="H826" s="327"/>
      <c r="I826" s="327"/>
      <c r="J826" s="326"/>
    </row>
    <row r="827" spans="3:10" ht="13.5" customHeight="1" x14ac:dyDescent="0.2">
      <c r="C827" s="326"/>
      <c r="D827" s="326"/>
      <c r="E827" s="326"/>
      <c r="F827" s="326"/>
      <c r="G827" s="327"/>
      <c r="H827" s="327"/>
      <c r="I827" s="327"/>
      <c r="J827" s="326"/>
    </row>
    <row r="828" spans="3:10" ht="13.5" customHeight="1" x14ac:dyDescent="0.2">
      <c r="C828" s="326"/>
      <c r="D828" s="326"/>
      <c r="E828" s="326"/>
      <c r="F828" s="326"/>
      <c r="G828" s="327"/>
      <c r="H828" s="327"/>
      <c r="I828" s="327"/>
      <c r="J828" s="326"/>
    </row>
    <row r="829" spans="3:10" ht="13.5" customHeight="1" x14ac:dyDescent="0.2">
      <c r="C829" s="326"/>
      <c r="D829" s="326"/>
      <c r="E829" s="326"/>
      <c r="F829" s="326"/>
      <c r="G829" s="327"/>
      <c r="H829" s="327"/>
      <c r="I829" s="327"/>
      <c r="J829" s="326"/>
    </row>
    <row r="830" spans="3:10" ht="13.5" customHeight="1" x14ac:dyDescent="0.2">
      <c r="C830" s="326"/>
      <c r="D830" s="326"/>
      <c r="E830" s="326"/>
      <c r="F830" s="326"/>
      <c r="G830" s="327"/>
      <c r="H830" s="327"/>
      <c r="I830" s="327"/>
      <c r="J830" s="326"/>
    </row>
    <row r="831" spans="3:10" ht="13.5" customHeight="1" x14ac:dyDescent="0.2">
      <c r="C831" s="326"/>
      <c r="D831" s="326"/>
      <c r="E831" s="326"/>
      <c r="F831" s="326"/>
      <c r="G831" s="327"/>
      <c r="H831" s="327"/>
      <c r="I831" s="327"/>
      <c r="J831" s="326"/>
    </row>
    <row r="832" spans="3:10" ht="13.5" customHeight="1" x14ac:dyDescent="0.2">
      <c r="C832" s="326"/>
      <c r="D832" s="326"/>
      <c r="E832" s="326"/>
      <c r="F832" s="326"/>
      <c r="G832" s="327"/>
      <c r="H832" s="327"/>
      <c r="I832" s="327"/>
      <c r="J832" s="326"/>
    </row>
    <row r="833" spans="3:10" ht="13.5" customHeight="1" x14ac:dyDescent="0.2">
      <c r="C833" s="326"/>
      <c r="D833" s="326"/>
      <c r="E833" s="326"/>
      <c r="F833" s="326"/>
      <c r="G833" s="327"/>
      <c r="H833" s="327"/>
      <c r="I833" s="327"/>
      <c r="J833" s="326"/>
    </row>
    <row r="834" spans="3:10" ht="13.5" customHeight="1" x14ac:dyDescent="0.2">
      <c r="C834" s="326"/>
      <c r="D834" s="326"/>
      <c r="E834" s="326"/>
      <c r="F834" s="326"/>
      <c r="G834" s="327"/>
      <c r="H834" s="327"/>
      <c r="I834" s="327"/>
      <c r="J834" s="326"/>
    </row>
    <row r="835" spans="3:10" ht="13.5" customHeight="1" x14ac:dyDescent="0.2">
      <c r="C835" s="326"/>
      <c r="D835" s="326"/>
      <c r="E835" s="326"/>
      <c r="F835" s="326"/>
      <c r="G835" s="327"/>
      <c r="H835" s="327"/>
      <c r="I835" s="327"/>
      <c r="J835" s="326"/>
    </row>
    <row r="836" spans="3:10" ht="13.5" customHeight="1" x14ac:dyDescent="0.2">
      <c r="C836" s="326"/>
      <c r="D836" s="326"/>
      <c r="E836" s="326"/>
      <c r="F836" s="326"/>
      <c r="G836" s="327"/>
      <c r="H836" s="327"/>
      <c r="I836" s="327"/>
      <c r="J836" s="326"/>
    </row>
    <row r="837" spans="3:10" ht="13.5" customHeight="1" x14ac:dyDescent="0.2">
      <c r="C837" s="326"/>
      <c r="D837" s="326"/>
      <c r="E837" s="326"/>
      <c r="F837" s="326"/>
      <c r="G837" s="327"/>
      <c r="H837" s="327"/>
      <c r="I837" s="327"/>
      <c r="J837" s="326"/>
    </row>
    <row r="838" spans="3:10" ht="13.5" customHeight="1" x14ac:dyDescent="0.2">
      <c r="C838" s="326"/>
      <c r="D838" s="326"/>
      <c r="E838" s="326"/>
      <c r="F838" s="326"/>
      <c r="G838" s="327"/>
      <c r="H838" s="327"/>
      <c r="I838" s="327"/>
      <c r="J838" s="326"/>
    </row>
    <row r="839" spans="3:10" ht="13.5" customHeight="1" x14ac:dyDescent="0.2">
      <c r="C839" s="326"/>
      <c r="D839" s="326"/>
      <c r="E839" s="326"/>
      <c r="F839" s="326"/>
      <c r="G839" s="327"/>
      <c r="H839" s="327"/>
      <c r="I839" s="327"/>
      <c r="J839" s="326"/>
    </row>
    <row r="840" spans="3:10" ht="13.5" customHeight="1" x14ac:dyDescent="0.2">
      <c r="C840" s="326"/>
      <c r="D840" s="326"/>
      <c r="E840" s="326"/>
      <c r="F840" s="326"/>
      <c r="G840" s="327"/>
      <c r="H840" s="327"/>
      <c r="I840" s="327"/>
      <c r="J840" s="326"/>
    </row>
    <row r="841" spans="3:10" ht="13.5" customHeight="1" x14ac:dyDescent="0.2">
      <c r="C841" s="326"/>
      <c r="D841" s="326"/>
      <c r="E841" s="326"/>
      <c r="F841" s="326"/>
      <c r="G841" s="327"/>
      <c r="H841" s="327"/>
      <c r="I841" s="327"/>
      <c r="J841" s="326"/>
    </row>
    <row r="842" spans="3:10" ht="13.5" customHeight="1" x14ac:dyDescent="0.2">
      <c r="C842" s="326"/>
      <c r="D842" s="326"/>
      <c r="E842" s="326"/>
      <c r="F842" s="326"/>
      <c r="G842" s="327"/>
      <c r="H842" s="327"/>
      <c r="I842" s="327"/>
      <c r="J842" s="326"/>
    </row>
    <row r="843" spans="3:10" ht="13.5" customHeight="1" x14ac:dyDescent="0.2">
      <c r="C843" s="326"/>
      <c r="D843" s="326"/>
      <c r="E843" s="326"/>
      <c r="F843" s="326"/>
      <c r="G843" s="327"/>
      <c r="H843" s="327"/>
      <c r="I843" s="327"/>
      <c r="J843" s="326"/>
    </row>
    <row r="844" spans="3:10" ht="13.5" customHeight="1" x14ac:dyDescent="0.2">
      <c r="C844" s="326"/>
      <c r="D844" s="326"/>
      <c r="E844" s="326"/>
      <c r="F844" s="326"/>
      <c r="G844" s="327"/>
      <c r="H844" s="327"/>
      <c r="I844" s="327"/>
      <c r="J844" s="326"/>
    </row>
    <row r="845" spans="3:10" ht="13.5" customHeight="1" x14ac:dyDescent="0.2">
      <c r="C845" s="326"/>
      <c r="D845" s="326"/>
      <c r="E845" s="326"/>
      <c r="F845" s="326"/>
      <c r="G845" s="327"/>
      <c r="H845" s="327"/>
      <c r="I845" s="327"/>
      <c r="J845" s="326"/>
    </row>
    <row r="846" spans="3:10" ht="13.5" customHeight="1" x14ac:dyDescent="0.2">
      <c r="C846" s="326"/>
      <c r="D846" s="326"/>
      <c r="E846" s="326"/>
      <c r="F846" s="326"/>
      <c r="G846" s="327"/>
      <c r="H846" s="327"/>
      <c r="I846" s="327"/>
      <c r="J846" s="326"/>
    </row>
    <row r="847" spans="3:10" ht="13.5" customHeight="1" x14ac:dyDescent="0.2">
      <c r="C847" s="326"/>
      <c r="D847" s="326"/>
      <c r="E847" s="326"/>
      <c r="F847" s="326"/>
      <c r="G847" s="327"/>
      <c r="H847" s="327"/>
      <c r="I847" s="327"/>
      <c r="J847" s="326"/>
    </row>
    <row r="848" spans="3:10" ht="13.5" customHeight="1" x14ac:dyDescent="0.2">
      <c r="C848" s="326"/>
      <c r="D848" s="326"/>
      <c r="E848" s="326"/>
      <c r="F848" s="326"/>
      <c r="G848" s="327"/>
      <c r="H848" s="327"/>
      <c r="I848" s="327"/>
      <c r="J848" s="326"/>
    </row>
    <row r="849" spans="3:10" ht="13.5" customHeight="1" x14ac:dyDescent="0.2">
      <c r="C849" s="326"/>
      <c r="D849" s="326"/>
      <c r="E849" s="326"/>
      <c r="F849" s="326"/>
      <c r="G849" s="327"/>
      <c r="H849" s="327"/>
      <c r="I849" s="327"/>
      <c r="J849" s="326"/>
    </row>
    <row r="850" spans="3:10" ht="13.5" customHeight="1" x14ac:dyDescent="0.2">
      <c r="C850" s="326"/>
      <c r="D850" s="326"/>
      <c r="E850" s="326"/>
      <c r="F850" s="326"/>
      <c r="G850" s="327"/>
      <c r="H850" s="327"/>
      <c r="I850" s="327"/>
      <c r="J850" s="326"/>
    </row>
    <row r="851" spans="3:10" ht="13.5" customHeight="1" x14ac:dyDescent="0.2">
      <c r="C851" s="326"/>
      <c r="D851" s="326"/>
      <c r="E851" s="326"/>
      <c r="F851" s="326"/>
      <c r="G851" s="327"/>
      <c r="H851" s="327"/>
      <c r="I851" s="327"/>
      <c r="J851" s="326"/>
    </row>
    <row r="852" spans="3:10" ht="13.5" customHeight="1" x14ac:dyDescent="0.2">
      <c r="C852" s="326"/>
      <c r="D852" s="326"/>
      <c r="E852" s="326"/>
      <c r="F852" s="326"/>
      <c r="G852" s="327"/>
      <c r="H852" s="327"/>
      <c r="I852" s="327"/>
      <c r="J852" s="326"/>
    </row>
    <row r="853" spans="3:10" ht="13.5" customHeight="1" x14ac:dyDescent="0.2">
      <c r="C853" s="326"/>
      <c r="D853" s="326"/>
      <c r="E853" s="326"/>
      <c r="F853" s="326"/>
      <c r="G853" s="327"/>
      <c r="H853" s="327"/>
      <c r="I853" s="327"/>
      <c r="J853" s="326"/>
    </row>
    <row r="854" spans="3:10" ht="13.5" customHeight="1" x14ac:dyDescent="0.2">
      <c r="C854" s="326"/>
      <c r="D854" s="326"/>
      <c r="E854" s="326"/>
      <c r="F854" s="326"/>
      <c r="G854" s="327"/>
      <c r="H854" s="327"/>
      <c r="I854" s="327"/>
      <c r="J854" s="326"/>
    </row>
    <row r="855" spans="3:10" ht="13.5" customHeight="1" x14ac:dyDescent="0.2">
      <c r="C855" s="326"/>
      <c r="D855" s="326"/>
      <c r="E855" s="326"/>
      <c r="F855" s="326"/>
      <c r="G855" s="327"/>
      <c r="H855" s="327"/>
      <c r="I855" s="327"/>
      <c r="J855" s="326"/>
    </row>
    <row r="856" spans="3:10" ht="13.5" customHeight="1" x14ac:dyDescent="0.2">
      <c r="C856" s="326"/>
      <c r="D856" s="326"/>
      <c r="E856" s="326"/>
      <c r="F856" s="326"/>
      <c r="G856" s="327"/>
      <c r="H856" s="327"/>
      <c r="I856" s="327"/>
      <c r="J856" s="326"/>
    </row>
    <row r="857" spans="3:10" ht="13.5" customHeight="1" x14ac:dyDescent="0.2">
      <c r="C857" s="326"/>
      <c r="D857" s="326"/>
      <c r="E857" s="326"/>
      <c r="F857" s="326"/>
      <c r="G857" s="327"/>
      <c r="H857" s="327"/>
      <c r="I857" s="327"/>
      <c r="J857" s="326"/>
    </row>
    <row r="858" spans="3:10" ht="13.5" customHeight="1" x14ac:dyDescent="0.2">
      <c r="C858" s="326"/>
      <c r="D858" s="326"/>
      <c r="E858" s="326"/>
      <c r="F858" s="326"/>
      <c r="G858" s="327"/>
      <c r="H858" s="327"/>
      <c r="I858" s="327"/>
      <c r="J858" s="326"/>
    </row>
    <row r="859" spans="3:10" ht="13.5" customHeight="1" x14ac:dyDescent="0.2">
      <c r="C859" s="326"/>
      <c r="D859" s="326"/>
      <c r="E859" s="326"/>
      <c r="F859" s="326"/>
      <c r="G859" s="327"/>
      <c r="H859" s="327"/>
      <c r="I859" s="327"/>
      <c r="J859" s="326"/>
    </row>
    <row r="860" spans="3:10" ht="13.5" customHeight="1" x14ac:dyDescent="0.2">
      <c r="C860" s="326"/>
      <c r="D860" s="326"/>
      <c r="E860" s="326"/>
      <c r="F860" s="326"/>
      <c r="G860" s="327"/>
      <c r="H860" s="327"/>
      <c r="I860" s="327"/>
      <c r="J860" s="326"/>
    </row>
    <row r="861" spans="3:10" ht="13.5" customHeight="1" x14ac:dyDescent="0.2">
      <c r="C861" s="326"/>
      <c r="D861" s="326"/>
      <c r="E861" s="326"/>
      <c r="F861" s="326"/>
      <c r="G861" s="327"/>
      <c r="H861" s="327"/>
      <c r="I861" s="327"/>
      <c r="J861" s="326"/>
    </row>
    <row r="862" spans="3:10" ht="13.5" customHeight="1" x14ac:dyDescent="0.2">
      <c r="C862" s="326"/>
      <c r="D862" s="326"/>
      <c r="E862" s="326"/>
      <c r="F862" s="326"/>
      <c r="G862" s="327"/>
      <c r="H862" s="327"/>
      <c r="I862" s="327"/>
      <c r="J862" s="326"/>
    </row>
    <row r="863" spans="3:10" ht="13.5" customHeight="1" x14ac:dyDescent="0.2">
      <c r="C863" s="326"/>
      <c r="D863" s="326"/>
      <c r="E863" s="326"/>
      <c r="F863" s="326"/>
      <c r="G863" s="327"/>
      <c r="H863" s="327"/>
      <c r="I863" s="327"/>
      <c r="J863" s="326"/>
    </row>
    <row r="864" spans="3:10" ht="13.5" customHeight="1" x14ac:dyDescent="0.2">
      <c r="C864" s="326"/>
      <c r="D864" s="326"/>
      <c r="E864" s="326"/>
      <c r="F864" s="326"/>
      <c r="G864" s="327"/>
      <c r="H864" s="327"/>
      <c r="I864" s="327"/>
      <c r="J864" s="326"/>
    </row>
    <row r="865" spans="3:10" ht="13.5" customHeight="1" x14ac:dyDescent="0.2">
      <c r="C865" s="326"/>
      <c r="D865" s="326"/>
      <c r="E865" s="326"/>
      <c r="F865" s="326"/>
      <c r="G865" s="327"/>
      <c r="H865" s="327"/>
      <c r="I865" s="327"/>
      <c r="J865" s="326"/>
    </row>
    <row r="866" spans="3:10" ht="13.5" customHeight="1" x14ac:dyDescent="0.2">
      <c r="C866" s="326"/>
      <c r="D866" s="326"/>
      <c r="E866" s="326"/>
      <c r="F866" s="326"/>
      <c r="G866" s="327"/>
      <c r="H866" s="327"/>
      <c r="I866" s="327"/>
      <c r="J866" s="326"/>
    </row>
    <row r="867" spans="3:10" ht="13.5" customHeight="1" x14ac:dyDescent="0.2">
      <c r="C867" s="326"/>
      <c r="D867" s="326"/>
      <c r="E867" s="326"/>
      <c r="F867" s="326"/>
      <c r="G867" s="327"/>
      <c r="H867" s="327"/>
      <c r="I867" s="327"/>
      <c r="J867" s="326"/>
    </row>
    <row r="868" spans="3:10" ht="13.5" customHeight="1" x14ac:dyDescent="0.2">
      <c r="C868" s="326"/>
      <c r="D868" s="326"/>
      <c r="E868" s="326"/>
      <c r="F868" s="326"/>
      <c r="G868" s="327"/>
      <c r="H868" s="327"/>
      <c r="I868" s="327"/>
      <c r="J868" s="326"/>
    </row>
    <row r="869" spans="3:10" ht="13.5" customHeight="1" x14ac:dyDescent="0.2">
      <c r="C869" s="326"/>
      <c r="D869" s="326"/>
      <c r="E869" s="326"/>
      <c r="F869" s="326"/>
      <c r="G869" s="327"/>
      <c r="H869" s="327"/>
      <c r="I869" s="327"/>
      <c r="J869" s="326"/>
    </row>
    <row r="870" spans="3:10" ht="13.5" customHeight="1" x14ac:dyDescent="0.2">
      <c r="C870" s="326"/>
      <c r="D870" s="326"/>
      <c r="E870" s="326"/>
      <c r="F870" s="326"/>
      <c r="G870" s="327"/>
      <c r="H870" s="327"/>
      <c r="I870" s="327"/>
      <c r="J870" s="326"/>
    </row>
    <row r="871" spans="3:10" ht="13.5" customHeight="1" x14ac:dyDescent="0.2">
      <c r="C871" s="326"/>
      <c r="D871" s="326"/>
      <c r="E871" s="326"/>
      <c r="F871" s="326"/>
      <c r="G871" s="327"/>
      <c r="H871" s="327"/>
      <c r="I871" s="327"/>
      <c r="J871" s="326"/>
    </row>
    <row r="872" spans="3:10" ht="13.5" customHeight="1" x14ac:dyDescent="0.2">
      <c r="C872" s="326"/>
      <c r="D872" s="326"/>
      <c r="E872" s="326"/>
      <c r="F872" s="326"/>
      <c r="G872" s="327"/>
      <c r="H872" s="327"/>
      <c r="I872" s="327"/>
      <c r="J872" s="326"/>
    </row>
    <row r="873" spans="3:10" ht="13.5" customHeight="1" x14ac:dyDescent="0.2">
      <c r="C873" s="326"/>
      <c r="D873" s="326"/>
      <c r="E873" s="326"/>
      <c r="F873" s="326"/>
      <c r="G873" s="327"/>
      <c r="H873" s="327"/>
      <c r="I873" s="327"/>
      <c r="J873" s="326"/>
    </row>
    <row r="874" spans="3:10" ht="13.5" customHeight="1" x14ac:dyDescent="0.2">
      <c r="C874" s="326"/>
      <c r="D874" s="326"/>
      <c r="E874" s="326"/>
      <c r="F874" s="326"/>
      <c r="G874" s="327"/>
      <c r="H874" s="327"/>
      <c r="I874" s="327"/>
      <c r="J874" s="326"/>
    </row>
    <row r="875" spans="3:10" ht="13.5" customHeight="1" x14ac:dyDescent="0.2">
      <c r="C875" s="326"/>
      <c r="D875" s="326"/>
      <c r="E875" s="326"/>
      <c r="F875" s="326"/>
      <c r="G875" s="327"/>
      <c r="H875" s="327"/>
      <c r="I875" s="327"/>
      <c r="J875" s="326"/>
    </row>
    <row r="876" spans="3:10" ht="13.5" customHeight="1" x14ac:dyDescent="0.2">
      <c r="C876" s="326"/>
      <c r="D876" s="326"/>
      <c r="E876" s="326"/>
      <c r="F876" s="326"/>
      <c r="G876" s="327"/>
      <c r="H876" s="327"/>
      <c r="I876" s="327"/>
      <c r="J876" s="326"/>
    </row>
    <row r="877" spans="3:10" ht="13.5" customHeight="1" x14ac:dyDescent="0.2">
      <c r="C877" s="326"/>
      <c r="D877" s="326"/>
      <c r="E877" s="326"/>
      <c r="F877" s="326"/>
      <c r="G877" s="327"/>
      <c r="H877" s="327"/>
      <c r="I877" s="327"/>
      <c r="J877" s="326"/>
    </row>
    <row r="878" spans="3:10" ht="13.5" customHeight="1" x14ac:dyDescent="0.2">
      <c r="C878" s="326"/>
      <c r="D878" s="326"/>
      <c r="E878" s="326"/>
      <c r="F878" s="326"/>
      <c r="G878" s="327"/>
      <c r="H878" s="327"/>
      <c r="I878" s="327"/>
      <c r="J878" s="326"/>
    </row>
    <row r="879" spans="3:10" ht="13.5" customHeight="1" x14ac:dyDescent="0.2">
      <c r="C879" s="326"/>
      <c r="D879" s="326"/>
      <c r="E879" s="326"/>
      <c r="F879" s="326"/>
      <c r="G879" s="327"/>
      <c r="H879" s="327"/>
      <c r="I879" s="327"/>
      <c r="J879" s="326"/>
    </row>
    <row r="880" spans="3:10" ht="13.5" customHeight="1" x14ac:dyDescent="0.2">
      <c r="C880" s="326"/>
      <c r="D880" s="326"/>
      <c r="E880" s="326"/>
      <c r="F880" s="326"/>
      <c r="G880" s="327"/>
      <c r="H880" s="327"/>
      <c r="I880" s="327"/>
      <c r="J880" s="326"/>
    </row>
    <row r="881" spans="3:10" ht="13.5" customHeight="1" x14ac:dyDescent="0.2">
      <c r="C881" s="326"/>
      <c r="D881" s="326"/>
      <c r="E881" s="326"/>
      <c r="F881" s="326"/>
      <c r="G881" s="327"/>
      <c r="H881" s="327"/>
      <c r="I881" s="327"/>
      <c r="J881" s="326"/>
    </row>
    <row r="882" spans="3:10" ht="13.5" customHeight="1" x14ac:dyDescent="0.2">
      <c r="C882" s="326"/>
      <c r="D882" s="326"/>
      <c r="E882" s="326"/>
      <c r="F882" s="326"/>
      <c r="G882" s="327"/>
      <c r="H882" s="327"/>
      <c r="I882" s="327"/>
      <c r="J882" s="326"/>
    </row>
    <row r="883" spans="3:10" ht="13.5" customHeight="1" x14ac:dyDescent="0.2">
      <c r="C883" s="326"/>
      <c r="D883" s="326"/>
      <c r="E883" s="326"/>
      <c r="F883" s="326"/>
      <c r="G883" s="327"/>
      <c r="H883" s="327"/>
      <c r="I883" s="327"/>
      <c r="J883" s="326"/>
    </row>
    <row r="884" spans="3:10" ht="13.5" customHeight="1" x14ac:dyDescent="0.2">
      <c r="C884" s="326"/>
      <c r="D884" s="326"/>
      <c r="E884" s="326"/>
      <c r="F884" s="326"/>
      <c r="G884" s="327"/>
      <c r="H884" s="327"/>
      <c r="I884" s="327"/>
      <c r="J884" s="326"/>
    </row>
    <row r="885" spans="3:10" ht="13.5" customHeight="1" x14ac:dyDescent="0.2">
      <c r="C885" s="326"/>
      <c r="D885" s="326"/>
      <c r="E885" s="326"/>
      <c r="F885" s="326"/>
      <c r="G885" s="327"/>
      <c r="H885" s="327"/>
      <c r="I885" s="327"/>
      <c r="J885" s="326"/>
    </row>
    <row r="886" spans="3:10" ht="13.5" customHeight="1" x14ac:dyDescent="0.2">
      <c r="C886" s="326"/>
      <c r="D886" s="326"/>
      <c r="E886" s="326"/>
      <c r="F886" s="326"/>
      <c r="G886" s="327"/>
      <c r="H886" s="327"/>
      <c r="I886" s="327"/>
      <c r="J886" s="326"/>
    </row>
    <row r="887" spans="3:10" ht="13.5" customHeight="1" x14ac:dyDescent="0.2">
      <c r="C887" s="326"/>
      <c r="D887" s="326"/>
      <c r="E887" s="326"/>
      <c r="F887" s="326"/>
      <c r="G887" s="327"/>
      <c r="H887" s="327"/>
      <c r="I887" s="327"/>
      <c r="J887" s="326"/>
    </row>
    <row r="888" spans="3:10" ht="13.5" customHeight="1" x14ac:dyDescent="0.2">
      <c r="C888" s="326"/>
      <c r="D888" s="326"/>
      <c r="E888" s="326"/>
      <c r="F888" s="326"/>
      <c r="G888" s="327"/>
      <c r="H888" s="327"/>
      <c r="I888" s="327"/>
      <c r="J888" s="326"/>
    </row>
    <row r="889" spans="3:10" ht="13.5" customHeight="1" x14ac:dyDescent="0.2">
      <c r="C889" s="326"/>
      <c r="D889" s="326"/>
      <c r="E889" s="326"/>
      <c r="F889" s="326"/>
      <c r="G889" s="327"/>
      <c r="H889" s="327"/>
      <c r="I889" s="327"/>
      <c r="J889" s="326"/>
    </row>
    <row r="890" spans="3:10" ht="13.5" customHeight="1" x14ac:dyDescent="0.2">
      <c r="C890" s="326"/>
      <c r="D890" s="326"/>
      <c r="E890" s="326"/>
      <c r="F890" s="326"/>
      <c r="G890" s="327"/>
      <c r="H890" s="327"/>
      <c r="I890" s="327"/>
      <c r="J890" s="326"/>
    </row>
    <row r="891" spans="3:10" ht="13.5" customHeight="1" x14ac:dyDescent="0.2">
      <c r="C891" s="326"/>
      <c r="D891" s="326"/>
      <c r="E891" s="326"/>
      <c r="F891" s="326"/>
      <c r="G891" s="327"/>
      <c r="H891" s="327"/>
      <c r="I891" s="327"/>
      <c r="J891" s="326"/>
    </row>
    <row r="892" spans="3:10" ht="13.5" customHeight="1" x14ac:dyDescent="0.2">
      <c r="C892" s="326"/>
      <c r="D892" s="326"/>
      <c r="E892" s="326"/>
      <c r="F892" s="326"/>
      <c r="G892" s="327"/>
      <c r="H892" s="327"/>
      <c r="I892" s="327"/>
      <c r="J892" s="326"/>
    </row>
    <row r="893" spans="3:10" ht="13.5" customHeight="1" x14ac:dyDescent="0.2">
      <c r="C893" s="326"/>
      <c r="D893" s="326"/>
      <c r="E893" s="326"/>
      <c r="F893" s="326"/>
      <c r="G893" s="327"/>
      <c r="H893" s="327"/>
      <c r="I893" s="327"/>
      <c r="J893" s="326"/>
    </row>
    <row r="894" spans="3:10" ht="13.5" customHeight="1" x14ac:dyDescent="0.2">
      <c r="C894" s="326"/>
      <c r="D894" s="326"/>
      <c r="E894" s="326"/>
      <c r="F894" s="326"/>
      <c r="G894" s="327"/>
      <c r="H894" s="327"/>
      <c r="I894" s="327"/>
      <c r="J894" s="326"/>
    </row>
    <row r="895" spans="3:10" ht="13.5" customHeight="1" x14ac:dyDescent="0.2">
      <c r="C895" s="326"/>
      <c r="D895" s="326"/>
      <c r="E895" s="326"/>
      <c r="F895" s="326"/>
      <c r="G895" s="327"/>
      <c r="H895" s="327"/>
      <c r="I895" s="327"/>
      <c r="J895" s="326"/>
    </row>
    <row r="896" spans="3:10" ht="13.5" customHeight="1" x14ac:dyDescent="0.2">
      <c r="C896" s="326"/>
      <c r="D896" s="326"/>
      <c r="E896" s="326"/>
      <c r="F896" s="326"/>
      <c r="G896" s="327"/>
      <c r="H896" s="327"/>
      <c r="I896" s="327"/>
      <c r="J896" s="326"/>
    </row>
    <row r="897" spans="3:10" ht="13.5" customHeight="1" x14ac:dyDescent="0.2">
      <c r="C897" s="326"/>
      <c r="D897" s="326"/>
      <c r="E897" s="326"/>
      <c r="F897" s="326"/>
      <c r="G897" s="327"/>
      <c r="H897" s="327"/>
      <c r="I897" s="327"/>
      <c r="J897" s="326"/>
    </row>
    <row r="898" spans="3:10" ht="13.5" customHeight="1" x14ac:dyDescent="0.2">
      <c r="C898" s="326"/>
      <c r="D898" s="326"/>
      <c r="E898" s="326"/>
      <c r="F898" s="326"/>
      <c r="G898" s="327"/>
      <c r="H898" s="327"/>
      <c r="I898" s="327"/>
      <c r="J898" s="326"/>
    </row>
    <row r="899" spans="3:10" ht="13.5" customHeight="1" x14ac:dyDescent="0.2">
      <c r="C899" s="326"/>
      <c r="D899" s="326"/>
      <c r="E899" s="326"/>
      <c r="F899" s="326"/>
      <c r="G899" s="327"/>
      <c r="H899" s="327"/>
      <c r="I899" s="327"/>
      <c r="J899" s="326"/>
    </row>
    <row r="900" spans="3:10" ht="13.5" customHeight="1" x14ac:dyDescent="0.2">
      <c r="C900" s="326"/>
      <c r="D900" s="326"/>
      <c r="E900" s="326"/>
      <c r="F900" s="326"/>
      <c r="G900" s="327"/>
      <c r="H900" s="327"/>
      <c r="I900" s="327"/>
      <c r="J900" s="326"/>
    </row>
    <row r="901" spans="3:10" ht="13.5" customHeight="1" x14ac:dyDescent="0.2">
      <c r="C901" s="326"/>
      <c r="D901" s="326"/>
      <c r="E901" s="326"/>
      <c r="F901" s="326"/>
      <c r="G901" s="327"/>
      <c r="H901" s="327"/>
      <c r="I901" s="327"/>
      <c r="J901" s="326"/>
    </row>
    <row r="902" spans="3:10" ht="13.5" customHeight="1" x14ac:dyDescent="0.2">
      <c r="C902" s="326"/>
      <c r="D902" s="326"/>
      <c r="E902" s="326"/>
      <c r="F902" s="326"/>
      <c r="G902" s="327"/>
      <c r="H902" s="327"/>
      <c r="I902" s="327"/>
      <c r="J902" s="326"/>
    </row>
    <row r="903" spans="3:10" ht="13.5" customHeight="1" x14ac:dyDescent="0.2">
      <c r="C903" s="326"/>
      <c r="D903" s="326"/>
      <c r="E903" s="326"/>
      <c r="F903" s="326"/>
      <c r="G903" s="327"/>
      <c r="H903" s="327"/>
      <c r="I903" s="327"/>
      <c r="J903" s="326"/>
    </row>
    <row r="904" spans="3:10" ht="13.5" customHeight="1" x14ac:dyDescent="0.2">
      <c r="C904" s="326"/>
      <c r="D904" s="326"/>
      <c r="E904" s="326"/>
      <c r="F904" s="326"/>
      <c r="G904" s="327"/>
      <c r="H904" s="327"/>
      <c r="I904" s="327"/>
      <c r="J904" s="326"/>
    </row>
    <row r="905" spans="3:10" ht="13.5" customHeight="1" x14ac:dyDescent="0.2">
      <c r="C905" s="326"/>
      <c r="D905" s="326"/>
      <c r="E905" s="326"/>
      <c r="F905" s="326"/>
      <c r="G905" s="327"/>
      <c r="H905" s="327"/>
      <c r="I905" s="327"/>
      <c r="J905" s="326"/>
    </row>
    <row r="906" spans="3:10" ht="13.5" customHeight="1" x14ac:dyDescent="0.2">
      <c r="C906" s="326"/>
      <c r="D906" s="326"/>
      <c r="E906" s="326"/>
      <c r="F906" s="326"/>
      <c r="G906" s="327"/>
      <c r="H906" s="327"/>
      <c r="I906" s="327"/>
      <c r="J906" s="326"/>
    </row>
    <row r="907" spans="3:10" ht="13.5" customHeight="1" x14ac:dyDescent="0.2">
      <c r="C907" s="326"/>
      <c r="D907" s="326"/>
      <c r="E907" s="326"/>
      <c r="F907" s="326"/>
      <c r="G907" s="327"/>
      <c r="H907" s="327"/>
      <c r="I907" s="327"/>
      <c r="J907" s="326"/>
    </row>
    <row r="908" spans="3:10" ht="13.5" customHeight="1" x14ac:dyDescent="0.2">
      <c r="C908" s="326"/>
      <c r="D908" s="326"/>
      <c r="E908" s="326"/>
      <c r="F908" s="326"/>
      <c r="G908" s="327"/>
      <c r="H908" s="327"/>
      <c r="I908" s="327"/>
      <c r="J908" s="326"/>
    </row>
    <row r="909" spans="3:10" ht="13.5" customHeight="1" x14ac:dyDescent="0.2">
      <c r="C909" s="326"/>
      <c r="D909" s="326"/>
      <c r="E909" s="326"/>
      <c r="F909" s="326"/>
      <c r="G909" s="327"/>
      <c r="H909" s="327"/>
      <c r="I909" s="327"/>
      <c r="J909" s="326"/>
    </row>
    <row r="910" spans="3:10" ht="13.5" customHeight="1" x14ac:dyDescent="0.2">
      <c r="C910" s="326"/>
      <c r="D910" s="326"/>
      <c r="E910" s="326"/>
      <c r="F910" s="326"/>
      <c r="G910" s="327"/>
      <c r="H910" s="327"/>
      <c r="I910" s="327"/>
      <c r="J910" s="326"/>
    </row>
    <row r="911" spans="3:10" ht="13.5" customHeight="1" x14ac:dyDescent="0.2">
      <c r="C911" s="326"/>
      <c r="D911" s="326"/>
      <c r="E911" s="326"/>
      <c r="F911" s="326"/>
      <c r="G911" s="327"/>
      <c r="H911" s="327"/>
      <c r="I911" s="327"/>
      <c r="J911" s="326"/>
    </row>
    <row r="912" spans="3:10" ht="13.5" customHeight="1" x14ac:dyDescent="0.2">
      <c r="C912" s="326"/>
      <c r="D912" s="326"/>
      <c r="E912" s="326"/>
      <c r="F912" s="326"/>
      <c r="G912" s="327"/>
      <c r="H912" s="327"/>
      <c r="I912" s="327"/>
      <c r="J912" s="326"/>
    </row>
    <row r="913" spans="3:10" ht="13.5" customHeight="1" x14ac:dyDescent="0.2">
      <c r="C913" s="326"/>
      <c r="D913" s="326"/>
      <c r="E913" s="326"/>
      <c r="F913" s="326"/>
      <c r="G913" s="327"/>
      <c r="H913" s="327"/>
      <c r="I913" s="327"/>
      <c r="J913" s="326"/>
    </row>
    <row r="914" spans="3:10" ht="13.5" customHeight="1" x14ac:dyDescent="0.2">
      <c r="C914" s="326"/>
      <c r="D914" s="326"/>
      <c r="E914" s="326"/>
      <c r="F914" s="326"/>
      <c r="G914" s="327"/>
      <c r="H914" s="327"/>
      <c r="I914" s="327"/>
      <c r="J914" s="326"/>
    </row>
    <row r="915" spans="3:10" ht="13.5" customHeight="1" x14ac:dyDescent="0.2">
      <c r="C915" s="326"/>
      <c r="D915" s="326"/>
      <c r="E915" s="326"/>
      <c r="F915" s="326"/>
      <c r="G915" s="327"/>
      <c r="H915" s="327"/>
      <c r="I915" s="327"/>
      <c r="J915" s="326"/>
    </row>
    <row r="916" spans="3:10" ht="13.5" customHeight="1" x14ac:dyDescent="0.2">
      <c r="C916" s="326"/>
      <c r="D916" s="326"/>
      <c r="E916" s="326"/>
      <c r="F916" s="326"/>
      <c r="G916" s="327"/>
      <c r="H916" s="327"/>
      <c r="I916" s="327"/>
      <c r="J916" s="326"/>
    </row>
    <row r="917" spans="3:10" ht="13.5" customHeight="1" x14ac:dyDescent="0.2">
      <c r="C917" s="326"/>
      <c r="D917" s="326"/>
      <c r="E917" s="326"/>
      <c r="F917" s="326"/>
      <c r="G917" s="327"/>
      <c r="H917" s="327"/>
      <c r="I917" s="327"/>
      <c r="J917" s="326"/>
    </row>
    <row r="918" spans="3:10" ht="13.5" customHeight="1" x14ac:dyDescent="0.2">
      <c r="C918" s="326"/>
      <c r="D918" s="326"/>
      <c r="E918" s="326"/>
      <c r="F918" s="326"/>
      <c r="G918" s="327"/>
      <c r="H918" s="327"/>
      <c r="I918" s="327"/>
      <c r="J918" s="326"/>
    </row>
    <row r="919" spans="3:10" ht="13.5" customHeight="1" x14ac:dyDescent="0.2">
      <c r="C919" s="326"/>
      <c r="D919" s="326"/>
      <c r="E919" s="326"/>
      <c r="F919" s="326"/>
      <c r="G919" s="327"/>
      <c r="H919" s="327"/>
      <c r="I919" s="327"/>
      <c r="J919" s="326"/>
    </row>
    <row r="920" spans="3:10" ht="13.5" customHeight="1" x14ac:dyDescent="0.2">
      <c r="C920" s="326"/>
      <c r="D920" s="326"/>
      <c r="E920" s="326"/>
      <c r="F920" s="326"/>
      <c r="G920" s="327"/>
      <c r="H920" s="327"/>
      <c r="I920" s="327"/>
      <c r="J920" s="326"/>
    </row>
    <row r="921" spans="3:10" ht="13.5" customHeight="1" x14ac:dyDescent="0.2">
      <c r="C921" s="326"/>
      <c r="D921" s="326"/>
      <c r="E921" s="326"/>
      <c r="F921" s="326"/>
      <c r="G921" s="327"/>
      <c r="H921" s="327"/>
      <c r="I921" s="327"/>
      <c r="J921" s="326"/>
    </row>
    <row r="922" spans="3:10" ht="13.5" customHeight="1" x14ac:dyDescent="0.2">
      <c r="C922" s="326"/>
      <c r="D922" s="326"/>
      <c r="E922" s="326"/>
      <c r="F922" s="326"/>
      <c r="G922" s="327"/>
      <c r="H922" s="327"/>
      <c r="I922" s="327"/>
      <c r="J922" s="326"/>
    </row>
    <row r="923" spans="3:10" ht="13.5" customHeight="1" x14ac:dyDescent="0.2">
      <c r="C923" s="326"/>
      <c r="D923" s="326"/>
      <c r="E923" s="326"/>
      <c r="F923" s="326"/>
      <c r="G923" s="327"/>
      <c r="H923" s="327"/>
      <c r="I923" s="327"/>
      <c r="J923" s="326"/>
    </row>
    <row r="924" spans="3:10" ht="13.5" customHeight="1" x14ac:dyDescent="0.2">
      <c r="C924" s="326"/>
      <c r="D924" s="326"/>
      <c r="E924" s="326"/>
      <c r="F924" s="326"/>
      <c r="G924" s="327"/>
      <c r="H924" s="327"/>
      <c r="I924" s="327"/>
      <c r="J924" s="326"/>
    </row>
    <row r="925" spans="3:10" ht="13.5" customHeight="1" x14ac:dyDescent="0.2">
      <c r="C925" s="326"/>
      <c r="D925" s="326"/>
      <c r="E925" s="326"/>
      <c r="F925" s="326"/>
      <c r="G925" s="327"/>
      <c r="H925" s="327"/>
      <c r="I925" s="327"/>
      <c r="J925" s="326"/>
    </row>
    <row r="926" spans="3:10" ht="13.5" customHeight="1" x14ac:dyDescent="0.2">
      <c r="C926" s="326"/>
      <c r="D926" s="326"/>
      <c r="E926" s="326"/>
      <c r="F926" s="326"/>
      <c r="G926" s="327"/>
      <c r="H926" s="327"/>
      <c r="I926" s="327"/>
      <c r="J926" s="326"/>
    </row>
    <row r="927" spans="3:10" ht="13.5" customHeight="1" x14ac:dyDescent="0.2">
      <c r="C927" s="326"/>
      <c r="D927" s="326"/>
      <c r="E927" s="326"/>
      <c r="F927" s="326"/>
      <c r="G927" s="327"/>
      <c r="H927" s="327"/>
      <c r="I927" s="327"/>
      <c r="J927" s="326"/>
    </row>
    <row r="928" spans="3:10" ht="13.5" customHeight="1" x14ac:dyDescent="0.2">
      <c r="C928" s="326"/>
      <c r="D928" s="326"/>
      <c r="E928" s="326"/>
      <c r="F928" s="326"/>
      <c r="G928" s="327"/>
      <c r="H928" s="327"/>
      <c r="I928" s="327"/>
      <c r="J928" s="326"/>
    </row>
    <row r="929" spans="3:10" ht="13.5" customHeight="1" x14ac:dyDescent="0.2">
      <c r="C929" s="326"/>
      <c r="D929" s="326"/>
      <c r="E929" s="326"/>
      <c r="F929" s="326"/>
      <c r="G929" s="327"/>
      <c r="H929" s="327"/>
      <c r="I929" s="327"/>
      <c r="J929" s="326"/>
    </row>
    <row r="930" spans="3:10" ht="13.5" customHeight="1" x14ac:dyDescent="0.2">
      <c r="C930" s="326"/>
      <c r="D930" s="326"/>
      <c r="E930" s="326"/>
      <c r="F930" s="326"/>
      <c r="G930" s="327"/>
      <c r="H930" s="327"/>
      <c r="I930" s="327"/>
      <c r="J930" s="326"/>
    </row>
    <row r="931" spans="3:10" ht="13.5" customHeight="1" x14ac:dyDescent="0.2">
      <c r="C931" s="326"/>
      <c r="D931" s="326"/>
      <c r="E931" s="326"/>
      <c r="F931" s="326"/>
      <c r="G931" s="327"/>
      <c r="H931" s="327"/>
      <c r="I931" s="327"/>
      <c r="J931" s="326"/>
    </row>
    <row r="932" spans="3:10" ht="13.5" customHeight="1" x14ac:dyDescent="0.2">
      <c r="C932" s="326"/>
      <c r="D932" s="326"/>
      <c r="E932" s="326"/>
      <c r="F932" s="326"/>
      <c r="G932" s="327"/>
      <c r="H932" s="327"/>
      <c r="I932" s="327"/>
      <c r="J932" s="326"/>
    </row>
    <row r="933" spans="3:10" ht="13.5" customHeight="1" x14ac:dyDescent="0.2">
      <c r="C933" s="326"/>
      <c r="D933" s="326"/>
      <c r="E933" s="326"/>
      <c r="F933" s="326"/>
      <c r="G933" s="327"/>
      <c r="H933" s="327"/>
      <c r="I933" s="327"/>
      <c r="J933" s="326"/>
    </row>
    <row r="934" spans="3:10" ht="13.5" customHeight="1" x14ac:dyDescent="0.2">
      <c r="C934" s="326"/>
      <c r="D934" s="326"/>
      <c r="E934" s="326"/>
      <c r="F934" s="326"/>
      <c r="G934" s="327"/>
      <c r="H934" s="327"/>
      <c r="I934" s="327"/>
      <c r="J934" s="326"/>
    </row>
    <row r="935" spans="3:10" ht="13.5" customHeight="1" x14ac:dyDescent="0.2">
      <c r="C935" s="326"/>
      <c r="D935" s="326"/>
      <c r="E935" s="326"/>
      <c r="F935" s="326"/>
      <c r="G935" s="327"/>
      <c r="H935" s="327"/>
      <c r="I935" s="327"/>
      <c r="J935" s="326"/>
    </row>
    <row r="936" spans="3:10" ht="13.5" customHeight="1" x14ac:dyDescent="0.2">
      <c r="C936" s="326"/>
      <c r="D936" s="326"/>
      <c r="E936" s="326"/>
      <c r="F936" s="326"/>
      <c r="G936" s="327"/>
      <c r="H936" s="327"/>
      <c r="I936" s="327"/>
      <c r="J936" s="326"/>
    </row>
    <row r="937" spans="3:10" ht="13.5" customHeight="1" x14ac:dyDescent="0.2">
      <c r="C937" s="326"/>
      <c r="D937" s="326"/>
      <c r="E937" s="326"/>
      <c r="F937" s="326"/>
      <c r="G937" s="327"/>
      <c r="H937" s="327"/>
      <c r="I937" s="327"/>
      <c r="J937" s="326"/>
    </row>
    <row r="938" spans="3:10" ht="13.5" customHeight="1" x14ac:dyDescent="0.2">
      <c r="C938" s="326"/>
      <c r="D938" s="326"/>
      <c r="E938" s="326"/>
      <c r="F938" s="326"/>
      <c r="G938" s="327"/>
      <c r="H938" s="327"/>
      <c r="I938" s="327"/>
      <c r="J938" s="326"/>
    </row>
    <row r="939" spans="3:10" ht="13.5" customHeight="1" x14ac:dyDescent="0.2">
      <c r="C939" s="326"/>
      <c r="D939" s="326"/>
      <c r="E939" s="326"/>
      <c r="F939" s="326"/>
      <c r="G939" s="327"/>
      <c r="H939" s="327"/>
      <c r="I939" s="327"/>
      <c r="J939" s="326"/>
    </row>
    <row r="940" spans="3:10" ht="13.5" customHeight="1" x14ac:dyDescent="0.2">
      <c r="C940" s="326"/>
      <c r="D940" s="326"/>
      <c r="E940" s="326"/>
      <c r="F940" s="326"/>
      <c r="G940" s="327"/>
      <c r="H940" s="327"/>
      <c r="I940" s="327"/>
      <c r="J940" s="326"/>
    </row>
    <row r="941" spans="3:10" ht="13.5" customHeight="1" x14ac:dyDescent="0.2">
      <c r="C941" s="326"/>
      <c r="D941" s="326"/>
      <c r="E941" s="326"/>
      <c r="F941" s="326"/>
      <c r="G941" s="327"/>
      <c r="H941" s="327"/>
      <c r="I941" s="327"/>
      <c r="J941" s="326"/>
    </row>
    <row r="942" spans="3:10" ht="13.5" customHeight="1" x14ac:dyDescent="0.2">
      <c r="C942" s="326"/>
      <c r="D942" s="326"/>
      <c r="E942" s="326"/>
      <c r="F942" s="326"/>
      <c r="G942" s="327"/>
      <c r="H942" s="327"/>
      <c r="I942" s="327"/>
      <c r="J942" s="326"/>
    </row>
    <row r="943" spans="3:10" ht="13.5" customHeight="1" x14ac:dyDescent="0.2">
      <c r="C943" s="326"/>
      <c r="D943" s="326"/>
      <c r="E943" s="326"/>
      <c r="F943" s="326"/>
      <c r="G943" s="327"/>
      <c r="H943" s="327"/>
      <c r="I943" s="327"/>
      <c r="J943" s="326"/>
    </row>
    <row r="944" spans="3:10" ht="13.5" customHeight="1" x14ac:dyDescent="0.2">
      <c r="C944" s="326"/>
      <c r="D944" s="326"/>
      <c r="E944" s="326"/>
      <c r="F944" s="326"/>
      <c r="G944" s="327"/>
      <c r="H944" s="327"/>
      <c r="I944" s="327"/>
      <c r="J944" s="326"/>
    </row>
    <row r="945" spans="3:10" ht="13.5" customHeight="1" x14ac:dyDescent="0.2">
      <c r="C945" s="326"/>
      <c r="D945" s="326"/>
      <c r="E945" s="326"/>
      <c r="F945" s="326"/>
      <c r="G945" s="327"/>
      <c r="H945" s="327"/>
      <c r="I945" s="327"/>
      <c r="J945" s="326"/>
    </row>
    <row r="946" spans="3:10" ht="13.5" customHeight="1" x14ac:dyDescent="0.2">
      <c r="C946" s="326"/>
      <c r="D946" s="326"/>
      <c r="E946" s="326"/>
      <c r="F946" s="326"/>
      <c r="G946" s="327"/>
      <c r="H946" s="327"/>
      <c r="I946" s="327"/>
      <c r="J946" s="326"/>
    </row>
    <row r="947" spans="3:10" ht="13.5" customHeight="1" x14ac:dyDescent="0.2">
      <c r="C947" s="326"/>
      <c r="D947" s="326"/>
      <c r="E947" s="326"/>
      <c r="F947" s="326"/>
      <c r="G947" s="327"/>
      <c r="H947" s="327"/>
      <c r="I947" s="327"/>
      <c r="J947" s="326"/>
    </row>
    <row r="948" spans="3:10" ht="13.5" customHeight="1" x14ac:dyDescent="0.2">
      <c r="C948" s="326"/>
      <c r="D948" s="326"/>
      <c r="E948" s="326"/>
      <c r="F948" s="326"/>
      <c r="G948" s="327"/>
      <c r="H948" s="327"/>
      <c r="I948" s="327"/>
      <c r="J948" s="326"/>
    </row>
    <row r="949" spans="3:10" ht="13.5" customHeight="1" x14ac:dyDescent="0.2">
      <c r="C949" s="326"/>
      <c r="D949" s="326"/>
      <c r="E949" s="326"/>
      <c r="F949" s="326"/>
      <c r="G949" s="327"/>
      <c r="H949" s="327"/>
      <c r="I949" s="327"/>
      <c r="J949" s="326"/>
    </row>
    <row r="950" spans="3:10" ht="13.5" customHeight="1" x14ac:dyDescent="0.2">
      <c r="C950" s="326"/>
      <c r="D950" s="326"/>
      <c r="E950" s="326"/>
      <c r="F950" s="326"/>
      <c r="G950" s="327"/>
      <c r="H950" s="327"/>
      <c r="I950" s="327"/>
      <c r="J950" s="326"/>
    </row>
    <row r="951" spans="3:10" ht="13.5" customHeight="1" x14ac:dyDescent="0.2">
      <c r="C951" s="326"/>
      <c r="D951" s="326"/>
      <c r="E951" s="326"/>
      <c r="F951" s="326"/>
      <c r="G951" s="327"/>
      <c r="H951" s="327"/>
      <c r="I951" s="327"/>
      <c r="J951" s="326"/>
    </row>
    <row r="952" spans="3:10" ht="13.5" customHeight="1" x14ac:dyDescent="0.2">
      <c r="C952" s="326"/>
      <c r="D952" s="326"/>
      <c r="E952" s="326"/>
      <c r="F952" s="326"/>
      <c r="G952" s="327"/>
      <c r="H952" s="327"/>
      <c r="I952" s="327"/>
      <c r="J952" s="326"/>
    </row>
    <row r="953" spans="3:10" ht="13.5" customHeight="1" x14ac:dyDescent="0.2">
      <c r="C953" s="326"/>
      <c r="D953" s="326"/>
      <c r="E953" s="326"/>
      <c r="F953" s="326"/>
      <c r="G953" s="327"/>
      <c r="H953" s="327"/>
      <c r="I953" s="327"/>
      <c r="J953" s="326"/>
    </row>
    <row r="954" spans="3:10" ht="13.5" customHeight="1" x14ac:dyDescent="0.2">
      <c r="C954" s="326"/>
      <c r="D954" s="326"/>
      <c r="E954" s="326"/>
      <c r="F954" s="326"/>
      <c r="G954" s="327"/>
      <c r="H954" s="327"/>
      <c r="I954" s="327"/>
      <c r="J954" s="326"/>
    </row>
    <row r="955" spans="3:10" ht="13.5" customHeight="1" x14ac:dyDescent="0.2">
      <c r="C955" s="326"/>
      <c r="D955" s="326"/>
      <c r="E955" s="326"/>
      <c r="F955" s="326"/>
      <c r="G955" s="327"/>
      <c r="H955" s="327"/>
      <c r="I955" s="327"/>
      <c r="J955" s="326"/>
    </row>
    <row r="956" spans="3:10" ht="13.5" customHeight="1" x14ac:dyDescent="0.2">
      <c r="C956" s="326"/>
      <c r="D956" s="326"/>
      <c r="E956" s="326"/>
      <c r="F956" s="326"/>
      <c r="G956" s="327"/>
      <c r="H956" s="327"/>
      <c r="I956" s="327"/>
      <c r="J956" s="326"/>
    </row>
    <row r="957" spans="3:10" ht="13.5" customHeight="1" x14ac:dyDescent="0.2">
      <c r="C957" s="326"/>
      <c r="D957" s="326"/>
      <c r="E957" s="326"/>
      <c r="F957" s="326"/>
      <c r="G957" s="327"/>
      <c r="H957" s="327"/>
      <c r="I957" s="327"/>
      <c r="J957" s="326"/>
    </row>
    <row r="958" spans="3:10" ht="13.5" customHeight="1" x14ac:dyDescent="0.2">
      <c r="C958" s="326"/>
      <c r="D958" s="326"/>
      <c r="E958" s="326"/>
      <c r="F958" s="326"/>
      <c r="G958" s="327"/>
      <c r="H958" s="327"/>
      <c r="I958" s="327"/>
      <c r="J958" s="326"/>
    </row>
    <row r="959" spans="3:10" ht="13.5" customHeight="1" x14ac:dyDescent="0.2">
      <c r="C959" s="326"/>
      <c r="D959" s="326"/>
      <c r="E959" s="326"/>
      <c r="F959" s="326"/>
      <c r="G959" s="327"/>
      <c r="H959" s="327"/>
      <c r="I959" s="327"/>
      <c r="J959" s="326"/>
    </row>
    <row r="960" spans="3:10" ht="13.5" customHeight="1" x14ac:dyDescent="0.2">
      <c r="C960" s="326"/>
      <c r="D960" s="326"/>
      <c r="E960" s="326"/>
      <c r="F960" s="326"/>
      <c r="G960" s="327"/>
      <c r="H960" s="327"/>
      <c r="I960" s="327"/>
      <c r="J960" s="326"/>
    </row>
    <row r="961" spans="3:10" ht="13.5" customHeight="1" x14ac:dyDescent="0.2">
      <c r="C961" s="326"/>
      <c r="D961" s="326"/>
      <c r="E961" s="326"/>
      <c r="F961" s="326"/>
      <c r="G961" s="327"/>
      <c r="H961" s="327"/>
      <c r="I961" s="327"/>
      <c r="J961" s="326"/>
    </row>
    <row r="962" spans="3:10" ht="13.5" customHeight="1" x14ac:dyDescent="0.2">
      <c r="C962" s="326"/>
      <c r="D962" s="326"/>
      <c r="E962" s="326"/>
      <c r="F962" s="326"/>
      <c r="G962" s="327"/>
      <c r="H962" s="327"/>
      <c r="I962" s="327"/>
      <c r="J962" s="326"/>
    </row>
    <row r="963" spans="3:10" ht="13.5" customHeight="1" x14ac:dyDescent="0.2">
      <c r="C963" s="326"/>
      <c r="D963" s="326"/>
      <c r="E963" s="326"/>
      <c r="F963" s="326"/>
      <c r="G963" s="327"/>
      <c r="H963" s="327"/>
      <c r="I963" s="327"/>
      <c r="J963" s="326"/>
    </row>
    <row r="964" spans="3:10" ht="13.5" customHeight="1" x14ac:dyDescent="0.2">
      <c r="C964" s="326"/>
      <c r="D964" s="326"/>
      <c r="E964" s="326"/>
      <c r="F964" s="326"/>
      <c r="G964" s="327"/>
      <c r="H964" s="327"/>
      <c r="I964" s="327"/>
      <c r="J964" s="326"/>
    </row>
    <row r="965" spans="3:10" ht="13.5" customHeight="1" x14ac:dyDescent="0.2">
      <c r="C965" s="326"/>
      <c r="D965" s="326"/>
      <c r="E965" s="326"/>
      <c r="F965" s="326"/>
      <c r="G965" s="327"/>
      <c r="H965" s="327"/>
      <c r="I965" s="327"/>
      <c r="J965" s="326"/>
    </row>
    <row r="966" spans="3:10" ht="13.5" customHeight="1" x14ac:dyDescent="0.2">
      <c r="C966" s="326"/>
      <c r="D966" s="326"/>
      <c r="E966" s="326"/>
      <c r="F966" s="326"/>
      <c r="G966" s="327"/>
      <c r="H966" s="327"/>
      <c r="I966" s="327"/>
      <c r="J966" s="326"/>
    </row>
    <row r="967" spans="3:10" ht="13.5" customHeight="1" x14ac:dyDescent="0.2">
      <c r="C967" s="326"/>
      <c r="D967" s="326"/>
      <c r="E967" s="326"/>
      <c r="F967" s="326"/>
      <c r="G967" s="327"/>
      <c r="H967" s="327"/>
      <c r="I967" s="327"/>
      <c r="J967" s="326"/>
    </row>
    <row r="968" spans="3:10" ht="13.5" customHeight="1" x14ac:dyDescent="0.2">
      <c r="C968" s="326"/>
      <c r="D968" s="326"/>
      <c r="E968" s="326"/>
      <c r="F968" s="326"/>
      <c r="G968" s="327"/>
      <c r="H968" s="327"/>
      <c r="I968" s="327"/>
      <c r="J968" s="326"/>
    </row>
    <row r="969" spans="3:10" ht="13.5" customHeight="1" x14ac:dyDescent="0.2">
      <c r="C969" s="326"/>
      <c r="D969" s="326"/>
      <c r="E969" s="326"/>
      <c r="F969" s="326"/>
      <c r="G969" s="327"/>
      <c r="H969" s="327"/>
      <c r="I969" s="327"/>
      <c r="J969" s="326"/>
    </row>
    <row r="970" spans="3:10" ht="13.5" customHeight="1" x14ac:dyDescent="0.2">
      <c r="C970" s="326"/>
      <c r="D970" s="326"/>
      <c r="E970" s="326"/>
      <c r="F970" s="326"/>
      <c r="G970" s="327"/>
      <c r="H970" s="327"/>
      <c r="I970" s="327"/>
      <c r="J970" s="326"/>
    </row>
    <row r="971" spans="3:10" ht="13.5" customHeight="1" x14ac:dyDescent="0.2">
      <c r="C971" s="326"/>
      <c r="D971" s="326"/>
      <c r="E971" s="326"/>
      <c r="F971" s="326"/>
      <c r="G971" s="327"/>
      <c r="H971" s="327"/>
      <c r="I971" s="327"/>
      <c r="J971" s="326"/>
    </row>
    <row r="972" spans="3:10" ht="13.5" customHeight="1" x14ac:dyDescent="0.2">
      <c r="C972" s="326"/>
      <c r="D972" s="326"/>
      <c r="E972" s="326"/>
      <c r="F972" s="326"/>
      <c r="G972" s="327"/>
      <c r="H972" s="327"/>
      <c r="I972" s="327"/>
      <c r="J972" s="326"/>
    </row>
    <row r="973" spans="3:10" ht="13.5" customHeight="1" x14ac:dyDescent="0.2">
      <c r="C973" s="326"/>
      <c r="D973" s="326"/>
      <c r="E973" s="326"/>
      <c r="F973" s="326"/>
      <c r="G973" s="327"/>
      <c r="H973" s="327"/>
      <c r="I973" s="327"/>
      <c r="J973" s="326"/>
    </row>
    <row r="974" spans="3:10" ht="13.5" customHeight="1" x14ac:dyDescent="0.2">
      <c r="C974" s="326"/>
      <c r="D974" s="326"/>
      <c r="E974" s="326"/>
      <c r="F974" s="326"/>
      <c r="G974" s="327"/>
      <c r="H974" s="327"/>
      <c r="I974" s="327"/>
      <c r="J974" s="326"/>
    </row>
    <row r="975" spans="3:10" ht="13.5" customHeight="1" x14ac:dyDescent="0.2">
      <c r="C975" s="326"/>
      <c r="D975" s="326"/>
      <c r="E975" s="326"/>
      <c r="F975" s="326"/>
      <c r="G975" s="327"/>
      <c r="H975" s="327"/>
      <c r="I975" s="327"/>
      <c r="J975" s="326"/>
    </row>
    <row r="976" spans="3:10" ht="13.5" customHeight="1" x14ac:dyDescent="0.2">
      <c r="C976" s="326"/>
      <c r="D976" s="326"/>
      <c r="E976" s="326"/>
      <c r="F976" s="326"/>
      <c r="G976" s="327"/>
      <c r="H976" s="327"/>
      <c r="I976" s="327"/>
      <c r="J976" s="326"/>
    </row>
    <row r="977" spans="3:10" ht="13.5" customHeight="1" x14ac:dyDescent="0.2">
      <c r="C977" s="326"/>
      <c r="D977" s="326"/>
      <c r="E977" s="326"/>
      <c r="F977" s="326"/>
      <c r="G977" s="327"/>
      <c r="H977" s="327"/>
      <c r="I977" s="327"/>
      <c r="J977" s="326"/>
    </row>
    <row r="978" spans="3:10" ht="13.5" customHeight="1" x14ac:dyDescent="0.2">
      <c r="C978" s="326"/>
      <c r="D978" s="326"/>
      <c r="E978" s="326"/>
      <c r="F978" s="326"/>
      <c r="G978" s="327"/>
      <c r="H978" s="327"/>
      <c r="I978" s="327"/>
      <c r="J978" s="326"/>
    </row>
    <row r="979" spans="3:10" ht="13.5" customHeight="1" x14ac:dyDescent="0.2">
      <c r="C979" s="326"/>
      <c r="D979" s="326"/>
      <c r="E979" s="326"/>
      <c r="F979" s="326"/>
      <c r="G979" s="327"/>
      <c r="H979" s="327"/>
      <c r="I979" s="327"/>
      <c r="J979" s="326"/>
    </row>
    <row r="980" spans="3:10" ht="13.5" customHeight="1" x14ac:dyDescent="0.2">
      <c r="C980" s="326"/>
      <c r="D980" s="326"/>
      <c r="E980" s="326"/>
      <c r="F980" s="326"/>
      <c r="G980" s="327"/>
      <c r="H980" s="327"/>
      <c r="I980" s="327"/>
      <c r="J980" s="326"/>
    </row>
    <row r="981" spans="3:10" ht="13.5" customHeight="1" x14ac:dyDescent="0.2">
      <c r="C981" s="326"/>
      <c r="D981" s="326"/>
      <c r="E981" s="326"/>
      <c r="F981" s="326"/>
      <c r="G981" s="327"/>
      <c r="H981" s="327"/>
      <c r="I981" s="327"/>
      <c r="J981" s="326"/>
    </row>
    <row r="982" spans="3:10" ht="13.5" customHeight="1" x14ac:dyDescent="0.2">
      <c r="C982" s="326"/>
      <c r="D982" s="326"/>
      <c r="E982" s="326"/>
      <c r="F982" s="326"/>
      <c r="G982" s="327"/>
      <c r="H982" s="327"/>
      <c r="I982" s="327"/>
      <c r="J982" s="326"/>
    </row>
    <row r="983" spans="3:10" ht="13.5" customHeight="1" x14ac:dyDescent="0.2">
      <c r="C983" s="326"/>
      <c r="D983" s="326"/>
      <c r="E983" s="326"/>
      <c r="F983" s="326"/>
      <c r="G983" s="327"/>
      <c r="H983" s="327"/>
      <c r="I983" s="327"/>
      <c r="J983" s="326"/>
    </row>
    <row r="984" spans="3:10" ht="13.5" customHeight="1" x14ac:dyDescent="0.2">
      <c r="C984" s="326"/>
      <c r="D984" s="326"/>
      <c r="E984" s="326"/>
      <c r="F984" s="326"/>
      <c r="G984" s="327"/>
      <c r="H984" s="327"/>
      <c r="I984" s="327"/>
      <c r="J984" s="326"/>
    </row>
    <row r="985" spans="3:10" ht="13.5" customHeight="1" x14ac:dyDescent="0.2">
      <c r="C985" s="326"/>
      <c r="D985" s="326"/>
      <c r="E985" s="326"/>
      <c r="F985" s="326"/>
      <c r="G985" s="327"/>
      <c r="H985" s="327"/>
      <c r="I985" s="327"/>
      <c r="J985" s="326"/>
    </row>
    <row r="986" spans="3:10" ht="13.5" customHeight="1" x14ac:dyDescent="0.2">
      <c r="C986" s="326"/>
      <c r="D986" s="326"/>
      <c r="E986" s="326"/>
      <c r="F986" s="326"/>
      <c r="G986" s="327"/>
      <c r="H986" s="327"/>
      <c r="I986" s="327"/>
      <c r="J986" s="326"/>
    </row>
    <row r="987" spans="3:10" ht="13.5" customHeight="1" x14ac:dyDescent="0.2">
      <c r="C987" s="326"/>
      <c r="D987" s="326"/>
      <c r="E987" s="326"/>
      <c r="F987" s="326"/>
      <c r="G987" s="327"/>
      <c r="H987" s="327"/>
      <c r="I987" s="327"/>
      <c r="J987" s="326"/>
    </row>
    <row r="988" spans="3:10" ht="13.5" customHeight="1" x14ac:dyDescent="0.2">
      <c r="C988" s="326"/>
      <c r="D988" s="326"/>
      <c r="E988" s="326"/>
      <c r="F988" s="326"/>
      <c r="G988" s="327"/>
      <c r="H988" s="327"/>
      <c r="I988" s="327"/>
      <c r="J988" s="326"/>
    </row>
    <row r="989" spans="3:10" ht="13.5" customHeight="1" x14ac:dyDescent="0.2">
      <c r="C989" s="326"/>
      <c r="D989" s="326"/>
      <c r="E989" s="326"/>
      <c r="F989" s="326"/>
      <c r="G989" s="327"/>
      <c r="H989" s="327"/>
      <c r="I989" s="327"/>
      <c r="J989" s="326"/>
    </row>
    <row r="990" spans="3:10" ht="13.5" customHeight="1" x14ac:dyDescent="0.2">
      <c r="C990" s="326"/>
      <c r="D990" s="326"/>
      <c r="E990" s="326"/>
      <c r="F990" s="326"/>
      <c r="G990" s="327"/>
      <c r="H990" s="327"/>
      <c r="I990" s="327"/>
      <c r="J990" s="326"/>
    </row>
    <row r="991" spans="3:10" ht="13.5" customHeight="1" x14ac:dyDescent="0.2">
      <c r="C991" s="326"/>
      <c r="D991" s="326"/>
      <c r="E991" s="326"/>
      <c r="F991" s="326"/>
      <c r="G991" s="327"/>
      <c r="H991" s="327"/>
      <c r="I991" s="327"/>
      <c r="J991" s="326"/>
    </row>
    <row r="992" spans="3:10" x14ac:dyDescent="0.2">
      <c r="G992" s="326"/>
      <c r="H992" s="327"/>
      <c r="I992" s="327"/>
      <c r="J992" s="326"/>
    </row>
    <row r="993" spans="7:10" x14ac:dyDescent="0.2">
      <c r="G993" s="326"/>
      <c r="H993" s="327"/>
      <c r="I993" s="327"/>
      <c r="J993" s="326"/>
    </row>
    <row r="994" spans="7:10" x14ac:dyDescent="0.2">
      <c r="G994" s="326"/>
      <c r="H994" s="327"/>
      <c r="I994" s="327"/>
      <c r="J994" s="326"/>
    </row>
    <row r="995" spans="7:10" x14ac:dyDescent="0.2">
      <c r="G995" s="326"/>
      <c r="H995" s="327"/>
      <c r="I995" s="327"/>
      <c r="J995" s="326"/>
    </row>
    <row r="996" spans="7:10" x14ac:dyDescent="0.2">
      <c r="G996" s="326"/>
      <c r="H996" s="327"/>
      <c r="I996" s="327"/>
      <c r="J996" s="326"/>
    </row>
    <row r="997" spans="7:10" x14ac:dyDescent="0.2">
      <c r="G997" s="326"/>
      <c r="H997" s="327"/>
      <c r="I997" s="327"/>
      <c r="J997" s="326"/>
    </row>
    <row r="998" spans="7:10" x14ac:dyDescent="0.2">
      <c r="G998" s="326"/>
      <c r="H998" s="327"/>
      <c r="I998" s="327"/>
      <c r="J998" s="326"/>
    </row>
    <row r="999" spans="7:10" x14ac:dyDescent="0.2">
      <c r="G999" s="326"/>
      <c r="H999" s="327"/>
      <c r="I999" s="327"/>
      <c r="J999" s="326"/>
    </row>
    <row r="1000" spans="7:10" x14ac:dyDescent="0.2">
      <c r="G1000" s="326"/>
      <c r="H1000" s="327"/>
      <c r="I1000" s="327"/>
      <c r="J1000" s="326"/>
    </row>
  </sheetData>
  <mergeCells count="6">
    <mergeCell ref="K73:K76"/>
    <mergeCell ref="B29:D29"/>
    <mergeCell ref="E29:G29"/>
    <mergeCell ref="H29:J29"/>
    <mergeCell ref="K42:K49"/>
    <mergeCell ref="K62:K7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workbookViewId="0">
      <pane xSplit="4" ySplit="11" topLeftCell="E12" activePane="bottomRight" state="frozen"/>
      <selection pane="topRight" activeCell="E1" sqref="E1"/>
      <selection pane="bottomLeft" activeCell="A12" sqref="A12"/>
      <selection pane="bottomRight" activeCell="E12" sqref="E12"/>
    </sheetView>
  </sheetViews>
  <sheetFormatPr baseColWidth="10" defaultColWidth="14.5" defaultRowHeight="15" customHeight="1" x14ac:dyDescent="0.2"/>
  <cols>
    <col min="1" max="1" width="6.83203125" customWidth="1"/>
    <col min="2" max="2" width="15" customWidth="1"/>
    <col min="4" max="4" width="8.83203125" customWidth="1"/>
    <col min="5" max="5" width="94.5" customWidth="1"/>
    <col min="6" max="6" width="12.5" customWidth="1"/>
    <col min="7" max="7" width="16" customWidth="1"/>
    <col min="8" max="8" width="12.1640625" customWidth="1"/>
    <col min="9" max="9" width="34.1640625" customWidth="1"/>
    <col min="10" max="10" width="35.83203125" customWidth="1"/>
    <col min="11" max="26" width="8.83203125" customWidth="1"/>
  </cols>
  <sheetData>
    <row r="1" spans="1:26" ht="13.5" customHeight="1" x14ac:dyDescent="0.2">
      <c r="B1" s="132"/>
      <c r="C1" s="132"/>
      <c r="D1" s="363"/>
      <c r="E1" s="52"/>
      <c r="F1" s="52"/>
      <c r="G1" s="54"/>
      <c r="H1" s="52"/>
      <c r="I1" s="150"/>
      <c r="J1" s="52"/>
      <c r="K1" s="52"/>
      <c r="L1" s="52"/>
      <c r="M1" s="52"/>
      <c r="N1" s="52"/>
      <c r="O1" s="52"/>
      <c r="P1" s="52"/>
      <c r="Q1" s="52"/>
      <c r="R1" s="52"/>
      <c r="S1" s="52"/>
      <c r="T1" s="52"/>
      <c r="U1" s="52"/>
      <c r="V1" s="52"/>
      <c r="W1" s="52"/>
      <c r="X1" s="52"/>
      <c r="Y1" s="52"/>
      <c r="Z1" s="52"/>
    </row>
    <row r="2" spans="1:26" ht="13.5" customHeight="1" x14ac:dyDescent="0.2">
      <c r="B2" s="132"/>
      <c r="C2" s="132"/>
      <c r="D2" s="363"/>
      <c r="E2" s="52"/>
      <c r="F2" s="52"/>
      <c r="G2" s="54"/>
      <c r="H2" s="52"/>
      <c r="I2" s="150"/>
      <c r="J2" s="52"/>
      <c r="K2" s="52"/>
      <c r="L2" s="52"/>
      <c r="M2" s="52"/>
      <c r="N2" s="52"/>
      <c r="O2" s="52"/>
      <c r="P2" s="52"/>
      <c r="Q2" s="52"/>
      <c r="R2" s="52"/>
      <c r="S2" s="52"/>
      <c r="T2" s="52"/>
      <c r="U2" s="52"/>
      <c r="V2" s="52"/>
      <c r="W2" s="52"/>
      <c r="X2" s="52"/>
      <c r="Y2" s="52"/>
      <c r="Z2" s="52"/>
    </row>
    <row r="3" spans="1:26" ht="13.5" customHeight="1" x14ac:dyDescent="0.2">
      <c r="B3" s="132"/>
      <c r="C3" s="132"/>
      <c r="D3" s="363"/>
      <c r="E3" s="364" t="s">
        <v>952</v>
      </c>
      <c r="F3" s="365"/>
      <c r="G3" s="54"/>
      <c r="H3" s="52"/>
      <c r="I3" s="150"/>
      <c r="J3" s="52"/>
      <c r="K3" s="52"/>
      <c r="L3" s="52"/>
      <c r="M3" s="52"/>
      <c r="N3" s="52"/>
      <c r="O3" s="52"/>
      <c r="P3" s="52"/>
      <c r="Q3" s="52"/>
      <c r="R3" s="52"/>
      <c r="S3" s="52"/>
      <c r="T3" s="52"/>
      <c r="U3" s="52"/>
      <c r="V3" s="52"/>
      <c r="W3" s="52"/>
      <c r="X3" s="52"/>
      <c r="Y3" s="52"/>
      <c r="Z3" s="52"/>
    </row>
    <row r="4" spans="1:26" ht="40.5" customHeight="1" x14ac:dyDescent="0.2">
      <c r="B4" s="366"/>
      <c r="C4" s="132"/>
      <c r="D4" s="363"/>
      <c r="E4" s="367" t="s">
        <v>953</v>
      </c>
      <c r="F4" s="368"/>
      <c r="G4" s="61"/>
      <c r="H4" s="52"/>
      <c r="I4" s="850"/>
      <c r="J4" s="484"/>
      <c r="K4" s="52"/>
      <c r="L4" s="52"/>
      <c r="M4" s="52"/>
      <c r="N4" s="52"/>
      <c r="O4" s="52"/>
      <c r="P4" s="52"/>
      <c r="Q4" s="52"/>
      <c r="R4" s="52"/>
      <c r="S4" s="52"/>
      <c r="T4" s="52"/>
      <c r="U4" s="52"/>
      <c r="V4" s="52"/>
      <c r="W4" s="52"/>
      <c r="X4" s="52"/>
      <c r="Y4" s="52"/>
      <c r="Z4" s="52"/>
    </row>
    <row r="5" spans="1:26" ht="13.5" customHeight="1" x14ac:dyDescent="0.2">
      <c r="B5" s="132"/>
      <c r="C5" s="132"/>
      <c r="D5" s="363"/>
      <c r="E5" s="369"/>
      <c r="F5" s="368"/>
      <c r="G5" s="54"/>
      <c r="H5" s="52"/>
      <c r="I5" s="150"/>
      <c r="J5" s="52"/>
      <c r="K5" s="52"/>
      <c r="L5" s="52"/>
      <c r="M5" s="52"/>
      <c r="N5" s="52"/>
      <c r="O5" s="52"/>
      <c r="P5" s="52"/>
      <c r="Q5" s="52"/>
      <c r="R5" s="52"/>
      <c r="S5" s="52"/>
      <c r="T5" s="52"/>
      <c r="U5" s="52"/>
      <c r="V5" s="52"/>
      <c r="W5" s="52"/>
      <c r="X5" s="52"/>
      <c r="Y5" s="52"/>
      <c r="Z5" s="52"/>
    </row>
    <row r="6" spans="1:26" ht="13.5" customHeight="1" x14ac:dyDescent="0.2">
      <c r="B6" s="132"/>
      <c r="C6" s="132"/>
      <c r="D6" s="363"/>
      <c r="E6" s="52"/>
      <c r="F6" s="52"/>
      <c r="G6" s="54"/>
      <c r="H6" s="52"/>
      <c r="I6" s="150"/>
      <c r="J6" s="52"/>
      <c r="K6" s="52"/>
      <c r="L6" s="52"/>
      <c r="M6" s="52"/>
      <c r="N6" s="52"/>
      <c r="O6" s="52"/>
      <c r="P6" s="52"/>
      <c r="Q6" s="52"/>
      <c r="R6" s="52"/>
      <c r="S6" s="52"/>
      <c r="T6" s="52"/>
      <c r="U6" s="52"/>
      <c r="V6" s="52"/>
      <c r="W6" s="52"/>
      <c r="X6" s="52"/>
      <c r="Y6" s="52"/>
      <c r="Z6" s="52"/>
    </row>
    <row r="7" spans="1:26" ht="13.5" customHeight="1" x14ac:dyDescent="0.2">
      <c r="B7" s="370"/>
      <c r="C7" s="371"/>
      <c r="D7" s="372"/>
      <c r="E7" s="373" t="s">
        <v>954</v>
      </c>
      <c r="F7" s="374"/>
      <c r="G7" s="375"/>
      <c r="H7" s="376"/>
      <c r="I7" s="150"/>
      <c r="J7" s="52"/>
      <c r="K7" s="52"/>
      <c r="L7" s="52"/>
      <c r="M7" s="52"/>
      <c r="N7" s="52"/>
      <c r="O7" s="52"/>
      <c r="P7" s="52"/>
      <c r="Q7" s="52"/>
      <c r="R7" s="52"/>
      <c r="S7" s="52"/>
      <c r="T7" s="52"/>
      <c r="U7" s="52"/>
      <c r="V7" s="52"/>
      <c r="W7" s="52"/>
      <c r="X7" s="52"/>
      <c r="Y7" s="52"/>
      <c r="Z7" s="52"/>
    </row>
    <row r="8" spans="1:26" ht="13.5" customHeight="1" x14ac:dyDescent="0.2">
      <c r="B8" s="377"/>
      <c r="C8" s="250"/>
      <c r="D8" s="378"/>
      <c r="E8" s="379" t="s">
        <v>955</v>
      </c>
      <c r="F8" s="380"/>
      <c r="G8" s="381"/>
      <c r="H8" s="382"/>
      <c r="I8" s="150"/>
      <c r="J8" s="52"/>
      <c r="K8" s="52"/>
      <c r="L8" s="52"/>
      <c r="M8" s="52"/>
      <c r="N8" s="52"/>
      <c r="O8" s="52"/>
      <c r="P8" s="52"/>
      <c r="Q8" s="52"/>
      <c r="R8" s="52"/>
      <c r="S8" s="52"/>
      <c r="T8" s="52"/>
      <c r="U8" s="52"/>
      <c r="V8" s="52"/>
      <c r="W8" s="52"/>
      <c r="X8" s="52"/>
      <c r="Y8" s="52"/>
      <c r="Z8" s="52"/>
    </row>
    <row r="9" spans="1:26" ht="15.75" customHeight="1" x14ac:dyDescent="0.2">
      <c r="A9" s="383"/>
      <c r="B9" s="851" t="s">
        <v>3</v>
      </c>
      <c r="C9" s="852" t="s">
        <v>956</v>
      </c>
      <c r="D9" s="852" t="s">
        <v>957</v>
      </c>
      <c r="E9" s="853" t="s">
        <v>134</v>
      </c>
      <c r="F9" s="852" t="s">
        <v>958</v>
      </c>
      <c r="G9" s="854" t="s">
        <v>959</v>
      </c>
      <c r="H9" s="714"/>
      <c r="I9" s="384"/>
      <c r="J9" s="383"/>
      <c r="K9" s="383"/>
      <c r="L9" s="383"/>
      <c r="M9" s="383"/>
      <c r="N9" s="383"/>
      <c r="O9" s="383"/>
      <c r="P9" s="383"/>
      <c r="Q9" s="383"/>
      <c r="R9" s="383"/>
      <c r="S9" s="383"/>
      <c r="T9" s="383"/>
      <c r="U9" s="383"/>
      <c r="V9" s="383"/>
      <c r="W9" s="383"/>
      <c r="X9" s="383"/>
      <c r="Y9" s="383"/>
      <c r="Z9" s="383"/>
    </row>
    <row r="10" spans="1:26" ht="17.25" customHeight="1" x14ac:dyDescent="0.2">
      <c r="A10" s="383"/>
      <c r="B10" s="653"/>
      <c r="C10" s="612"/>
      <c r="D10" s="612"/>
      <c r="E10" s="660"/>
      <c r="F10" s="612"/>
      <c r="G10" s="385" t="s">
        <v>960</v>
      </c>
      <c r="H10" s="385" t="s">
        <v>961</v>
      </c>
      <c r="I10" s="384"/>
      <c r="J10" s="383"/>
      <c r="K10" s="383"/>
      <c r="L10" s="383"/>
      <c r="M10" s="383"/>
      <c r="N10" s="383"/>
      <c r="O10" s="383"/>
      <c r="P10" s="383"/>
      <c r="Q10" s="383"/>
      <c r="R10" s="383"/>
      <c r="S10" s="383"/>
      <c r="T10" s="383"/>
      <c r="U10" s="383"/>
      <c r="V10" s="383"/>
      <c r="W10" s="383"/>
      <c r="X10" s="383"/>
      <c r="Y10" s="383"/>
      <c r="Z10" s="383"/>
    </row>
    <row r="11" spans="1:26" ht="82.5" customHeight="1" x14ac:dyDescent="0.2">
      <c r="B11" s="650" t="s">
        <v>962</v>
      </c>
      <c r="C11" s="855" t="s">
        <v>963</v>
      </c>
      <c r="D11" s="856">
        <v>1</v>
      </c>
      <c r="E11" s="386" t="s">
        <v>964</v>
      </c>
      <c r="F11" s="387"/>
      <c r="G11" s="857"/>
      <c r="H11" s="727"/>
      <c r="I11" s="150"/>
      <c r="J11" s="52"/>
      <c r="K11" s="52"/>
      <c r="L11" s="52"/>
      <c r="M11" s="52"/>
      <c r="N11" s="52"/>
      <c r="O11" s="52"/>
      <c r="P11" s="52"/>
      <c r="Q11" s="52"/>
      <c r="R11" s="52"/>
      <c r="S11" s="52"/>
      <c r="T11" s="52"/>
      <c r="U11" s="52"/>
      <c r="V11" s="52"/>
      <c r="W11" s="52"/>
      <c r="X11" s="52"/>
      <c r="Y11" s="52"/>
      <c r="Z11" s="52"/>
    </row>
    <row r="12" spans="1:26" ht="34.5" customHeight="1" x14ac:dyDescent="0.2">
      <c r="B12" s="611"/>
      <c r="C12" s="612"/>
      <c r="D12" s="611"/>
      <c r="E12" s="388" t="s">
        <v>965</v>
      </c>
      <c r="F12" s="389"/>
      <c r="G12" s="611"/>
      <c r="H12" s="611"/>
      <c r="I12" s="150"/>
      <c r="J12" s="52"/>
      <c r="K12" s="52"/>
      <c r="L12" s="52"/>
      <c r="M12" s="52"/>
      <c r="N12" s="52"/>
      <c r="O12" s="52"/>
      <c r="P12" s="52"/>
      <c r="Q12" s="52"/>
      <c r="R12" s="52"/>
      <c r="S12" s="52"/>
      <c r="T12" s="52"/>
      <c r="U12" s="52"/>
      <c r="V12" s="52"/>
      <c r="W12" s="52"/>
      <c r="X12" s="52"/>
      <c r="Y12" s="52"/>
      <c r="Z12" s="52"/>
    </row>
    <row r="13" spans="1:26" ht="13.5" customHeight="1" x14ac:dyDescent="0.2">
      <c r="B13" s="390"/>
      <c r="C13" s="858" t="s">
        <v>966</v>
      </c>
      <c r="D13" s="611"/>
      <c r="E13" s="391" t="s">
        <v>967</v>
      </c>
      <c r="F13" s="168"/>
      <c r="G13" s="611"/>
      <c r="H13" s="611"/>
      <c r="I13" s="150"/>
      <c r="J13" s="52"/>
      <c r="K13" s="52"/>
      <c r="L13" s="52"/>
      <c r="M13" s="52"/>
      <c r="N13" s="52"/>
      <c r="O13" s="52"/>
      <c r="P13" s="52"/>
      <c r="Q13" s="52"/>
      <c r="R13" s="52"/>
      <c r="S13" s="52"/>
      <c r="T13" s="52"/>
      <c r="U13" s="52"/>
      <c r="V13" s="52"/>
      <c r="W13" s="52"/>
      <c r="X13" s="52"/>
      <c r="Y13" s="52"/>
      <c r="Z13" s="52"/>
    </row>
    <row r="14" spans="1:26" ht="13.5" customHeight="1" x14ac:dyDescent="0.2">
      <c r="B14" s="392"/>
      <c r="C14" s="611"/>
      <c r="D14" s="611"/>
      <c r="E14" s="391" t="s">
        <v>968</v>
      </c>
      <c r="F14" s="168"/>
      <c r="G14" s="611"/>
      <c r="H14" s="611"/>
      <c r="I14" s="150"/>
      <c r="J14" s="52"/>
      <c r="K14" s="52"/>
      <c r="L14" s="52"/>
      <c r="M14" s="52"/>
      <c r="N14" s="52"/>
      <c r="O14" s="52"/>
      <c r="P14" s="52"/>
      <c r="Q14" s="52"/>
      <c r="R14" s="52"/>
      <c r="S14" s="52"/>
      <c r="T14" s="52"/>
      <c r="U14" s="52"/>
      <c r="V14" s="52"/>
      <c r="W14" s="52"/>
      <c r="X14" s="52"/>
      <c r="Y14" s="52"/>
      <c r="Z14" s="52"/>
    </row>
    <row r="15" spans="1:26" ht="13.5" customHeight="1" x14ac:dyDescent="0.2">
      <c r="B15" s="392"/>
      <c r="C15" s="611"/>
      <c r="D15" s="611"/>
      <c r="E15" s="391" t="s">
        <v>969</v>
      </c>
      <c r="F15" s="168"/>
      <c r="G15" s="611"/>
      <c r="H15" s="611"/>
      <c r="I15" s="150"/>
      <c r="J15" s="52"/>
      <c r="K15" s="52"/>
      <c r="L15" s="52"/>
      <c r="M15" s="52"/>
      <c r="N15" s="52"/>
      <c r="O15" s="52"/>
      <c r="P15" s="52"/>
      <c r="Q15" s="52"/>
      <c r="R15" s="52"/>
      <c r="S15" s="52"/>
      <c r="T15" s="52"/>
      <c r="U15" s="52"/>
      <c r="V15" s="52"/>
      <c r="W15" s="52"/>
      <c r="X15" s="52"/>
      <c r="Y15" s="52"/>
      <c r="Z15" s="52"/>
    </row>
    <row r="16" spans="1:26" ht="13.5" customHeight="1" x14ac:dyDescent="0.2">
      <c r="B16" s="392"/>
      <c r="C16" s="611"/>
      <c r="D16" s="611"/>
      <c r="E16" s="391" t="s">
        <v>970</v>
      </c>
      <c r="F16" s="168"/>
      <c r="G16" s="611"/>
      <c r="H16" s="611"/>
      <c r="I16" s="150"/>
      <c r="J16" s="52"/>
      <c r="K16" s="52"/>
      <c r="L16" s="52"/>
      <c r="M16" s="52"/>
      <c r="N16" s="52"/>
      <c r="O16" s="52"/>
      <c r="P16" s="52"/>
      <c r="Q16" s="52"/>
      <c r="R16" s="52"/>
      <c r="S16" s="52"/>
      <c r="T16" s="52"/>
      <c r="U16" s="52"/>
      <c r="V16" s="52"/>
      <c r="W16" s="52"/>
      <c r="X16" s="52"/>
      <c r="Y16" s="52"/>
      <c r="Z16" s="52"/>
    </row>
    <row r="17" spans="2:26" ht="13.5" customHeight="1" x14ac:dyDescent="0.2">
      <c r="B17" s="392"/>
      <c r="C17" s="611"/>
      <c r="D17" s="611"/>
      <c r="E17" s="391" t="s">
        <v>971</v>
      </c>
      <c r="F17" s="168"/>
      <c r="G17" s="611"/>
      <c r="H17" s="611"/>
      <c r="I17" s="150"/>
      <c r="J17" s="52"/>
      <c r="K17" s="52"/>
      <c r="L17" s="52"/>
      <c r="M17" s="52"/>
      <c r="N17" s="52"/>
      <c r="O17" s="52"/>
      <c r="P17" s="52"/>
      <c r="Q17" s="52"/>
      <c r="R17" s="52"/>
      <c r="S17" s="52"/>
      <c r="T17" s="52"/>
      <c r="U17" s="52"/>
      <c r="V17" s="52"/>
      <c r="W17" s="52"/>
      <c r="X17" s="52"/>
      <c r="Y17" s="52"/>
      <c r="Z17" s="52"/>
    </row>
    <row r="18" spans="2:26" ht="13.5" customHeight="1" x14ac:dyDescent="0.2">
      <c r="B18" s="392"/>
      <c r="C18" s="611"/>
      <c r="D18" s="611"/>
      <c r="E18" s="393" t="s">
        <v>972</v>
      </c>
      <c r="F18" s="78"/>
      <c r="G18" s="611"/>
      <c r="H18" s="611"/>
      <c r="I18" s="150"/>
      <c r="J18" s="52"/>
      <c r="K18" s="52"/>
      <c r="L18" s="52"/>
      <c r="M18" s="52"/>
      <c r="N18" s="52"/>
      <c r="O18" s="52"/>
      <c r="P18" s="52"/>
      <c r="Q18" s="52"/>
      <c r="R18" s="52"/>
      <c r="S18" s="52"/>
      <c r="T18" s="52"/>
      <c r="U18" s="52"/>
      <c r="V18" s="52"/>
      <c r="W18" s="52"/>
      <c r="X18" s="52"/>
      <c r="Y18" s="52"/>
      <c r="Z18" s="52"/>
    </row>
    <row r="19" spans="2:26" ht="13.5" customHeight="1" x14ac:dyDescent="0.2">
      <c r="B19" s="392"/>
      <c r="C19" s="611"/>
      <c r="D19" s="611"/>
      <c r="E19" s="393" t="s">
        <v>240</v>
      </c>
      <c r="F19" s="78"/>
      <c r="G19" s="611"/>
      <c r="H19" s="611"/>
      <c r="I19" s="150"/>
      <c r="J19" s="52"/>
      <c r="K19" s="52"/>
      <c r="L19" s="52"/>
      <c r="M19" s="52"/>
      <c r="N19" s="52"/>
      <c r="O19" s="52"/>
      <c r="P19" s="52"/>
      <c r="Q19" s="52"/>
      <c r="R19" s="52"/>
      <c r="S19" s="52"/>
      <c r="T19" s="52"/>
      <c r="U19" s="52"/>
      <c r="V19" s="52"/>
      <c r="W19" s="52"/>
      <c r="X19" s="52"/>
      <c r="Y19" s="52"/>
      <c r="Z19" s="52"/>
    </row>
    <row r="20" spans="2:26" ht="13.5" customHeight="1" x14ac:dyDescent="0.2">
      <c r="B20" s="392"/>
      <c r="C20" s="612"/>
      <c r="D20" s="612"/>
      <c r="E20" s="394"/>
      <c r="F20" s="129"/>
      <c r="G20" s="612"/>
      <c r="H20" s="612"/>
      <c r="I20" s="150"/>
      <c r="J20" s="52"/>
      <c r="K20" s="52"/>
      <c r="L20" s="52"/>
      <c r="M20" s="52"/>
      <c r="N20" s="52"/>
      <c r="O20" s="52"/>
      <c r="P20" s="52"/>
      <c r="Q20" s="52"/>
      <c r="R20" s="52"/>
      <c r="S20" s="52"/>
      <c r="T20" s="52"/>
      <c r="U20" s="52"/>
      <c r="V20" s="52"/>
      <c r="W20" s="52"/>
      <c r="X20" s="52"/>
      <c r="Y20" s="52"/>
      <c r="Z20" s="52"/>
    </row>
    <row r="21" spans="2:26" ht="15" customHeight="1" x14ac:dyDescent="0.2">
      <c r="B21" s="650" t="s">
        <v>973</v>
      </c>
      <c r="C21" s="856" t="s">
        <v>974</v>
      </c>
      <c r="D21" s="835">
        <v>2</v>
      </c>
      <c r="E21" s="395" t="s">
        <v>168</v>
      </c>
      <c r="F21" s="783"/>
      <c r="G21" s="727"/>
      <c r="H21" s="727"/>
      <c r="I21" s="150"/>
      <c r="J21" s="52"/>
      <c r="K21" s="52"/>
      <c r="L21" s="52"/>
      <c r="M21" s="52"/>
      <c r="N21" s="52"/>
      <c r="O21" s="52"/>
      <c r="P21" s="52"/>
      <c r="Q21" s="52"/>
      <c r="R21" s="52"/>
      <c r="S21" s="52"/>
      <c r="T21" s="52"/>
      <c r="U21" s="52"/>
      <c r="V21" s="52"/>
      <c r="W21" s="52"/>
      <c r="X21" s="52"/>
      <c r="Y21" s="52"/>
      <c r="Z21" s="52"/>
    </row>
    <row r="22" spans="2:26" ht="13.5" customHeight="1" x14ac:dyDescent="0.2">
      <c r="B22" s="611"/>
      <c r="C22" s="611"/>
      <c r="D22" s="611"/>
      <c r="E22" s="396" t="s">
        <v>975</v>
      </c>
      <c r="F22" s="632"/>
      <c r="G22" s="611"/>
      <c r="H22" s="611"/>
      <c r="I22" s="150"/>
      <c r="J22" s="52"/>
      <c r="K22" s="52"/>
      <c r="L22" s="52"/>
      <c r="M22" s="52"/>
      <c r="N22" s="52"/>
      <c r="O22" s="52"/>
      <c r="P22" s="52"/>
      <c r="Q22" s="52"/>
      <c r="R22" s="52"/>
      <c r="S22" s="52"/>
      <c r="T22" s="52"/>
      <c r="U22" s="52"/>
      <c r="V22" s="52"/>
      <c r="W22" s="52"/>
      <c r="X22" s="52"/>
      <c r="Y22" s="52"/>
      <c r="Z22" s="52"/>
    </row>
    <row r="23" spans="2:26" ht="13.5" customHeight="1" x14ac:dyDescent="0.2">
      <c r="B23" s="611"/>
      <c r="C23" s="611"/>
      <c r="D23" s="611"/>
      <c r="E23" s="397" t="s">
        <v>976</v>
      </c>
      <c r="F23" s="632"/>
      <c r="G23" s="611"/>
      <c r="H23" s="611"/>
      <c r="I23" s="149"/>
      <c r="J23" s="52"/>
      <c r="K23" s="52"/>
      <c r="L23" s="52"/>
      <c r="M23" s="52"/>
      <c r="N23" s="52"/>
      <c r="O23" s="52"/>
      <c r="P23" s="52"/>
      <c r="Q23" s="52"/>
      <c r="R23" s="52"/>
      <c r="S23" s="52"/>
      <c r="T23" s="52"/>
      <c r="U23" s="52"/>
      <c r="V23" s="52"/>
      <c r="W23" s="52"/>
      <c r="X23" s="52"/>
      <c r="Y23" s="52"/>
      <c r="Z23" s="52"/>
    </row>
    <row r="24" spans="2:26" ht="13.5" customHeight="1" x14ac:dyDescent="0.2">
      <c r="B24" s="611"/>
      <c r="C24" s="611"/>
      <c r="D24" s="611"/>
      <c r="E24" s="398" t="s">
        <v>977</v>
      </c>
      <c r="F24" s="632"/>
      <c r="G24" s="611"/>
      <c r="H24" s="611"/>
      <c r="I24" s="150"/>
      <c r="J24" s="52"/>
      <c r="K24" s="52"/>
      <c r="L24" s="52"/>
      <c r="M24" s="52"/>
      <c r="N24" s="52"/>
      <c r="O24" s="52"/>
      <c r="P24" s="52"/>
      <c r="Q24" s="52"/>
      <c r="R24" s="52"/>
      <c r="S24" s="52"/>
      <c r="T24" s="52"/>
      <c r="U24" s="52"/>
      <c r="V24" s="52"/>
      <c r="W24" s="52"/>
      <c r="X24" s="52"/>
      <c r="Y24" s="52"/>
      <c r="Z24" s="52"/>
    </row>
    <row r="25" spans="2:26" ht="13.5" customHeight="1" x14ac:dyDescent="0.2">
      <c r="B25" s="103"/>
      <c r="C25" s="611"/>
      <c r="D25" s="611"/>
      <c r="E25" s="398" t="s">
        <v>978</v>
      </c>
      <c r="F25" s="632"/>
      <c r="G25" s="611"/>
      <c r="H25" s="611"/>
      <c r="I25" s="150"/>
      <c r="J25" s="52"/>
      <c r="K25" s="52"/>
      <c r="L25" s="52"/>
      <c r="M25" s="52"/>
      <c r="N25" s="52"/>
      <c r="O25" s="52"/>
      <c r="P25" s="52"/>
      <c r="Q25" s="52"/>
      <c r="R25" s="52"/>
      <c r="S25" s="52"/>
      <c r="T25" s="52"/>
      <c r="U25" s="52"/>
      <c r="V25" s="52"/>
      <c r="W25" s="52"/>
      <c r="X25" s="52"/>
      <c r="Y25" s="52"/>
      <c r="Z25" s="52"/>
    </row>
    <row r="26" spans="2:26" ht="13.5" customHeight="1" x14ac:dyDescent="0.2">
      <c r="B26" s="103"/>
      <c r="C26" s="611"/>
      <c r="D26" s="611"/>
      <c r="E26" s="398" t="s">
        <v>979</v>
      </c>
      <c r="F26" s="632"/>
      <c r="G26" s="611"/>
      <c r="H26" s="611"/>
      <c r="I26" s="150"/>
      <c r="J26" s="52"/>
      <c r="K26" s="52"/>
      <c r="L26" s="52"/>
      <c r="M26" s="52"/>
      <c r="N26" s="52"/>
      <c r="O26" s="52"/>
      <c r="P26" s="52"/>
      <c r="Q26" s="52"/>
      <c r="R26" s="52"/>
      <c r="S26" s="52"/>
      <c r="T26" s="52"/>
      <c r="U26" s="52"/>
      <c r="V26" s="52"/>
      <c r="W26" s="52"/>
      <c r="X26" s="52"/>
      <c r="Y26" s="52"/>
      <c r="Z26" s="52"/>
    </row>
    <row r="27" spans="2:26" ht="13.5" customHeight="1" x14ac:dyDescent="0.2">
      <c r="B27" s="103"/>
      <c r="C27" s="611"/>
      <c r="D27" s="611"/>
      <c r="E27" s="398" t="s">
        <v>980</v>
      </c>
      <c r="F27" s="632"/>
      <c r="G27" s="611"/>
      <c r="H27" s="611"/>
      <c r="I27" s="150"/>
      <c r="J27" s="52"/>
      <c r="K27" s="52"/>
      <c r="L27" s="52"/>
      <c r="M27" s="52"/>
      <c r="N27" s="52"/>
      <c r="O27" s="52"/>
      <c r="P27" s="52"/>
      <c r="Q27" s="52"/>
      <c r="R27" s="52"/>
      <c r="S27" s="52"/>
      <c r="T27" s="52"/>
      <c r="U27" s="52"/>
      <c r="V27" s="52"/>
      <c r="W27" s="52"/>
      <c r="X27" s="52"/>
      <c r="Y27" s="52"/>
      <c r="Z27" s="52"/>
    </row>
    <row r="28" spans="2:26" ht="13.5" customHeight="1" x14ac:dyDescent="0.2">
      <c r="B28" s="103"/>
      <c r="C28" s="611"/>
      <c r="D28" s="611"/>
      <c r="E28" s="398" t="s">
        <v>981</v>
      </c>
      <c r="F28" s="632"/>
      <c r="G28" s="611"/>
      <c r="H28" s="611"/>
      <c r="I28" s="150"/>
      <c r="J28" s="52"/>
      <c r="K28" s="52"/>
      <c r="L28" s="52"/>
      <c r="M28" s="52"/>
      <c r="N28" s="52"/>
      <c r="O28" s="52"/>
      <c r="P28" s="52"/>
      <c r="Q28" s="52"/>
      <c r="R28" s="52"/>
      <c r="S28" s="52"/>
      <c r="T28" s="52"/>
      <c r="U28" s="52"/>
      <c r="V28" s="52"/>
      <c r="W28" s="52"/>
      <c r="X28" s="52"/>
      <c r="Y28" s="52"/>
      <c r="Z28" s="52"/>
    </row>
    <row r="29" spans="2:26" ht="13.5" customHeight="1" x14ac:dyDescent="0.2">
      <c r="B29" s="103"/>
      <c r="C29" s="611"/>
      <c r="D29" s="611"/>
      <c r="E29" s="399"/>
      <c r="F29" s="632"/>
      <c r="G29" s="611"/>
      <c r="H29" s="611"/>
      <c r="I29" s="150"/>
      <c r="J29" s="52"/>
      <c r="K29" s="52"/>
      <c r="L29" s="52"/>
      <c r="M29" s="52"/>
      <c r="N29" s="52"/>
      <c r="O29" s="52"/>
      <c r="P29" s="52"/>
      <c r="Q29" s="52"/>
      <c r="R29" s="52"/>
      <c r="S29" s="52"/>
      <c r="T29" s="52"/>
      <c r="U29" s="52"/>
      <c r="V29" s="52"/>
      <c r="W29" s="52"/>
      <c r="X29" s="52"/>
      <c r="Y29" s="52"/>
      <c r="Z29" s="52"/>
    </row>
    <row r="30" spans="2:26" ht="14.25" customHeight="1" x14ac:dyDescent="0.2">
      <c r="B30" s="400"/>
      <c r="C30" s="612"/>
      <c r="D30" s="612"/>
      <c r="E30" s="129"/>
      <c r="F30" s="637"/>
      <c r="G30" s="612"/>
      <c r="H30" s="612"/>
      <c r="I30" s="150"/>
      <c r="J30" s="52"/>
      <c r="K30" s="52"/>
      <c r="L30" s="52"/>
      <c r="M30" s="52"/>
      <c r="N30" s="52"/>
      <c r="O30" s="52"/>
      <c r="P30" s="52"/>
      <c r="Q30" s="52"/>
      <c r="R30" s="52"/>
      <c r="S30" s="52"/>
      <c r="T30" s="52"/>
      <c r="U30" s="52"/>
      <c r="V30" s="52"/>
      <c r="W30" s="52"/>
      <c r="X30" s="52"/>
      <c r="Y30" s="52"/>
      <c r="Z30" s="52"/>
    </row>
    <row r="31" spans="2:26" ht="48" customHeight="1" x14ac:dyDescent="0.2">
      <c r="B31" s="401"/>
      <c r="C31" s="856" t="s">
        <v>982</v>
      </c>
      <c r="D31" s="860">
        <v>3</v>
      </c>
      <c r="E31" s="77" t="s">
        <v>983</v>
      </c>
      <c r="F31" s="402"/>
      <c r="G31" s="863"/>
      <c r="H31" s="866"/>
      <c r="I31" s="150"/>
      <c r="J31" s="52"/>
      <c r="K31" s="52"/>
      <c r="L31" s="52"/>
      <c r="M31" s="52"/>
      <c r="N31" s="52"/>
      <c r="O31" s="52"/>
      <c r="P31" s="52"/>
      <c r="Q31" s="52"/>
      <c r="R31" s="52"/>
      <c r="S31" s="52"/>
      <c r="T31" s="52"/>
      <c r="U31" s="52"/>
      <c r="V31" s="52"/>
      <c r="W31" s="52"/>
      <c r="X31" s="52"/>
      <c r="Y31" s="52"/>
      <c r="Z31" s="52"/>
    </row>
    <row r="32" spans="2:26" ht="13.5" customHeight="1" x14ac:dyDescent="0.2">
      <c r="B32" s="392"/>
      <c r="C32" s="611"/>
      <c r="D32" s="632"/>
      <c r="E32" s="397"/>
      <c r="F32" s="389"/>
      <c r="G32" s="864"/>
      <c r="H32" s="751"/>
      <c r="I32" s="150"/>
      <c r="J32" s="52"/>
      <c r="K32" s="52"/>
      <c r="L32" s="52"/>
      <c r="M32" s="52"/>
      <c r="N32" s="52"/>
      <c r="O32" s="52"/>
      <c r="P32" s="52"/>
      <c r="Q32" s="52"/>
      <c r="R32" s="52"/>
      <c r="S32" s="52"/>
      <c r="T32" s="52"/>
      <c r="U32" s="52"/>
      <c r="V32" s="52"/>
      <c r="W32" s="52"/>
      <c r="X32" s="52"/>
      <c r="Y32" s="52"/>
      <c r="Z32" s="52"/>
    </row>
    <row r="33" spans="2:26" ht="13.5" customHeight="1" x14ac:dyDescent="0.2">
      <c r="B33" s="392"/>
      <c r="C33" s="611"/>
      <c r="D33" s="632"/>
      <c r="E33" s="403" t="s">
        <v>984</v>
      </c>
      <c r="F33" s="404"/>
      <c r="G33" s="864"/>
      <c r="H33" s="751"/>
      <c r="I33" s="150"/>
      <c r="J33" s="52"/>
      <c r="K33" s="52"/>
      <c r="L33" s="52"/>
      <c r="M33" s="52"/>
      <c r="N33" s="52"/>
      <c r="O33" s="52"/>
      <c r="P33" s="52"/>
      <c r="Q33" s="52"/>
      <c r="R33" s="52"/>
      <c r="S33" s="52"/>
      <c r="T33" s="52"/>
      <c r="U33" s="52"/>
      <c r="V33" s="52"/>
      <c r="W33" s="52"/>
      <c r="X33" s="52"/>
      <c r="Y33" s="52"/>
      <c r="Z33" s="52"/>
    </row>
    <row r="34" spans="2:26" ht="13.5" customHeight="1" x14ac:dyDescent="0.2">
      <c r="B34" s="392"/>
      <c r="C34" s="611"/>
      <c r="D34" s="632"/>
      <c r="E34" s="405" t="s">
        <v>985</v>
      </c>
      <c r="F34" s="404"/>
      <c r="G34" s="864"/>
      <c r="H34" s="751"/>
      <c r="I34" s="150"/>
      <c r="J34" s="52"/>
      <c r="K34" s="52"/>
      <c r="L34" s="52"/>
      <c r="M34" s="52"/>
      <c r="N34" s="52"/>
      <c r="O34" s="52"/>
      <c r="P34" s="52"/>
      <c r="Q34" s="52"/>
      <c r="R34" s="52"/>
      <c r="S34" s="52"/>
      <c r="T34" s="52"/>
      <c r="U34" s="52"/>
      <c r="V34" s="52"/>
      <c r="W34" s="52"/>
      <c r="X34" s="52"/>
      <c r="Y34" s="52"/>
      <c r="Z34" s="52"/>
    </row>
    <row r="35" spans="2:26" ht="13.5" customHeight="1" x14ac:dyDescent="0.2">
      <c r="B35" s="392"/>
      <c r="C35" s="611"/>
      <c r="D35" s="632"/>
      <c r="E35" s="398" t="s">
        <v>986</v>
      </c>
      <c r="F35" s="168"/>
      <c r="G35" s="864"/>
      <c r="H35" s="751"/>
      <c r="I35" s="150"/>
      <c r="J35" s="52"/>
      <c r="K35" s="52"/>
      <c r="L35" s="52"/>
      <c r="M35" s="52"/>
      <c r="N35" s="52"/>
      <c r="O35" s="52"/>
      <c r="P35" s="52"/>
      <c r="Q35" s="52"/>
      <c r="R35" s="52"/>
      <c r="S35" s="52"/>
      <c r="T35" s="52"/>
      <c r="U35" s="52"/>
      <c r="V35" s="52"/>
      <c r="W35" s="52"/>
      <c r="X35" s="52"/>
      <c r="Y35" s="52"/>
      <c r="Z35" s="52"/>
    </row>
    <row r="36" spans="2:26" ht="13.5" customHeight="1" x14ac:dyDescent="0.2">
      <c r="B36" s="392"/>
      <c r="C36" s="611"/>
      <c r="D36" s="632"/>
      <c r="E36" s="398" t="s">
        <v>987</v>
      </c>
      <c r="F36" s="168"/>
      <c r="G36" s="864"/>
      <c r="H36" s="751"/>
      <c r="I36" s="150"/>
      <c r="J36" s="52"/>
      <c r="K36" s="52"/>
      <c r="L36" s="52"/>
      <c r="M36" s="52"/>
      <c r="N36" s="52"/>
      <c r="O36" s="52"/>
      <c r="P36" s="52"/>
      <c r="Q36" s="52"/>
      <c r="R36" s="52"/>
      <c r="S36" s="52"/>
      <c r="T36" s="52"/>
      <c r="U36" s="52"/>
      <c r="V36" s="52"/>
      <c r="W36" s="52"/>
      <c r="X36" s="52"/>
      <c r="Y36" s="52"/>
      <c r="Z36" s="52"/>
    </row>
    <row r="37" spans="2:26" ht="13.5" customHeight="1" x14ac:dyDescent="0.2">
      <c r="B37" s="392"/>
      <c r="C37" s="611"/>
      <c r="D37" s="632"/>
      <c r="E37" s="398" t="s">
        <v>988</v>
      </c>
      <c r="F37" s="168"/>
      <c r="G37" s="864"/>
      <c r="H37" s="751"/>
      <c r="I37" s="150"/>
      <c r="J37" s="52"/>
      <c r="K37" s="52"/>
      <c r="L37" s="52"/>
      <c r="M37" s="52"/>
      <c r="N37" s="52"/>
      <c r="O37" s="52"/>
      <c r="P37" s="52"/>
      <c r="Q37" s="52"/>
      <c r="R37" s="52"/>
      <c r="S37" s="52"/>
      <c r="T37" s="52"/>
      <c r="U37" s="52"/>
      <c r="V37" s="52"/>
      <c r="W37" s="52"/>
      <c r="X37" s="52"/>
      <c r="Y37" s="52"/>
      <c r="Z37" s="52"/>
    </row>
    <row r="38" spans="2:26" ht="13.5" customHeight="1" x14ac:dyDescent="0.2">
      <c r="B38" s="392"/>
      <c r="C38" s="611"/>
      <c r="D38" s="632"/>
      <c r="E38" s="398" t="s">
        <v>989</v>
      </c>
      <c r="F38" s="168"/>
      <c r="G38" s="864"/>
      <c r="H38" s="751"/>
      <c r="I38" s="150"/>
      <c r="J38" s="52"/>
      <c r="K38" s="52"/>
      <c r="L38" s="52"/>
      <c r="M38" s="52"/>
      <c r="N38" s="52"/>
      <c r="O38" s="52"/>
      <c r="P38" s="52"/>
      <c r="Q38" s="52"/>
      <c r="R38" s="52"/>
      <c r="S38" s="52"/>
      <c r="T38" s="52"/>
      <c r="U38" s="52"/>
      <c r="V38" s="52"/>
      <c r="W38" s="52"/>
      <c r="X38" s="52"/>
      <c r="Y38" s="52"/>
      <c r="Z38" s="52"/>
    </row>
    <row r="39" spans="2:26" ht="13.5" customHeight="1" x14ac:dyDescent="0.2">
      <c r="B39" s="392"/>
      <c r="C39" s="611"/>
      <c r="D39" s="632"/>
      <c r="E39" s="398" t="s">
        <v>990</v>
      </c>
      <c r="F39" s="168"/>
      <c r="G39" s="864"/>
      <c r="H39" s="751"/>
      <c r="I39" s="150"/>
      <c r="J39" s="52"/>
      <c r="K39" s="52"/>
      <c r="L39" s="52"/>
      <c r="M39" s="52"/>
      <c r="N39" s="52"/>
      <c r="O39" s="52"/>
      <c r="P39" s="52"/>
      <c r="Q39" s="52"/>
      <c r="R39" s="52"/>
      <c r="S39" s="52"/>
      <c r="T39" s="52"/>
      <c r="U39" s="52"/>
      <c r="V39" s="52"/>
      <c r="W39" s="52"/>
      <c r="X39" s="52"/>
      <c r="Y39" s="52"/>
      <c r="Z39" s="52"/>
    </row>
    <row r="40" spans="2:26" ht="13.5" customHeight="1" x14ac:dyDescent="0.2">
      <c r="B40" s="392"/>
      <c r="C40" s="611"/>
      <c r="D40" s="632"/>
      <c r="E40" s="399"/>
      <c r="F40" s="78"/>
      <c r="G40" s="864"/>
      <c r="H40" s="751"/>
      <c r="I40" s="150"/>
      <c r="J40" s="52"/>
      <c r="K40" s="52"/>
      <c r="L40" s="52"/>
      <c r="M40" s="52"/>
      <c r="N40" s="52"/>
      <c r="O40" s="52"/>
      <c r="P40" s="52"/>
      <c r="Q40" s="52"/>
      <c r="R40" s="52"/>
      <c r="S40" s="52"/>
      <c r="T40" s="52"/>
      <c r="U40" s="52"/>
      <c r="V40" s="52"/>
      <c r="W40" s="52"/>
      <c r="X40" s="52"/>
      <c r="Y40" s="52"/>
      <c r="Z40" s="52"/>
    </row>
    <row r="41" spans="2:26" ht="13.5" customHeight="1" x14ac:dyDescent="0.2">
      <c r="B41" s="392"/>
      <c r="C41" s="612"/>
      <c r="D41" s="637"/>
      <c r="E41" s="406"/>
      <c r="F41" s="170"/>
      <c r="G41" s="865"/>
      <c r="H41" s="752"/>
      <c r="I41" s="150"/>
      <c r="J41" s="52"/>
      <c r="K41" s="52"/>
      <c r="L41" s="52"/>
      <c r="M41" s="52"/>
      <c r="N41" s="52"/>
      <c r="O41" s="52"/>
      <c r="P41" s="52"/>
      <c r="Q41" s="52"/>
      <c r="R41" s="52"/>
      <c r="S41" s="52"/>
      <c r="T41" s="52"/>
      <c r="U41" s="52"/>
      <c r="V41" s="52"/>
      <c r="W41" s="52"/>
      <c r="X41" s="52"/>
      <c r="Y41" s="52"/>
      <c r="Z41" s="52"/>
    </row>
    <row r="42" spans="2:26" ht="14.25" customHeight="1" x14ac:dyDescent="0.2">
      <c r="B42" s="859"/>
      <c r="C42" s="856" t="s">
        <v>991</v>
      </c>
      <c r="D42" s="860">
        <v>4</v>
      </c>
      <c r="E42" s="407" t="s">
        <v>992</v>
      </c>
      <c r="F42" s="408"/>
      <c r="G42" s="857"/>
      <c r="H42" s="727"/>
      <c r="I42" s="150"/>
      <c r="J42" s="52"/>
      <c r="K42" s="52"/>
      <c r="L42" s="52"/>
      <c r="M42" s="52"/>
      <c r="N42" s="52"/>
      <c r="O42" s="52"/>
      <c r="P42" s="52"/>
      <c r="Q42" s="52"/>
      <c r="R42" s="52"/>
      <c r="S42" s="52"/>
      <c r="T42" s="52"/>
      <c r="U42" s="52"/>
      <c r="V42" s="52"/>
      <c r="W42" s="52"/>
      <c r="X42" s="52"/>
      <c r="Y42" s="52"/>
      <c r="Z42" s="52"/>
    </row>
    <row r="43" spans="2:26" ht="14.25" customHeight="1" x14ac:dyDescent="0.2">
      <c r="B43" s="611"/>
      <c r="C43" s="611"/>
      <c r="D43" s="632"/>
      <c r="E43" s="397" t="s">
        <v>993</v>
      </c>
      <c r="F43" s="404"/>
      <c r="G43" s="611"/>
      <c r="H43" s="611"/>
      <c r="I43" s="384"/>
      <c r="J43" s="52"/>
      <c r="K43" s="52"/>
      <c r="L43" s="52"/>
      <c r="M43" s="52"/>
      <c r="N43" s="52"/>
      <c r="O43" s="52"/>
      <c r="P43" s="52"/>
      <c r="Q43" s="52"/>
      <c r="R43" s="52"/>
      <c r="S43" s="52"/>
      <c r="T43" s="52"/>
      <c r="U43" s="52"/>
      <c r="V43" s="52"/>
      <c r="W43" s="52"/>
      <c r="X43" s="52"/>
      <c r="Y43" s="52"/>
      <c r="Z43" s="52"/>
    </row>
    <row r="44" spans="2:26" ht="14.25" customHeight="1" x14ac:dyDescent="0.2">
      <c r="B44" s="611"/>
      <c r="C44" s="611"/>
      <c r="D44" s="632"/>
      <c r="E44" s="407" t="s">
        <v>994</v>
      </c>
      <c r="F44" s="168"/>
      <c r="G44" s="611"/>
      <c r="H44" s="611"/>
      <c r="I44" s="384"/>
      <c r="J44" s="52"/>
      <c r="K44" s="52"/>
      <c r="L44" s="52"/>
      <c r="M44" s="52"/>
      <c r="N44" s="52"/>
      <c r="O44" s="52"/>
      <c r="P44" s="52"/>
      <c r="Q44" s="52"/>
      <c r="R44" s="52"/>
      <c r="S44" s="52"/>
      <c r="T44" s="52"/>
      <c r="U44" s="52"/>
      <c r="V44" s="52"/>
      <c r="W44" s="52"/>
      <c r="X44" s="52"/>
      <c r="Y44" s="52"/>
      <c r="Z44" s="52"/>
    </row>
    <row r="45" spans="2:26" ht="15" customHeight="1" x14ac:dyDescent="0.2">
      <c r="B45" s="611"/>
      <c r="C45" s="611"/>
      <c r="D45" s="632"/>
      <c r="E45" s="407" t="s">
        <v>995</v>
      </c>
      <c r="F45" s="168"/>
      <c r="G45" s="611"/>
      <c r="H45" s="611"/>
      <c r="I45" s="384"/>
      <c r="J45" s="52"/>
      <c r="K45" s="52"/>
      <c r="L45" s="52"/>
      <c r="M45" s="52"/>
      <c r="N45" s="52"/>
      <c r="O45" s="52"/>
      <c r="P45" s="52"/>
      <c r="Q45" s="52"/>
      <c r="R45" s="52"/>
      <c r="S45" s="52"/>
      <c r="T45" s="52"/>
      <c r="U45" s="52"/>
      <c r="V45" s="52"/>
      <c r="W45" s="52"/>
      <c r="X45" s="52"/>
      <c r="Y45" s="52"/>
      <c r="Z45" s="52"/>
    </row>
    <row r="46" spans="2:26" ht="14.25" customHeight="1" x14ac:dyDescent="0.2">
      <c r="B46" s="611"/>
      <c r="C46" s="611"/>
      <c r="D46" s="632"/>
      <c r="E46" s="407" t="s">
        <v>996</v>
      </c>
      <c r="F46" s="168"/>
      <c r="G46" s="611"/>
      <c r="H46" s="611"/>
      <c r="I46" s="384"/>
      <c r="J46" s="52"/>
      <c r="K46" s="52"/>
      <c r="L46" s="52"/>
      <c r="M46" s="52"/>
      <c r="N46" s="52"/>
      <c r="O46" s="52"/>
      <c r="P46" s="52"/>
      <c r="Q46" s="52"/>
      <c r="R46" s="52"/>
      <c r="S46" s="52"/>
      <c r="T46" s="52"/>
      <c r="U46" s="52"/>
      <c r="V46" s="52"/>
      <c r="W46" s="52"/>
      <c r="X46" s="52"/>
      <c r="Y46" s="52"/>
      <c r="Z46" s="52"/>
    </row>
    <row r="47" spans="2:26" ht="13.5" customHeight="1" x14ac:dyDescent="0.2">
      <c r="B47" s="392"/>
      <c r="C47" s="611"/>
      <c r="D47" s="632"/>
      <c r="E47" s="407" t="s">
        <v>997</v>
      </c>
      <c r="F47" s="168"/>
      <c r="G47" s="611"/>
      <c r="H47" s="611"/>
      <c r="I47" s="150"/>
      <c r="J47" s="52"/>
      <c r="K47" s="52"/>
      <c r="L47" s="52"/>
      <c r="M47" s="52"/>
      <c r="N47" s="52"/>
      <c r="O47" s="52"/>
      <c r="P47" s="52"/>
      <c r="Q47" s="52"/>
      <c r="R47" s="52"/>
      <c r="S47" s="52"/>
      <c r="T47" s="52"/>
      <c r="U47" s="52"/>
      <c r="V47" s="52"/>
      <c r="W47" s="52"/>
      <c r="X47" s="52"/>
      <c r="Y47" s="52"/>
      <c r="Z47" s="52"/>
    </row>
    <row r="48" spans="2:26" ht="13.5" customHeight="1" x14ac:dyDescent="0.2">
      <c r="B48" s="392"/>
      <c r="C48" s="611"/>
      <c r="D48" s="632"/>
      <c r="E48" s="407" t="s">
        <v>998</v>
      </c>
      <c r="F48" s="168"/>
      <c r="G48" s="611"/>
      <c r="H48" s="611"/>
      <c r="I48" s="150"/>
      <c r="J48" s="52"/>
      <c r="K48" s="52"/>
      <c r="L48" s="52"/>
      <c r="M48" s="52"/>
      <c r="N48" s="52"/>
      <c r="O48" s="52"/>
      <c r="P48" s="52"/>
      <c r="Q48" s="52"/>
      <c r="R48" s="52"/>
      <c r="S48" s="52"/>
      <c r="T48" s="52"/>
      <c r="U48" s="52"/>
      <c r="V48" s="52"/>
      <c r="W48" s="52"/>
      <c r="X48" s="52"/>
      <c r="Y48" s="52"/>
      <c r="Z48" s="52"/>
    </row>
    <row r="49" spans="2:26" ht="13.5" customHeight="1" x14ac:dyDescent="0.2">
      <c r="B49" s="392"/>
      <c r="C49" s="611"/>
      <c r="D49" s="632"/>
      <c r="E49" s="409"/>
      <c r="F49" s="78"/>
      <c r="G49" s="611"/>
      <c r="H49" s="611"/>
      <c r="I49" s="150"/>
      <c r="J49" s="52"/>
      <c r="K49" s="52"/>
      <c r="L49" s="52"/>
      <c r="M49" s="52"/>
      <c r="N49" s="52"/>
      <c r="O49" s="52"/>
      <c r="P49" s="52"/>
      <c r="Q49" s="52"/>
      <c r="R49" s="52"/>
      <c r="S49" s="52"/>
      <c r="T49" s="52"/>
      <c r="U49" s="52"/>
      <c r="V49" s="52"/>
      <c r="W49" s="52"/>
      <c r="X49" s="52"/>
      <c r="Y49" s="52"/>
      <c r="Z49" s="52"/>
    </row>
    <row r="50" spans="2:26" ht="13.5" customHeight="1" x14ac:dyDescent="0.2">
      <c r="B50" s="392"/>
      <c r="C50" s="612"/>
      <c r="D50" s="637"/>
      <c r="E50" s="410"/>
      <c r="F50" s="170"/>
      <c r="G50" s="612"/>
      <c r="H50" s="612"/>
      <c r="I50" s="150"/>
      <c r="J50" s="52"/>
      <c r="K50" s="52"/>
      <c r="L50" s="52"/>
      <c r="M50" s="52"/>
      <c r="N50" s="52"/>
      <c r="O50" s="52"/>
      <c r="P50" s="52"/>
      <c r="Q50" s="52"/>
      <c r="R50" s="52"/>
      <c r="S50" s="52"/>
      <c r="T50" s="52"/>
      <c r="U50" s="52"/>
      <c r="V50" s="52"/>
      <c r="W50" s="52"/>
      <c r="X50" s="52"/>
      <c r="Y50" s="52"/>
      <c r="Z50" s="52"/>
    </row>
    <row r="51" spans="2:26" ht="13.5" customHeight="1" x14ac:dyDescent="0.2">
      <c r="B51" s="859"/>
      <c r="C51" s="648" t="s">
        <v>999</v>
      </c>
      <c r="D51" s="860">
        <v>5</v>
      </c>
      <c r="E51" s="411" t="s">
        <v>1000</v>
      </c>
      <c r="F51" s="412"/>
      <c r="G51" s="857"/>
      <c r="H51" s="727"/>
      <c r="I51" s="862" t="s">
        <v>1001</v>
      </c>
      <c r="J51" s="52"/>
      <c r="K51" s="52"/>
      <c r="L51" s="52"/>
      <c r="M51" s="52"/>
      <c r="N51" s="52"/>
      <c r="O51" s="52"/>
      <c r="P51" s="52"/>
      <c r="Q51" s="52"/>
      <c r="R51" s="52"/>
      <c r="S51" s="52"/>
      <c r="T51" s="52"/>
      <c r="U51" s="52"/>
      <c r="V51" s="52"/>
      <c r="W51" s="52"/>
      <c r="X51" s="52"/>
      <c r="Y51" s="52"/>
      <c r="Z51" s="52"/>
    </row>
    <row r="52" spans="2:26" ht="13.5" customHeight="1" x14ac:dyDescent="0.2">
      <c r="B52" s="611"/>
      <c r="C52" s="611"/>
      <c r="D52" s="632"/>
      <c r="E52" s="405" t="s">
        <v>993</v>
      </c>
      <c r="F52" s="413"/>
      <c r="G52" s="611"/>
      <c r="H52" s="611"/>
      <c r="I52" s="719"/>
      <c r="J52" s="52"/>
      <c r="K52" s="52"/>
      <c r="L52" s="52"/>
      <c r="M52" s="52"/>
      <c r="N52" s="52"/>
      <c r="O52" s="52"/>
      <c r="P52" s="52"/>
      <c r="Q52" s="52"/>
      <c r="R52" s="52"/>
      <c r="S52" s="52"/>
      <c r="T52" s="52"/>
      <c r="U52" s="52"/>
      <c r="V52" s="52"/>
      <c r="W52" s="52"/>
      <c r="X52" s="52"/>
      <c r="Y52" s="52"/>
      <c r="Z52" s="52"/>
    </row>
    <row r="53" spans="2:26" ht="13.5" customHeight="1" x14ac:dyDescent="0.2">
      <c r="B53" s="611"/>
      <c r="C53" s="611"/>
      <c r="D53" s="632"/>
      <c r="E53" s="391" t="s">
        <v>1002</v>
      </c>
      <c r="F53" s="67"/>
      <c r="G53" s="611"/>
      <c r="H53" s="611"/>
      <c r="I53" s="719"/>
      <c r="J53" s="52"/>
      <c r="K53" s="52"/>
      <c r="L53" s="52"/>
      <c r="M53" s="52"/>
      <c r="N53" s="52"/>
      <c r="O53" s="52"/>
      <c r="P53" s="52"/>
      <c r="Q53" s="52"/>
      <c r="R53" s="52"/>
      <c r="S53" s="52"/>
      <c r="T53" s="52"/>
      <c r="U53" s="52"/>
      <c r="V53" s="52"/>
      <c r="W53" s="52"/>
      <c r="X53" s="52"/>
      <c r="Y53" s="52"/>
      <c r="Z53" s="52"/>
    </row>
    <row r="54" spans="2:26" ht="13.5" customHeight="1" x14ac:dyDescent="0.2">
      <c r="B54" s="611"/>
      <c r="C54" s="611"/>
      <c r="D54" s="632"/>
      <c r="E54" s="391" t="s">
        <v>995</v>
      </c>
      <c r="F54" s="67"/>
      <c r="G54" s="611"/>
      <c r="H54" s="611"/>
      <c r="I54" s="719"/>
      <c r="J54" s="52"/>
      <c r="K54" s="52"/>
      <c r="L54" s="52"/>
      <c r="M54" s="52"/>
      <c r="N54" s="52"/>
      <c r="O54" s="52"/>
      <c r="P54" s="52"/>
      <c r="Q54" s="52"/>
      <c r="R54" s="52"/>
      <c r="S54" s="52"/>
      <c r="T54" s="52"/>
      <c r="U54" s="52"/>
      <c r="V54" s="52"/>
      <c r="W54" s="52"/>
      <c r="X54" s="52"/>
      <c r="Y54" s="52"/>
      <c r="Z54" s="52"/>
    </row>
    <row r="55" spans="2:26" ht="13.5" customHeight="1" x14ac:dyDescent="0.2">
      <c r="B55" s="392"/>
      <c r="C55" s="611"/>
      <c r="D55" s="632"/>
      <c r="E55" s="391" t="s">
        <v>996</v>
      </c>
      <c r="F55" s="67"/>
      <c r="G55" s="611"/>
      <c r="H55" s="611"/>
      <c r="I55" s="150"/>
      <c r="J55" s="52"/>
      <c r="K55" s="52"/>
      <c r="L55" s="52"/>
      <c r="M55" s="52"/>
      <c r="N55" s="52"/>
      <c r="O55" s="52"/>
      <c r="P55" s="52"/>
      <c r="Q55" s="52"/>
      <c r="R55" s="52"/>
      <c r="S55" s="52"/>
      <c r="T55" s="52"/>
      <c r="U55" s="52"/>
      <c r="V55" s="52"/>
      <c r="W55" s="52"/>
      <c r="X55" s="52"/>
      <c r="Y55" s="52"/>
      <c r="Z55" s="52"/>
    </row>
    <row r="56" spans="2:26" ht="13.5" customHeight="1" x14ac:dyDescent="0.2">
      <c r="B56" s="392"/>
      <c r="C56" s="611"/>
      <c r="D56" s="632"/>
      <c r="E56" s="391" t="s">
        <v>997</v>
      </c>
      <c r="F56" s="67"/>
      <c r="G56" s="611"/>
      <c r="H56" s="611"/>
      <c r="I56" s="150"/>
      <c r="J56" s="52"/>
      <c r="K56" s="52"/>
      <c r="L56" s="52"/>
      <c r="M56" s="52"/>
      <c r="N56" s="52"/>
      <c r="O56" s="52"/>
      <c r="P56" s="52"/>
      <c r="Q56" s="52"/>
      <c r="R56" s="52"/>
      <c r="S56" s="52"/>
      <c r="T56" s="52"/>
      <c r="U56" s="52"/>
      <c r="V56" s="52"/>
      <c r="W56" s="52"/>
      <c r="X56" s="52"/>
      <c r="Y56" s="52"/>
      <c r="Z56" s="52"/>
    </row>
    <row r="57" spans="2:26" ht="13.5" customHeight="1" x14ac:dyDescent="0.2">
      <c r="B57" s="392"/>
      <c r="C57" s="611"/>
      <c r="D57" s="632"/>
      <c r="E57" s="391" t="s">
        <v>1003</v>
      </c>
      <c r="F57" s="67"/>
      <c r="G57" s="611"/>
      <c r="H57" s="611"/>
      <c r="I57" s="150"/>
      <c r="J57" s="52"/>
      <c r="K57" s="52"/>
      <c r="L57" s="52"/>
      <c r="M57" s="52"/>
      <c r="N57" s="52"/>
      <c r="O57" s="52"/>
      <c r="P57" s="52"/>
      <c r="Q57" s="52"/>
      <c r="R57" s="52"/>
      <c r="S57" s="52"/>
      <c r="T57" s="52"/>
      <c r="U57" s="52"/>
      <c r="V57" s="52"/>
      <c r="W57" s="52"/>
      <c r="X57" s="52"/>
      <c r="Y57" s="52"/>
      <c r="Z57" s="52"/>
    </row>
    <row r="58" spans="2:26" ht="13.5" customHeight="1" x14ac:dyDescent="0.2">
      <c r="B58" s="392"/>
      <c r="C58" s="611"/>
      <c r="D58" s="632"/>
      <c r="E58" s="393" t="s">
        <v>1004</v>
      </c>
      <c r="F58" s="414"/>
      <c r="G58" s="611"/>
      <c r="H58" s="611"/>
      <c r="I58" s="150"/>
      <c r="J58" s="52"/>
      <c r="K58" s="52"/>
      <c r="L58" s="52"/>
      <c r="M58" s="52"/>
      <c r="N58" s="52"/>
      <c r="O58" s="52"/>
      <c r="P58" s="52"/>
      <c r="Q58" s="52"/>
      <c r="R58" s="52"/>
      <c r="S58" s="52"/>
      <c r="T58" s="52"/>
      <c r="U58" s="52"/>
      <c r="V58" s="52"/>
      <c r="W58" s="52"/>
      <c r="X58" s="52"/>
      <c r="Y58" s="52"/>
      <c r="Z58" s="52"/>
    </row>
    <row r="59" spans="2:26" ht="13.5" customHeight="1" x14ac:dyDescent="0.2">
      <c r="B59" s="392"/>
      <c r="C59" s="611"/>
      <c r="D59" s="632"/>
      <c r="E59" s="393"/>
      <c r="F59" s="414"/>
      <c r="G59" s="611"/>
      <c r="H59" s="611"/>
      <c r="I59" s="150"/>
      <c r="J59" s="52"/>
      <c r="K59" s="52"/>
      <c r="L59" s="52"/>
      <c r="M59" s="52"/>
      <c r="N59" s="52"/>
      <c r="O59" s="52"/>
      <c r="P59" s="52"/>
      <c r="Q59" s="52"/>
      <c r="R59" s="52"/>
      <c r="S59" s="52"/>
      <c r="T59" s="52"/>
      <c r="U59" s="52"/>
      <c r="V59" s="52"/>
      <c r="W59" s="52"/>
      <c r="X59" s="52"/>
      <c r="Y59" s="52"/>
      <c r="Z59" s="52"/>
    </row>
    <row r="60" spans="2:26" ht="13.5" customHeight="1" x14ac:dyDescent="0.2">
      <c r="B60" s="392"/>
      <c r="C60" s="611"/>
      <c r="D60" s="632"/>
      <c r="E60" s="393"/>
      <c r="F60" s="414"/>
      <c r="G60" s="611"/>
      <c r="H60" s="611"/>
      <c r="I60" s="150"/>
      <c r="J60" s="52"/>
      <c r="K60" s="52"/>
      <c r="L60" s="52"/>
      <c r="M60" s="52"/>
      <c r="N60" s="52"/>
      <c r="O60" s="52"/>
      <c r="P60" s="52"/>
      <c r="Q60" s="52"/>
      <c r="R60" s="52"/>
      <c r="S60" s="52"/>
      <c r="T60" s="52"/>
      <c r="U60" s="52"/>
      <c r="V60" s="52"/>
      <c r="W60" s="52"/>
      <c r="X60" s="52"/>
      <c r="Y60" s="52"/>
      <c r="Z60" s="52"/>
    </row>
    <row r="61" spans="2:26" ht="6.75" customHeight="1" x14ac:dyDescent="0.2">
      <c r="B61" s="392"/>
      <c r="C61" s="612"/>
      <c r="D61" s="637"/>
      <c r="E61" s="415"/>
      <c r="F61" s="416"/>
      <c r="G61" s="612"/>
      <c r="H61" s="612"/>
      <c r="I61" s="150"/>
      <c r="J61" s="52"/>
      <c r="K61" s="52"/>
      <c r="L61" s="52"/>
      <c r="M61" s="52"/>
      <c r="N61" s="52"/>
      <c r="O61" s="52"/>
      <c r="P61" s="52"/>
      <c r="Q61" s="52"/>
      <c r="R61" s="52"/>
      <c r="S61" s="52"/>
      <c r="T61" s="52"/>
      <c r="U61" s="52"/>
      <c r="V61" s="52"/>
      <c r="W61" s="52"/>
      <c r="X61" s="52"/>
      <c r="Y61" s="52"/>
      <c r="Z61" s="52"/>
    </row>
    <row r="62" spans="2:26" ht="13.5" customHeight="1" x14ac:dyDescent="0.2">
      <c r="B62" s="859"/>
      <c r="C62" s="856" t="s">
        <v>1005</v>
      </c>
      <c r="D62" s="860">
        <v>6</v>
      </c>
      <c r="E62" s="386" t="s">
        <v>1006</v>
      </c>
      <c r="F62" s="387"/>
      <c r="G62" s="857"/>
      <c r="H62" s="727"/>
      <c r="I62" s="150"/>
      <c r="J62" s="52"/>
      <c r="K62" s="52"/>
      <c r="L62" s="52"/>
      <c r="M62" s="52"/>
      <c r="N62" s="52"/>
      <c r="O62" s="52"/>
      <c r="P62" s="52"/>
      <c r="Q62" s="52"/>
      <c r="R62" s="52"/>
      <c r="S62" s="52"/>
      <c r="T62" s="52"/>
      <c r="U62" s="52"/>
      <c r="V62" s="52"/>
      <c r="W62" s="52"/>
      <c r="X62" s="52"/>
      <c r="Y62" s="52"/>
      <c r="Z62" s="52"/>
    </row>
    <row r="63" spans="2:26" ht="13.5" customHeight="1" x14ac:dyDescent="0.2">
      <c r="B63" s="611"/>
      <c r="C63" s="611"/>
      <c r="D63" s="632"/>
      <c r="E63" s="417" t="s">
        <v>1007</v>
      </c>
      <c r="F63" s="103"/>
      <c r="G63" s="611"/>
      <c r="H63" s="611"/>
      <c r="I63" s="150"/>
      <c r="J63" s="52"/>
      <c r="K63" s="52"/>
      <c r="L63" s="52"/>
      <c r="M63" s="52"/>
      <c r="N63" s="52"/>
      <c r="O63" s="52"/>
      <c r="P63" s="52"/>
      <c r="Q63" s="52"/>
      <c r="R63" s="52"/>
      <c r="S63" s="52"/>
      <c r="T63" s="52"/>
      <c r="U63" s="52"/>
      <c r="V63" s="52"/>
      <c r="W63" s="52"/>
      <c r="X63" s="52"/>
      <c r="Y63" s="52"/>
      <c r="Z63" s="52"/>
    </row>
    <row r="64" spans="2:26" ht="13.5" customHeight="1" x14ac:dyDescent="0.2">
      <c r="B64" s="611"/>
      <c r="C64" s="611"/>
      <c r="D64" s="632"/>
      <c r="E64" s="417"/>
      <c r="F64" s="103"/>
      <c r="G64" s="611"/>
      <c r="H64" s="611"/>
      <c r="I64" s="150"/>
      <c r="J64" s="52"/>
      <c r="K64" s="52"/>
      <c r="L64" s="52"/>
      <c r="M64" s="52"/>
      <c r="N64" s="52"/>
      <c r="O64" s="52"/>
      <c r="P64" s="52"/>
      <c r="Q64" s="52"/>
      <c r="R64" s="52"/>
      <c r="S64" s="52"/>
      <c r="T64" s="52"/>
      <c r="U64" s="52"/>
      <c r="V64" s="52"/>
      <c r="W64" s="52"/>
      <c r="X64" s="52"/>
      <c r="Y64" s="52"/>
      <c r="Z64" s="52"/>
    </row>
    <row r="65" spans="2:26" ht="13.5" customHeight="1" x14ac:dyDescent="0.2">
      <c r="B65" s="392"/>
      <c r="C65" s="611"/>
      <c r="D65" s="632"/>
      <c r="E65" s="418" t="s">
        <v>1008</v>
      </c>
      <c r="F65" s="389"/>
      <c r="G65" s="611"/>
      <c r="H65" s="611"/>
      <c r="I65" s="150"/>
      <c r="J65" s="52"/>
      <c r="K65" s="52"/>
      <c r="L65" s="52"/>
      <c r="M65" s="52"/>
      <c r="N65" s="52"/>
      <c r="O65" s="52"/>
      <c r="P65" s="52"/>
      <c r="Q65" s="52"/>
      <c r="R65" s="52"/>
      <c r="S65" s="52"/>
      <c r="T65" s="52"/>
      <c r="U65" s="52"/>
      <c r="V65" s="52"/>
      <c r="W65" s="52"/>
      <c r="X65" s="52"/>
      <c r="Y65" s="52"/>
      <c r="Z65" s="52"/>
    </row>
    <row r="66" spans="2:26" ht="13.5" customHeight="1" x14ac:dyDescent="0.2">
      <c r="B66" s="392"/>
      <c r="C66" s="611"/>
      <c r="D66" s="632"/>
      <c r="E66" s="388" t="s">
        <v>1009</v>
      </c>
      <c r="F66" s="168"/>
      <c r="G66" s="611"/>
      <c r="H66" s="611"/>
      <c r="I66" s="150"/>
      <c r="J66" s="52"/>
      <c r="K66" s="52"/>
      <c r="L66" s="52"/>
      <c r="M66" s="52"/>
      <c r="N66" s="52"/>
      <c r="O66" s="52"/>
      <c r="P66" s="52"/>
      <c r="Q66" s="52"/>
      <c r="R66" s="52"/>
      <c r="S66" s="52"/>
      <c r="T66" s="52"/>
      <c r="U66" s="52"/>
      <c r="V66" s="52"/>
      <c r="W66" s="52"/>
      <c r="X66" s="52"/>
      <c r="Y66" s="52"/>
      <c r="Z66" s="52"/>
    </row>
    <row r="67" spans="2:26" ht="13.5" customHeight="1" x14ac:dyDescent="0.2">
      <c r="B67" s="392"/>
      <c r="C67" s="611"/>
      <c r="D67" s="632"/>
      <c r="E67" s="388" t="s">
        <v>1010</v>
      </c>
      <c r="F67" s="168"/>
      <c r="G67" s="611"/>
      <c r="H67" s="611"/>
      <c r="I67" s="150"/>
      <c r="J67" s="52"/>
      <c r="K67" s="52"/>
      <c r="L67" s="52"/>
      <c r="M67" s="52"/>
      <c r="N67" s="52"/>
      <c r="O67" s="52"/>
      <c r="P67" s="52"/>
      <c r="Q67" s="52"/>
      <c r="R67" s="52"/>
      <c r="S67" s="52"/>
      <c r="T67" s="52"/>
      <c r="U67" s="52"/>
      <c r="V67" s="52"/>
      <c r="W67" s="52"/>
      <c r="X67" s="52"/>
      <c r="Y67" s="52"/>
      <c r="Z67" s="52"/>
    </row>
    <row r="68" spans="2:26" ht="13.5" customHeight="1" x14ac:dyDescent="0.2">
      <c r="B68" s="392"/>
      <c r="C68" s="611"/>
      <c r="D68" s="632"/>
      <c r="E68" s="388" t="s">
        <v>1011</v>
      </c>
      <c r="F68" s="168"/>
      <c r="G68" s="611"/>
      <c r="H68" s="611"/>
      <c r="I68" s="150"/>
      <c r="J68" s="52"/>
      <c r="K68" s="52"/>
      <c r="L68" s="52"/>
      <c r="M68" s="52"/>
      <c r="N68" s="52"/>
      <c r="O68" s="52"/>
      <c r="P68" s="52"/>
      <c r="Q68" s="52"/>
      <c r="R68" s="52"/>
      <c r="S68" s="52"/>
      <c r="T68" s="52"/>
      <c r="U68" s="52"/>
      <c r="V68" s="52"/>
      <c r="W68" s="52"/>
      <c r="X68" s="52"/>
      <c r="Y68" s="52"/>
      <c r="Z68" s="52"/>
    </row>
    <row r="69" spans="2:26" ht="13.5" customHeight="1" x14ac:dyDescent="0.2">
      <c r="B69" s="392"/>
      <c r="C69" s="611"/>
      <c r="D69" s="632"/>
      <c r="E69" s="388" t="s">
        <v>1012</v>
      </c>
      <c r="F69" s="168"/>
      <c r="G69" s="611"/>
      <c r="H69" s="611"/>
      <c r="I69" s="861"/>
      <c r="J69" s="52"/>
      <c r="K69" s="52"/>
      <c r="L69" s="52"/>
      <c r="M69" s="52"/>
      <c r="N69" s="52"/>
      <c r="O69" s="52"/>
      <c r="P69" s="52"/>
      <c r="Q69" s="52"/>
      <c r="R69" s="52"/>
      <c r="S69" s="52"/>
      <c r="T69" s="52"/>
      <c r="U69" s="52"/>
      <c r="V69" s="52"/>
      <c r="W69" s="52"/>
      <c r="X69" s="52"/>
      <c r="Y69" s="52"/>
      <c r="Z69" s="52"/>
    </row>
    <row r="70" spans="2:26" ht="13.5" customHeight="1" x14ac:dyDescent="0.2">
      <c r="B70" s="392"/>
      <c r="C70" s="611"/>
      <c r="D70" s="632"/>
      <c r="E70" s="388" t="s">
        <v>1013</v>
      </c>
      <c r="F70" s="168"/>
      <c r="G70" s="611"/>
      <c r="H70" s="611"/>
      <c r="I70" s="719"/>
      <c r="J70" s="52"/>
      <c r="K70" s="52"/>
      <c r="L70" s="52"/>
      <c r="M70" s="52"/>
      <c r="N70" s="52"/>
      <c r="O70" s="52"/>
      <c r="P70" s="52"/>
      <c r="Q70" s="52"/>
      <c r="R70" s="52"/>
      <c r="S70" s="52"/>
      <c r="T70" s="52"/>
      <c r="U70" s="52"/>
      <c r="V70" s="52"/>
      <c r="W70" s="52"/>
      <c r="X70" s="52"/>
      <c r="Y70" s="52"/>
      <c r="Z70" s="52"/>
    </row>
    <row r="71" spans="2:26" ht="19.5" customHeight="1" x14ac:dyDescent="0.2">
      <c r="B71" s="392"/>
      <c r="C71" s="611"/>
      <c r="D71" s="632"/>
      <c r="E71" s="388" t="s">
        <v>1014</v>
      </c>
      <c r="F71" s="168"/>
      <c r="G71" s="611"/>
      <c r="H71" s="611"/>
      <c r="I71" s="719"/>
      <c r="J71" s="52"/>
      <c r="K71" s="52"/>
      <c r="L71" s="52"/>
      <c r="M71" s="52"/>
      <c r="N71" s="52"/>
      <c r="O71" s="52"/>
      <c r="P71" s="52"/>
      <c r="Q71" s="52"/>
      <c r="R71" s="52"/>
      <c r="S71" s="52"/>
      <c r="T71" s="52"/>
      <c r="U71" s="52"/>
      <c r="V71" s="52"/>
      <c r="W71" s="52"/>
      <c r="X71" s="52"/>
      <c r="Y71" s="52"/>
      <c r="Z71" s="52"/>
    </row>
    <row r="72" spans="2:26" ht="13.5" customHeight="1" x14ac:dyDescent="0.2">
      <c r="B72" s="392"/>
      <c r="C72" s="611"/>
      <c r="D72" s="632"/>
      <c r="E72" s="388" t="s">
        <v>1015</v>
      </c>
      <c r="F72" s="168"/>
      <c r="G72" s="611"/>
      <c r="H72" s="611"/>
      <c r="I72" s="150"/>
      <c r="J72" s="52"/>
      <c r="K72" s="52"/>
      <c r="L72" s="52"/>
      <c r="M72" s="52"/>
      <c r="N72" s="52"/>
      <c r="O72" s="52"/>
      <c r="P72" s="52"/>
      <c r="Q72" s="52"/>
      <c r="R72" s="52"/>
      <c r="S72" s="52"/>
      <c r="T72" s="52"/>
      <c r="U72" s="52"/>
      <c r="V72" s="52"/>
      <c r="W72" s="52"/>
      <c r="X72" s="52"/>
      <c r="Y72" s="52"/>
      <c r="Z72" s="52"/>
    </row>
    <row r="73" spans="2:26" ht="40.5" customHeight="1" x14ac:dyDescent="0.2">
      <c r="B73" s="392"/>
      <c r="C73" s="611"/>
      <c r="D73" s="632"/>
      <c r="E73" s="388" t="s">
        <v>1016</v>
      </c>
      <c r="F73" s="168"/>
      <c r="G73" s="611"/>
      <c r="H73" s="611"/>
      <c r="I73" s="149"/>
      <c r="J73" s="52"/>
      <c r="K73" s="52"/>
      <c r="L73" s="52"/>
      <c r="M73" s="52"/>
      <c r="N73" s="52"/>
      <c r="O73" s="52"/>
      <c r="P73" s="52"/>
      <c r="Q73" s="52"/>
      <c r="R73" s="52"/>
      <c r="S73" s="52"/>
      <c r="T73" s="52"/>
      <c r="U73" s="52"/>
      <c r="V73" s="52"/>
      <c r="W73" s="52"/>
      <c r="X73" s="52"/>
      <c r="Y73" s="52"/>
      <c r="Z73" s="52"/>
    </row>
    <row r="74" spans="2:26" ht="33.75" customHeight="1" x14ac:dyDescent="0.2">
      <c r="B74" s="392"/>
      <c r="C74" s="611"/>
      <c r="D74" s="632"/>
      <c r="E74" s="388" t="s">
        <v>1017</v>
      </c>
      <c r="F74" s="168"/>
      <c r="G74" s="611"/>
      <c r="H74" s="611"/>
      <c r="I74" s="150"/>
      <c r="J74" s="52"/>
      <c r="K74" s="52"/>
      <c r="L74" s="52"/>
      <c r="M74" s="52"/>
      <c r="N74" s="52"/>
      <c r="O74" s="52"/>
      <c r="P74" s="52"/>
      <c r="Q74" s="52"/>
      <c r="R74" s="52"/>
      <c r="S74" s="52"/>
      <c r="T74" s="52"/>
      <c r="U74" s="52"/>
      <c r="V74" s="52"/>
      <c r="W74" s="52"/>
      <c r="X74" s="52"/>
      <c r="Y74" s="52"/>
      <c r="Z74" s="52"/>
    </row>
    <row r="75" spans="2:26" ht="13.5" customHeight="1" x14ac:dyDescent="0.2">
      <c r="B75" s="392"/>
      <c r="C75" s="611"/>
      <c r="D75" s="632"/>
      <c r="E75" s="388" t="s">
        <v>1018</v>
      </c>
      <c r="F75" s="168"/>
      <c r="G75" s="611"/>
      <c r="H75" s="611"/>
      <c r="I75" s="150"/>
      <c r="J75" s="52"/>
      <c r="K75" s="52"/>
      <c r="L75" s="52"/>
      <c r="M75" s="52"/>
      <c r="N75" s="52"/>
      <c r="O75" s="52"/>
      <c r="P75" s="52"/>
      <c r="Q75" s="52"/>
      <c r="R75" s="52"/>
      <c r="S75" s="52"/>
      <c r="T75" s="52"/>
      <c r="U75" s="52"/>
      <c r="V75" s="52"/>
      <c r="W75" s="52"/>
      <c r="X75" s="52"/>
      <c r="Y75" s="52"/>
      <c r="Z75" s="52"/>
    </row>
    <row r="76" spans="2:26" ht="13.5" customHeight="1" x14ac:dyDescent="0.2">
      <c r="B76" s="392"/>
      <c r="C76" s="611"/>
      <c r="D76" s="632"/>
      <c r="E76" s="391" t="s">
        <v>1019</v>
      </c>
      <c r="F76" s="168"/>
      <c r="G76" s="611"/>
      <c r="H76" s="611"/>
      <c r="I76" s="150"/>
      <c r="J76" s="52"/>
      <c r="K76" s="52"/>
      <c r="L76" s="52"/>
      <c r="M76" s="52"/>
      <c r="N76" s="52"/>
      <c r="O76" s="52"/>
      <c r="P76" s="52"/>
      <c r="Q76" s="52"/>
      <c r="R76" s="52"/>
      <c r="S76" s="52"/>
      <c r="T76" s="52"/>
      <c r="U76" s="52"/>
      <c r="V76" s="52"/>
      <c r="W76" s="52"/>
      <c r="X76" s="52"/>
      <c r="Y76" s="52"/>
      <c r="Z76" s="52"/>
    </row>
    <row r="77" spans="2:26" ht="13.5" customHeight="1" x14ac:dyDescent="0.2">
      <c r="B77" s="392"/>
      <c r="C77" s="611"/>
      <c r="D77" s="632"/>
      <c r="E77" s="391" t="s">
        <v>987</v>
      </c>
      <c r="F77" s="168"/>
      <c r="G77" s="611"/>
      <c r="H77" s="611"/>
      <c r="I77" s="150"/>
      <c r="J77" s="52"/>
      <c r="K77" s="52"/>
      <c r="L77" s="52"/>
      <c r="M77" s="52"/>
      <c r="N77" s="52"/>
      <c r="O77" s="52"/>
      <c r="P77" s="52"/>
      <c r="Q77" s="52"/>
      <c r="R77" s="52"/>
      <c r="S77" s="52"/>
      <c r="T77" s="52"/>
      <c r="U77" s="52"/>
      <c r="V77" s="52"/>
      <c r="W77" s="52"/>
      <c r="X77" s="52"/>
      <c r="Y77" s="52"/>
      <c r="Z77" s="52"/>
    </row>
    <row r="78" spans="2:26" ht="13.5" customHeight="1" x14ac:dyDescent="0.2">
      <c r="B78" s="392"/>
      <c r="C78" s="611"/>
      <c r="D78" s="632"/>
      <c r="E78" s="391" t="s">
        <v>1020</v>
      </c>
      <c r="F78" s="168"/>
      <c r="G78" s="611"/>
      <c r="H78" s="611"/>
      <c r="I78" s="150"/>
      <c r="J78" s="52"/>
      <c r="K78" s="52"/>
      <c r="L78" s="52"/>
      <c r="M78" s="52"/>
      <c r="N78" s="52"/>
      <c r="O78" s="52"/>
      <c r="P78" s="52"/>
      <c r="Q78" s="52"/>
      <c r="R78" s="52"/>
      <c r="S78" s="52"/>
      <c r="T78" s="52"/>
      <c r="U78" s="52"/>
      <c r="V78" s="52"/>
      <c r="W78" s="52"/>
      <c r="X78" s="52"/>
      <c r="Y78" s="52"/>
      <c r="Z78" s="52"/>
    </row>
    <row r="79" spans="2:26" ht="13.5" customHeight="1" x14ac:dyDescent="0.2">
      <c r="B79" s="392"/>
      <c r="C79" s="611"/>
      <c r="D79" s="632"/>
      <c r="E79" s="391" t="s">
        <v>1021</v>
      </c>
      <c r="F79" s="168"/>
      <c r="G79" s="611"/>
      <c r="H79" s="611"/>
      <c r="I79" s="150"/>
      <c r="J79" s="52"/>
      <c r="K79" s="52"/>
      <c r="L79" s="52"/>
      <c r="M79" s="52"/>
      <c r="N79" s="52"/>
      <c r="O79" s="52"/>
      <c r="P79" s="52"/>
      <c r="Q79" s="52"/>
      <c r="R79" s="52"/>
      <c r="S79" s="52"/>
      <c r="T79" s="52"/>
      <c r="U79" s="52"/>
      <c r="V79" s="52"/>
      <c r="W79" s="52"/>
      <c r="X79" s="52"/>
      <c r="Y79" s="52"/>
      <c r="Z79" s="52"/>
    </row>
    <row r="80" spans="2:26" ht="13.5" customHeight="1" x14ac:dyDescent="0.2">
      <c r="B80" s="392"/>
      <c r="C80" s="611"/>
      <c r="D80" s="632"/>
      <c r="E80" s="391" t="s">
        <v>1022</v>
      </c>
      <c r="F80" s="168"/>
      <c r="G80" s="611"/>
      <c r="H80" s="611"/>
      <c r="I80" s="150"/>
      <c r="J80" s="52"/>
      <c r="K80" s="52"/>
      <c r="L80" s="52"/>
      <c r="M80" s="52"/>
      <c r="N80" s="52"/>
      <c r="O80" s="52"/>
      <c r="P80" s="52"/>
      <c r="Q80" s="52"/>
      <c r="R80" s="52"/>
      <c r="S80" s="52"/>
      <c r="T80" s="52"/>
      <c r="U80" s="52"/>
      <c r="V80" s="52"/>
      <c r="W80" s="52"/>
      <c r="X80" s="52"/>
      <c r="Y80" s="52"/>
      <c r="Z80" s="52"/>
    </row>
    <row r="81" spans="2:26" ht="13.5" customHeight="1" x14ac:dyDescent="0.2">
      <c r="B81" s="392"/>
      <c r="C81" s="611"/>
      <c r="D81" s="632"/>
      <c r="E81" s="393"/>
      <c r="F81" s="78"/>
      <c r="G81" s="611"/>
      <c r="H81" s="611"/>
      <c r="I81" s="150"/>
      <c r="J81" s="52"/>
      <c r="K81" s="52"/>
      <c r="L81" s="52"/>
      <c r="M81" s="52"/>
      <c r="N81" s="52"/>
      <c r="O81" s="52"/>
      <c r="P81" s="52"/>
      <c r="Q81" s="52"/>
      <c r="R81" s="52"/>
      <c r="S81" s="52"/>
      <c r="T81" s="52"/>
      <c r="U81" s="52"/>
      <c r="V81" s="52"/>
      <c r="W81" s="52"/>
      <c r="X81" s="52"/>
      <c r="Y81" s="52"/>
      <c r="Z81" s="52"/>
    </row>
    <row r="82" spans="2:26" ht="13.5" customHeight="1" x14ac:dyDescent="0.2">
      <c r="B82" s="419"/>
      <c r="C82" s="612"/>
      <c r="D82" s="637"/>
      <c r="E82" s="420"/>
      <c r="F82" s="129"/>
      <c r="G82" s="612"/>
      <c r="H82" s="612"/>
      <c r="I82" s="150"/>
      <c r="J82" s="52"/>
      <c r="K82" s="52"/>
      <c r="L82" s="52"/>
      <c r="M82" s="52"/>
      <c r="N82" s="52"/>
      <c r="O82" s="52"/>
      <c r="P82" s="52"/>
      <c r="Q82" s="52"/>
      <c r="R82" s="52"/>
      <c r="S82" s="52"/>
      <c r="T82" s="52"/>
      <c r="U82" s="52"/>
      <c r="V82" s="52"/>
      <c r="W82" s="52"/>
      <c r="X82" s="52"/>
      <c r="Y82" s="52"/>
      <c r="Z82" s="52"/>
    </row>
    <row r="83" spans="2:26" ht="15" customHeight="1" x14ac:dyDescent="0.2">
      <c r="B83" s="52"/>
      <c r="C83" s="132"/>
      <c r="D83" s="132"/>
      <c r="E83" s="52"/>
      <c r="F83" s="52"/>
      <c r="G83" s="52"/>
      <c r="H83" s="52"/>
      <c r="I83" s="150"/>
      <c r="J83" s="52"/>
      <c r="K83" s="52"/>
      <c r="L83" s="52"/>
      <c r="M83" s="52"/>
      <c r="N83" s="52"/>
      <c r="O83" s="52"/>
      <c r="P83" s="52"/>
      <c r="Q83" s="52"/>
      <c r="R83" s="52"/>
      <c r="S83" s="52"/>
      <c r="T83" s="52"/>
      <c r="U83" s="52"/>
      <c r="V83" s="52"/>
      <c r="W83" s="52"/>
      <c r="X83" s="52"/>
      <c r="Y83" s="52"/>
      <c r="Z83" s="52"/>
    </row>
    <row r="84" spans="2:26" ht="13.5" customHeight="1" x14ac:dyDescent="0.2">
      <c r="B84" s="52"/>
      <c r="C84" s="132"/>
      <c r="D84" s="132"/>
      <c r="E84" s="52"/>
      <c r="F84" s="52"/>
      <c r="G84" s="52"/>
      <c r="H84" s="52"/>
      <c r="I84" s="150"/>
      <c r="J84" s="52"/>
      <c r="K84" s="52"/>
      <c r="L84" s="52"/>
      <c r="M84" s="52"/>
      <c r="N84" s="52"/>
      <c r="O84" s="52"/>
      <c r="P84" s="52"/>
      <c r="Q84" s="52"/>
      <c r="R84" s="52"/>
      <c r="S84" s="52"/>
      <c r="T84" s="52"/>
      <c r="U84" s="52"/>
      <c r="V84" s="52"/>
      <c r="W84" s="52"/>
      <c r="X84" s="52"/>
      <c r="Y84" s="52"/>
      <c r="Z84" s="52"/>
    </row>
    <row r="85" spans="2:26" ht="13.5" customHeight="1" x14ac:dyDescent="0.2">
      <c r="B85" s="52"/>
      <c r="C85" s="132"/>
      <c r="D85" s="132"/>
      <c r="E85" s="52"/>
      <c r="F85" s="52"/>
      <c r="G85" s="52"/>
      <c r="H85" s="52"/>
      <c r="I85" s="150"/>
      <c r="J85" s="52"/>
      <c r="K85" s="52"/>
      <c r="L85" s="52"/>
      <c r="M85" s="52"/>
      <c r="N85" s="52"/>
      <c r="O85" s="52"/>
      <c r="P85" s="52"/>
      <c r="Q85" s="52"/>
      <c r="R85" s="52"/>
      <c r="S85" s="52"/>
      <c r="T85" s="52"/>
      <c r="U85" s="52"/>
      <c r="V85" s="52"/>
      <c r="W85" s="52"/>
      <c r="X85" s="52"/>
      <c r="Y85" s="52"/>
      <c r="Z85" s="52"/>
    </row>
    <row r="86" spans="2:26" ht="13.5" customHeight="1" x14ac:dyDescent="0.2">
      <c r="B86" s="52"/>
      <c r="C86" s="132"/>
      <c r="D86" s="132"/>
      <c r="E86" s="52"/>
      <c r="F86" s="52"/>
      <c r="G86" s="52"/>
      <c r="H86" s="52"/>
      <c r="I86" s="150"/>
      <c r="J86" s="52"/>
      <c r="K86" s="52"/>
      <c r="L86" s="52"/>
      <c r="M86" s="52"/>
      <c r="N86" s="52"/>
      <c r="O86" s="52"/>
      <c r="P86" s="52"/>
      <c r="Q86" s="52"/>
      <c r="R86" s="52"/>
      <c r="S86" s="52"/>
      <c r="T86" s="52"/>
      <c r="U86" s="52"/>
      <c r="V86" s="52"/>
      <c r="W86" s="52"/>
      <c r="X86" s="52"/>
      <c r="Y86" s="52"/>
      <c r="Z86" s="52"/>
    </row>
    <row r="87" spans="2:26" ht="13.5" customHeight="1" x14ac:dyDescent="0.2">
      <c r="B87" s="52"/>
      <c r="C87" s="132"/>
      <c r="D87" s="132"/>
      <c r="E87" s="52"/>
      <c r="F87" s="52"/>
      <c r="G87" s="52"/>
      <c r="H87" s="52"/>
      <c r="I87" s="150"/>
      <c r="J87" s="52"/>
      <c r="K87" s="52"/>
      <c r="L87" s="52"/>
      <c r="M87" s="52"/>
      <c r="N87" s="52"/>
      <c r="O87" s="52"/>
      <c r="P87" s="52"/>
      <c r="Q87" s="52"/>
      <c r="R87" s="52"/>
      <c r="S87" s="52"/>
      <c r="T87" s="52"/>
      <c r="U87" s="52"/>
      <c r="V87" s="52"/>
      <c r="W87" s="52"/>
      <c r="X87" s="52"/>
      <c r="Y87" s="52"/>
      <c r="Z87" s="52"/>
    </row>
    <row r="88" spans="2:26" ht="13.5" customHeight="1" x14ac:dyDescent="0.2">
      <c r="B88" s="52"/>
      <c r="C88" s="132"/>
      <c r="D88" s="132"/>
      <c r="E88" s="52"/>
      <c r="F88" s="52"/>
      <c r="G88" s="52"/>
      <c r="H88" s="52"/>
      <c r="I88" s="150"/>
      <c r="J88" s="52"/>
      <c r="K88" s="52"/>
      <c r="L88" s="52"/>
      <c r="M88" s="52"/>
      <c r="N88" s="52"/>
      <c r="O88" s="52"/>
      <c r="P88" s="52"/>
      <c r="Q88" s="52"/>
      <c r="R88" s="52"/>
      <c r="S88" s="52"/>
      <c r="T88" s="52"/>
      <c r="U88" s="52"/>
      <c r="V88" s="52"/>
      <c r="W88" s="52"/>
      <c r="X88" s="52"/>
      <c r="Y88" s="52"/>
      <c r="Z88" s="52"/>
    </row>
    <row r="89" spans="2:26" ht="13.5" customHeight="1" x14ac:dyDescent="0.2">
      <c r="B89" s="52"/>
      <c r="C89" s="132"/>
      <c r="D89" s="132"/>
      <c r="E89" s="52"/>
      <c r="F89" s="52"/>
      <c r="G89" s="52"/>
      <c r="H89" s="52"/>
      <c r="I89" s="150"/>
      <c r="J89" s="52"/>
      <c r="K89" s="52"/>
      <c r="L89" s="52"/>
      <c r="M89" s="52"/>
      <c r="N89" s="52"/>
      <c r="O89" s="52"/>
      <c r="P89" s="52"/>
      <c r="Q89" s="52"/>
      <c r="R89" s="52"/>
      <c r="S89" s="52"/>
      <c r="T89" s="52"/>
      <c r="U89" s="52"/>
      <c r="V89" s="52"/>
      <c r="W89" s="52"/>
      <c r="X89" s="52"/>
      <c r="Y89" s="52"/>
      <c r="Z89" s="52"/>
    </row>
    <row r="90" spans="2:26" ht="13.5" customHeight="1" x14ac:dyDescent="0.2">
      <c r="B90" s="52"/>
      <c r="C90" s="132"/>
      <c r="D90" s="132"/>
      <c r="E90" s="52"/>
      <c r="F90" s="52"/>
      <c r="G90" s="52"/>
      <c r="H90" s="52"/>
      <c r="I90" s="150"/>
      <c r="J90" s="52"/>
      <c r="K90" s="52"/>
      <c r="L90" s="52"/>
      <c r="M90" s="52"/>
      <c r="N90" s="52"/>
      <c r="O90" s="52"/>
      <c r="P90" s="52"/>
      <c r="Q90" s="52"/>
      <c r="R90" s="52"/>
      <c r="S90" s="52"/>
      <c r="T90" s="52"/>
      <c r="U90" s="52"/>
      <c r="V90" s="52"/>
      <c r="W90" s="52"/>
      <c r="X90" s="52"/>
      <c r="Y90" s="52"/>
      <c r="Z90" s="52"/>
    </row>
    <row r="91" spans="2:26" ht="13.5" customHeight="1" x14ac:dyDescent="0.2">
      <c r="B91" s="52"/>
      <c r="C91" s="132"/>
      <c r="D91" s="132"/>
      <c r="E91" s="52"/>
      <c r="F91" s="52"/>
      <c r="G91" s="52"/>
      <c r="H91" s="52"/>
      <c r="I91" s="150"/>
      <c r="J91" s="52"/>
      <c r="K91" s="52"/>
      <c r="L91" s="52"/>
      <c r="M91" s="52"/>
      <c r="N91" s="52"/>
      <c r="O91" s="52"/>
      <c r="P91" s="52"/>
      <c r="Q91" s="52"/>
      <c r="R91" s="52"/>
      <c r="S91" s="52"/>
      <c r="T91" s="52"/>
      <c r="U91" s="52"/>
      <c r="V91" s="52"/>
      <c r="W91" s="52"/>
      <c r="X91" s="52"/>
      <c r="Y91" s="52"/>
      <c r="Z91" s="52"/>
    </row>
    <row r="92" spans="2:26" ht="13.5" customHeight="1" x14ac:dyDescent="0.2">
      <c r="B92" s="52"/>
      <c r="C92" s="132"/>
      <c r="D92" s="132"/>
      <c r="E92" s="52"/>
      <c r="F92" s="52"/>
      <c r="G92" s="52"/>
      <c r="H92" s="52"/>
      <c r="I92" s="150"/>
      <c r="J92" s="52"/>
      <c r="K92" s="52"/>
      <c r="L92" s="52"/>
      <c r="M92" s="52"/>
      <c r="N92" s="52"/>
      <c r="O92" s="52"/>
      <c r="P92" s="52"/>
      <c r="Q92" s="52"/>
      <c r="R92" s="52"/>
      <c r="S92" s="52"/>
      <c r="T92" s="52"/>
      <c r="U92" s="52"/>
      <c r="V92" s="52"/>
      <c r="W92" s="52"/>
      <c r="X92" s="52"/>
      <c r="Y92" s="52"/>
      <c r="Z92" s="52"/>
    </row>
    <row r="93" spans="2:26" ht="13.5" customHeight="1" x14ac:dyDescent="0.2">
      <c r="B93" s="52"/>
      <c r="C93" s="132"/>
      <c r="D93" s="132"/>
      <c r="E93" s="52"/>
      <c r="F93" s="52"/>
      <c r="G93" s="52"/>
      <c r="H93" s="52"/>
      <c r="I93" s="150"/>
      <c r="J93" s="52"/>
      <c r="K93" s="52"/>
      <c r="L93" s="52"/>
      <c r="M93" s="52"/>
      <c r="N93" s="52"/>
      <c r="O93" s="52"/>
      <c r="P93" s="52"/>
      <c r="Q93" s="52"/>
      <c r="R93" s="52"/>
      <c r="S93" s="52"/>
      <c r="T93" s="52"/>
      <c r="U93" s="52"/>
      <c r="V93" s="52"/>
      <c r="W93" s="52"/>
      <c r="X93" s="52"/>
      <c r="Y93" s="52"/>
      <c r="Z93" s="52"/>
    </row>
    <row r="94" spans="2:26" ht="13.5" customHeight="1" x14ac:dyDescent="0.2">
      <c r="B94" s="132"/>
      <c r="C94" s="132"/>
      <c r="D94" s="363"/>
      <c r="E94" s="52"/>
      <c r="F94" s="52"/>
      <c r="G94" s="54"/>
      <c r="H94" s="52"/>
      <c r="I94" s="150"/>
      <c r="J94" s="52"/>
      <c r="K94" s="52"/>
      <c r="L94" s="52"/>
      <c r="M94" s="52"/>
      <c r="N94" s="52"/>
      <c r="O94" s="52"/>
      <c r="P94" s="52"/>
      <c r="Q94" s="52"/>
      <c r="R94" s="52"/>
      <c r="S94" s="52"/>
      <c r="T94" s="52"/>
      <c r="U94" s="52"/>
      <c r="V94" s="52"/>
      <c r="W94" s="52"/>
      <c r="X94" s="52"/>
      <c r="Y94" s="52"/>
      <c r="Z94" s="52"/>
    </row>
    <row r="95" spans="2:26" ht="13.5" customHeight="1" x14ac:dyDescent="0.2">
      <c r="B95" s="132"/>
      <c r="C95" s="132"/>
      <c r="D95" s="363"/>
      <c r="E95" s="52" t="s">
        <v>921</v>
      </c>
      <c r="F95" s="52"/>
      <c r="G95" s="54"/>
      <c r="H95" s="52"/>
      <c r="I95" s="150"/>
      <c r="J95" s="52"/>
      <c r="K95" s="52"/>
      <c r="L95" s="52"/>
      <c r="M95" s="52"/>
      <c r="N95" s="52"/>
      <c r="O95" s="52"/>
      <c r="P95" s="52"/>
      <c r="Q95" s="52"/>
      <c r="R95" s="52"/>
      <c r="S95" s="52"/>
      <c r="T95" s="52"/>
      <c r="U95" s="52"/>
      <c r="V95" s="52"/>
      <c r="W95" s="52"/>
      <c r="X95" s="52"/>
      <c r="Y95" s="52"/>
      <c r="Z95" s="52"/>
    </row>
    <row r="96" spans="2:26" ht="13.5" customHeight="1" x14ac:dyDescent="0.2">
      <c r="B96" s="132"/>
      <c r="C96" s="132"/>
      <c r="D96" s="363"/>
      <c r="E96" s="52"/>
      <c r="F96" s="52"/>
      <c r="G96" s="54"/>
      <c r="H96" s="52"/>
      <c r="I96" s="150"/>
      <c r="J96" s="52"/>
      <c r="K96" s="52"/>
      <c r="L96" s="52"/>
      <c r="M96" s="52"/>
      <c r="N96" s="52"/>
      <c r="O96" s="52"/>
      <c r="P96" s="52"/>
      <c r="Q96" s="52"/>
      <c r="R96" s="52"/>
      <c r="S96" s="52"/>
      <c r="T96" s="52"/>
      <c r="U96" s="52"/>
      <c r="V96" s="52"/>
      <c r="W96" s="52"/>
      <c r="X96" s="52"/>
      <c r="Y96" s="52"/>
      <c r="Z96" s="52"/>
    </row>
    <row r="97" spans="2:26" ht="13.5" customHeight="1" x14ac:dyDescent="0.2">
      <c r="B97" s="132"/>
      <c r="C97" s="132"/>
      <c r="D97" s="363"/>
      <c r="E97" s="52"/>
      <c r="F97" s="52"/>
      <c r="G97" s="54"/>
      <c r="H97" s="52"/>
      <c r="I97" s="150"/>
      <c r="J97" s="52"/>
      <c r="K97" s="52"/>
      <c r="L97" s="52"/>
      <c r="M97" s="52"/>
      <c r="N97" s="52"/>
      <c r="O97" s="52"/>
      <c r="P97" s="52"/>
      <c r="Q97" s="52"/>
      <c r="R97" s="52"/>
      <c r="S97" s="52"/>
      <c r="T97" s="52"/>
      <c r="U97" s="52"/>
      <c r="V97" s="52"/>
      <c r="W97" s="52"/>
      <c r="X97" s="52"/>
      <c r="Y97" s="52"/>
      <c r="Z97" s="52"/>
    </row>
    <row r="98" spans="2:26" ht="13.5" customHeight="1" x14ac:dyDescent="0.2">
      <c r="B98" s="132"/>
      <c r="C98" s="132"/>
      <c r="D98" s="363"/>
      <c r="E98" s="52"/>
      <c r="F98" s="52"/>
      <c r="G98" s="54"/>
      <c r="H98" s="52"/>
      <c r="I98" s="150"/>
      <c r="J98" s="52"/>
      <c r="K98" s="52"/>
      <c r="L98" s="52"/>
      <c r="M98" s="52"/>
      <c r="N98" s="52"/>
      <c r="O98" s="52"/>
      <c r="P98" s="52"/>
      <c r="Q98" s="52"/>
      <c r="R98" s="52"/>
      <c r="S98" s="52"/>
      <c r="T98" s="52"/>
      <c r="U98" s="52"/>
      <c r="V98" s="52"/>
      <c r="W98" s="52"/>
      <c r="X98" s="52"/>
      <c r="Y98" s="52"/>
      <c r="Z98" s="52"/>
    </row>
    <row r="99" spans="2:26" ht="13.5" customHeight="1" x14ac:dyDescent="0.2">
      <c r="B99" s="132"/>
      <c r="C99" s="132"/>
      <c r="D99" s="363"/>
      <c r="E99" s="52"/>
      <c r="F99" s="52"/>
      <c r="G99" s="54"/>
      <c r="H99" s="52"/>
      <c r="I99" s="150"/>
      <c r="J99" s="52"/>
      <c r="K99" s="52"/>
      <c r="L99" s="52"/>
      <c r="M99" s="52"/>
      <c r="N99" s="52"/>
      <c r="O99" s="52"/>
      <c r="P99" s="52"/>
      <c r="Q99" s="52"/>
      <c r="R99" s="52"/>
      <c r="S99" s="52"/>
      <c r="T99" s="52"/>
      <c r="U99" s="52"/>
      <c r="V99" s="52"/>
      <c r="W99" s="52"/>
      <c r="X99" s="52"/>
      <c r="Y99" s="52"/>
      <c r="Z99" s="52"/>
    </row>
    <row r="100" spans="2:26" ht="13.5" customHeight="1" x14ac:dyDescent="0.2">
      <c r="B100" s="132"/>
      <c r="C100" s="132"/>
      <c r="D100" s="363"/>
      <c r="E100" s="52"/>
      <c r="F100" s="52"/>
      <c r="G100" s="54"/>
      <c r="H100" s="52"/>
      <c r="I100" s="150"/>
      <c r="J100" s="52"/>
      <c r="K100" s="52"/>
      <c r="L100" s="52"/>
      <c r="M100" s="52"/>
      <c r="N100" s="52"/>
      <c r="O100" s="52"/>
      <c r="P100" s="52"/>
      <c r="Q100" s="52"/>
      <c r="R100" s="52"/>
      <c r="S100" s="52"/>
      <c r="T100" s="52"/>
      <c r="U100" s="52"/>
      <c r="V100" s="52"/>
      <c r="W100" s="52"/>
      <c r="X100" s="52"/>
      <c r="Y100" s="52"/>
      <c r="Z100" s="52"/>
    </row>
    <row r="101" spans="2:26" ht="13.5" customHeight="1" x14ac:dyDescent="0.2">
      <c r="B101" s="132"/>
      <c r="C101" s="132"/>
      <c r="D101" s="363"/>
      <c r="E101" s="52"/>
      <c r="F101" s="52"/>
      <c r="G101" s="54"/>
      <c r="H101" s="52"/>
      <c r="I101" s="150"/>
      <c r="J101" s="52"/>
      <c r="K101" s="52"/>
      <c r="L101" s="52"/>
      <c r="M101" s="52"/>
      <c r="N101" s="52"/>
      <c r="O101" s="52"/>
      <c r="P101" s="52"/>
      <c r="Q101" s="52"/>
      <c r="R101" s="52"/>
      <c r="S101" s="52"/>
      <c r="T101" s="52"/>
      <c r="U101" s="52"/>
      <c r="V101" s="52"/>
      <c r="W101" s="52"/>
      <c r="X101" s="52"/>
      <c r="Y101" s="52"/>
      <c r="Z101" s="52"/>
    </row>
    <row r="102" spans="2:26" ht="13.5" customHeight="1" x14ac:dyDescent="0.2">
      <c r="B102" s="132"/>
      <c r="C102" s="132"/>
      <c r="D102" s="363"/>
      <c r="E102" s="52"/>
      <c r="F102" s="52"/>
      <c r="G102" s="54"/>
      <c r="H102" s="52"/>
      <c r="I102" s="150"/>
      <c r="J102" s="52"/>
      <c r="K102" s="52"/>
      <c r="L102" s="52"/>
      <c r="M102" s="52"/>
      <c r="N102" s="52"/>
      <c r="O102" s="52"/>
      <c r="P102" s="52"/>
      <c r="Q102" s="52"/>
      <c r="R102" s="52"/>
      <c r="S102" s="52"/>
      <c r="T102" s="52"/>
      <c r="U102" s="52"/>
      <c r="V102" s="52"/>
      <c r="W102" s="52"/>
      <c r="X102" s="52"/>
      <c r="Y102" s="52"/>
      <c r="Z102" s="52"/>
    </row>
    <row r="103" spans="2:26" ht="13.5" customHeight="1" x14ac:dyDescent="0.2">
      <c r="B103" s="132"/>
      <c r="C103" s="132"/>
      <c r="D103" s="363"/>
      <c r="E103" s="52"/>
      <c r="F103" s="52"/>
      <c r="G103" s="54"/>
      <c r="H103" s="52"/>
      <c r="I103" s="150"/>
      <c r="J103" s="52"/>
      <c r="K103" s="52"/>
      <c r="L103" s="52"/>
      <c r="M103" s="52"/>
      <c r="N103" s="52"/>
      <c r="O103" s="52"/>
      <c r="P103" s="52"/>
      <c r="Q103" s="52"/>
      <c r="R103" s="52"/>
      <c r="S103" s="52"/>
      <c r="T103" s="52"/>
      <c r="U103" s="52"/>
      <c r="V103" s="52"/>
      <c r="W103" s="52"/>
      <c r="X103" s="52"/>
      <c r="Y103" s="52"/>
      <c r="Z103" s="52"/>
    </row>
    <row r="104" spans="2:26" ht="13.5" customHeight="1" x14ac:dyDescent="0.2">
      <c r="B104" s="132"/>
      <c r="C104" s="132"/>
      <c r="D104" s="363"/>
      <c r="E104" s="52"/>
      <c r="F104" s="52"/>
      <c r="G104" s="54"/>
      <c r="H104" s="52"/>
      <c r="I104" s="150"/>
      <c r="J104" s="52"/>
      <c r="K104" s="52"/>
      <c r="L104" s="52"/>
      <c r="M104" s="52"/>
      <c r="N104" s="52"/>
      <c r="O104" s="52"/>
      <c r="P104" s="52"/>
      <c r="Q104" s="52"/>
      <c r="R104" s="52"/>
      <c r="S104" s="52"/>
      <c r="T104" s="52"/>
      <c r="U104" s="52"/>
      <c r="V104" s="52"/>
      <c r="W104" s="52"/>
      <c r="X104" s="52"/>
      <c r="Y104" s="52"/>
      <c r="Z104" s="52"/>
    </row>
    <row r="105" spans="2:26" ht="13.5" customHeight="1" x14ac:dyDescent="0.2">
      <c r="B105" s="132"/>
      <c r="C105" s="132"/>
      <c r="D105" s="363"/>
      <c r="E105" s="52"/>
      <c r="F105" s="52"/>
      <c r="G105" s="54"/>
      <c r="H105" s="52"/>
      <c r="I105" s="150"/>
      <c r="J105" s="52"/>
      <c r="K105" s="52"/>
      <c r="L105" s="52"/>
      <c r="M105" s="52"/>
      <c r="N105" s="52"/>
      <c r="O105" s="52"/>
      <c r="P105" s="52"/>
      <c r="Q105" s="52"/>
      <c r="R105" s="52"/>
      <c r="S105" s="52"/>
      <c r="T105" s="52"/>
      <c r="U105" s="52"/>
      <c r="V105" s="52"/>
      <c r="W105" s="52"/>
      <c r="X105" s="52"/>
      <c r="Y105" s="52"/>
      <c r="Z105" s="52"/>
    </row>
    <row r="106" spans="2:26" ht="13.5" customHeight="1" x14ac:dyDescent="0.2">
      <c r="B106" s="132"/>
      <c r="C106" s="132"/>
      <c r="D106" s="363"/>
      <c r="E106" s="52"/>
      <c r="F106" s="52"/>
      <c r="G106" s="54"/>
      <c r="H106" s="52"/>
      <c r="I106" s="150"/>
      <c r="J106" s="52"/>
      <c r="K106" s="52"/>
      <c r="L106" s="52"/>
      <c r="M106" s="52"/>
      <c r="N106" s="52"/>
      <c r="O106" s="52"/>
      <c r="P106" s="52"/>
      <c r="Q106" s="52"/>
      <c r="R106" s="52"/>
      <c r="S106" s="52"/>
      <c r="T106" s="52"/>
      <c r="U106" s="52"/>
      <c r="V106" s="52"/>
      <c r="W106" s="52"/>
      <c r="X106" s="52"/>
      <c r="Y106" s="52"/>
      <c r="Z106" s="52"/>
    </row>
    <row r="107" spans="2:26" ht="13.5" customHeight="1" x14ac:dyDescent="0.2">
      <c r="B107" s="132"/>
      <c r="C107" s="132"/>
      <c r="D107" s="363"/>
      <c r="E107" s="52"/>
      <c r="F107" s="52"/>
      <c r="G107" s="54"/>
      <c r="H107" s="52"/>
      <c r="I107" s="150"/>
      <c r="J107" s="52"/>
      <c r="K107" s="52"/>
      <c r="L107" s="52"/>
      <c r="M107" s="52"/>
      <c r="N107" s="52"/>
      <c r="O107" s="52"/>
      <c r="P107" s="52"/>
      <c r="Q107" s="52"/>
      <c r="R107" s="52"/>
      <c r="S107" s="52"/>
      <c r="T107" s="52"/>
      <c r="U107" s="52"/>
      <c r="V107" s="52"/>
      <c r="W107" s="52"/>
      <c r="X107" s="52"/>
      <c r="Y107" s="52"/>
      <c r="Z107" s="52"/>
    </row>
    <row r="108" spans="2:26" ht="13.5" customHeight="1" x14ac:dyDescent="0.2">
      <c r="B108" s="132"/>
      <c r="C108" s="132"/>
      <c r="D108" s="363"/>
      <c r="E108" s="52"/>
      <c r="F108" s="52"/>
      <c r="G108" s="54"/>
      <c r="H108" s="52"/>
      <c r="I108" s="150"/>
      <c r="J108" s="52"/>
      <c r="K108" s="52"/>
      <c r="L108" s="52"/>
      <c r="M108" s="52"/>
      <c r="N108" s="52"/>
      <c r="O108" s="52"/>
      <c r="P108" s="52"/>
      <c r="Q108" s="52"/>
      <c r="R108" s="52"/>
      <c r="S108" s="52"/>
      <c r="T108" s="52"/>
      <c r="U108" s="52"/>
      <c r="V108" s="52"/>
      <c r="W108" s="52"/>
      <c r="X108" s="52"/>
      <c r="Y108" s="52"/>
      <c r="Z108" s="52"/>
    </row>
    <row r="109" spans="2:26" ht="13.5" customHeight="1" x14ac:dyDescent="0.2">
      <c r="B109" s="132"/>
      <c r="C109" s="132"/>
      <c r="D109" s="363"/>
      <c r="E109" s="52"/>
      <c r="F109" s="52"/>
      <c r="G109" s="54"/>
      <c r="H109" s="52"/>
      <c r="I109" s="150"/>
      <c r="J109" s="52"/>
      <c r="K109" s="52"/>
      <c r="L109" s="52"/>
      <c r="M109" s="52"/>
      <c r="N109" s="52"/>
      <c r="O109" s="52"/>
      <c r="P109" s="52"/>
      <c r="Q109" s="52"/>
      <c r="R109" s="52"/>
      <c r="S109" s="52"/>
      <c r="T109" s="52"/>
      <c r="U109" s="52"/>
      <c r="V109" s="52"/>
      <c r="W109" s="52"/>
      <c r="X109" s="52"/>
      <c r="Y109" s="52"/>
      <c r="Z109" s="52"/>
    </row>
    <row r="110" spans="2:26" ht="13.5" customHeight="1" x14ac:dyDescent="0.2">
      <c r="B110" s="132"/>
      <c r="C110" s="132"/>
      <c r="D110" s="363"/>
      <c r="E110" s="52"/>
      <c r="F110" s="52"/>
      <c r="G110" s="54"/>
      <c r="H110" s="52"/>
      <c r="I110" s="150"/>
      <c r="J110" s="52"/>
      <c r="K110" s="52"/>
      <c r="L110" s="52"/>
      <c r="M110" s="52"/>
      <c r="N110" s="52"/>
      <c r="O110" s="52"/>
      <c r="P110" s="52"/>
      <c r="Q110" s="52"/>
      <c r="R110" s="52"/>
      <c r="S110" s="52"/>
      <c r="T110" s="52"/>
      <c r="U110" s="52"/>
      <c r="V110" s="52"/>
      <c r="W110" s="52"/>
      <c r="X110" s="52"/>
      <c r="Y110" s="52"/>
      <c r="Z110" s="52"/>
    </row>
    <row r="111" spans="2:26" ht="13.5" customHeight="1" x14ac:dyDescent="0.2">
      <c r="B111" s="132"/>
      <c r="C111" s="132"/>
      <c r="D111" s="363"/>
      <c r="E111" s="52"/>
      <c r="F111" s="52"/>
      <c r="G111" s="54"/>
      <c r="H111" s="52"/>
      <c r="I111" s="150"/>
      <c r="J111" s="52"/>
      <c r="K111" s="52"/>
      <c r="L111" s="52"/>
      <c r="M111" s="52"/>
      <c r="N111" s="52"/>
      <c r="O111" s="52"/>
      <c r="P111" s="52"/>
      <c r="Q111" s="52"/>
      <c r="R111" s="52"/>
      <c r="S111" s="52"/>
      <c r="T111" s="52"/>
      <c r="U111" s="52"/>
      <c r="V111" s="52"/>
      <c r="W111" s="52"/>
      <c r="X111" s="52"/>
      <c r="Y111" s="52"/>
      <c r="Z111" s="52"/>
    </row>
    <row r="112" spans="2:26" ht="13.5" customHeight="1" x14ac:dyDescent="0.2">
      <c r="B112" s="132"/>
      <c r="C112" s="132"/>
      <c r="D112" s="363"/>
      <c r="E112" s="52"/>
      <c r="F112" s="52"/>
      <c r="G112" s="54"/>
      <c r="H112" s="52"/>
      <c r="I112" s="150"/>
      <c r="J112" s="52"/>
      <c r="K112" s="52"/>
      <c r="L112" s="52"/>
      <c r="M112" s="52"/>
      <c r="N112" s="52"/>
      <c r="O112" s="52"/>
      <c r="P112" s="52"/>
      <c r="Q112" s="52"/>
      <c r="R112" s="52"/>
      <c r="S112" s="52"/>
      <c r="T112" s="52"/>
      <c r="U112" s="52"/>
      <c r="V112" s="52"/>
      <c r="W112" s="52"/>
      <c r="X112" s="52"/>
      <c r="Y112" s="52"/>
      <c r="Z112" s="52"/>
    </row>
    <row r="113" spans="2:26" ht="13.5" customHeight="1" x14ac:dyDescent="0.2">
      <c r="B113" s="132"/>
      <c r="C113" s="132"/>
      <c r="D113" s="363"/>
      <c r="E113" s="52"/>
      <c r="F113" s="52"/>
      <c r="G113" s="54"/>
      <c r="H113" s="52"/>
      <c r="I113" s="150"/>
      <c r="J113" s="52"/>
      <c r="K113" s="52"/>
      <c r="L113" s="52"/>
      <c r="M113" s="52"/>
      <c r="N113" s="52"/>
      <c r="O113" s="52"/>
      <c r="P113" s="52"/>
      <c r="Q113" s="52"/>
      <c r="R113" s="52"/>
      <c r="S113" s="52"/>
      <c r="T113" s="52"/>
      <c r="U113" s="52"/>
      <c r="V113" s="52"/>
      <c r="W113" s="52"/>
      <c r="X113" s="52"/>
      <c r="Y113" s="52"/>
      <c r="Z113" s="52"/>
    </row>
    <row r="114" spans="2:26" ht="13.5" customHeight="1" x14ac:dyDescent="0.2">
      <c r="B114" s="132"/>
      <c r="C114" s="132"/>
      <c r="D114" s="363"/>
      <c r="E114" s="52"/>
      <c r="F114" s="52"/>
      <c r="G114" s="54"/>
      <c r="H114" s="52"/>
      <c r="I114" s="150"/>
      <c r="J114" s="52"/>
      <c r="K114" s="52"/>
      <c r="L114" s="52"/>
      <c r="M114" s="52"/>
      <c r="N114" s="52"/>
      <c r="O114" s="52"/>
      <c r="P114" s="52"/>
      <c r="Q114" s="52"/>
      <c r="R114" s="52"/>
      <c r="S114" s="52"/>
      <c r="T114" s="52"/>
      <c r="U114" s="52"/>
      <c r="V114" s="52"/>
      <c r="W114" s="52"/>
      <c r="X114" s="52"/>
      <c r="Y114" s="52"/>
      <c r="Z114" s="52"/>
    </row>
    <row r="115" spans="2:26" ht="13.5" customHeight="1" x14ac:dyDescent="0.2">
      <c r="B115" s="132"/>
      <c r="C115" s="132"/>
      <c r="D115" s="363"/>
      <c r="E115" s="52"/>
      <c r="F115" s="52"/>
      <c r="G115" s="54"/>
      <c r="H115" s="52"/>
      <c r="I115" s="150"/>
      <c r="J115" s="52"/>
      <c r="K115" s="52"/>
      <c r="L115" s="52"/>
      <c r="M115" s="52"/>
      <c r="N115" s="52"/>
      <c r="O115" s="52"/>
      <c r="P115" s="52"/>
      <c r="Q115" s="52"/>
      <c r="R115" s="52"/>
      <c r="S115" s="52"/>
      <c r="T115" s="52"/>
      <c r="U115" s="52"/>
      <c r="V115" s="52"/>
      <c r="W115" s="52"/>
      <c r="X115" s="52"/>
      <c r="Y115" s="52"/>
      <c r="Z115" s="52"/>
    </row>
    <row r="116" spans="2:26" ht="13.5" customHeight="1" x14ac:dyDescent="0.2">
      <c r="B116" s="132"/>
      <c r="C116" s="132"/>
      <c r="D116" s="363"/>
      <c r="E116" s="52"/>
      <c r="F116" s="52"/>
      <c r="G116" s="54"/>
      <c r="H116" s="52"/>
      <c r="I116" s="150"/>
      <c r="J116" s="52"/>
      <c r="K116" s="52"/>
      <c r="L116" s="52"/>
      <c r="M116" s="52"/>
      <c r="N116" s="52"/>
      <c r="O116" s="52"/>
      <c r="P116" s="52"/>
      <c r="Q116" s="52"/>
      <c r="R116" s="52"/>
      <c r="S116" s="52"/>
      <c r="T116" s="52"/>
      <c r="U116" s="52"/>
      <c r="V116" s="52"/>
      <c r="W116" s="52"/>
      <c r="X116" s="52"/>
      <c r="Y116" s="52"/>
      <c r="Z116" s="52"/>
    </row>
    <row r="117" spans="2:26" ht="13.5" customHeight="1" x14ac:dyDescent="0.2">
      <c r="B117" s="132"/>
      <c r="C117" s="132"/>
      <c r="D117" s="363"/>
      <c r="E117" s="52"/>
      <c r="F117" s="52"/>
      <c r="G117" s="54"/>
      <c r="H117" s="52"/>
      <c r="I117" s="150"/>
      <c r="J117" s="52"/>
      <c r="K117" s="52"/>
      <c r="L117" s="52"/>
      <c r="M117" s="52"/>
      <c r="N117" s="52"/>
      <c r="O117" s="52"/>
      <c r="P117" s="52"/>
      <c r="Q117" s="52"/>
      <c r="R117" s="52"/>
      <c r="S117" s="52"/>
      <c r="T117" s="52"/>
      <c r="U117" s="52"/>
      <c r="V117" s="52"/>
      <c r="W117" s="52"/>
      <c r="X117" s="52"/>
      <c r="Y117" s="52"/>
      <c r="Z117" s="52"/>
    </row>
    <row r="118" spans="2:26" ht="13.5" customHeight="1" x14ac:dyDescent="0.2">
      <c r="B118" s="132"/>
      <c r="C118" s="132"/>
      <c r="D118" s="363"/>
      <c r="E118" s="52"/>
      <c r="F118" s="52"/>
      <c r="G118" s="54"/>
      <c r="H118" s="52"/>
      <c r="I118" s="150"/>
      <c r="J118" s="52"/>
      <c r="K118" s="52"/>
      <c r="L118" s="52"/>
      <c r="M118" s="52"/>
      <c r="N118" s="52"/>
      <c r="O118" s="52"/>
      <c r="P118" s="52"/>
      <c r="Q118" s="52"/>
      <c r="R118" s="52"/>
      <c r="S118" s="52"/>
      <c r="T118" s="52"/>
      <c r="U118" s="52"/>
      <c r="V118" s="52"/>
      <c r="W118" s="52"/>
      <c r="X118" s="52"/>
      <c r="Y118" s="52"/>
      <c r="Z118" s="52"/>
    </row>
    <row r="119" spans="2:26" ht="13.5" customHeight="1" x14ac:dyDescent="0.2">
      <c r="B119" s="132"/>
      <c r="C119" s="132"/>
      <c r="D119" s="363"/>
      <c r="E119" s="52"/>
      <c r="F119" s="52"/>
      <c r="G119" s="54"/>
      <c r="H119" s="52"/>
      <c r="I119" s="150"/>
      <c r="J119" s="52"/>
      <c r="K119" s="52"/>
      <c r="L119" s="52"/>
      <c r="M119" s="52"/>
      <c r="N119" s="52"/>
      <c r="O119" s="52"/>
      <c r="P119" s="52"/>
      <c r="Q119" s="52"/>
      <c r="R119" s="52"/>
      <c r="S119" s="52"/>
      <c r="T119" s="52"/>
      <c r="U119" s="52"/>
      <c r="V119" s="52"/>
      <c r="W119" s="52"/>
      <c r="X119" s="52"/>
      <c r="Y119" s="52"/>
      <c r="Z119" s="52"/>
    </row>
    <row r="120" spans="2:26" ht="13.5" customHeight="1" x14ac:dyDescent="0.2">
      <c r="B120" s="132"/>
      <c r="C120" s="132"/>
      <c r="D120" s="363"/>
      <c r="E120" s="52"/>
      <c r="F120" s="52"/>
      <c r="G120" s="54"/>
      <c r="H120" s="52"/>
      <c r="I120" s="150"/>
      <c r="J120" s="52"/>
      <c r="K120" s="52"/>
      <c r="L120" s="52"/>
      <c r="M120" s="52"/>
      <c r="N120" s="52"/>
      <c r="O120" s="52"/>
      <c r="P120" s="52"/>
      <c r="Q120" s="52"/>
      <c r="R120" s="52"/>
      <c r="S120" s="52"/>
      <c r="T120" s="52"/>
      <c r="U120" s="52"/>
      <c r="V120" s="52"/>
      <c r="W120" s="52"/>
      <c r="X120" s="52"/>
      <c r="Y120" s="52"/>
      <c r="Z120" s="52"/>
    </row>
    <row r="121" spans="2:26" ht="13.5" customHeight="1" x14ac:dyDescent="0.2">
      <c r="B121" s="132"/>
      <c r="C121" s="132"/>
      <c r="D121" s="363"/>
      <c r="E121" s="52"/>
      <c r="F121" s="52"/>
      <c r="G121" s="54"/>
      <c r="H121" s="52"/>
      <c r="I121" s="150"/>
      <c r="J121" s="52"/>
      <c r="K121" s="52"/>
      <c r="L121" s="52"/>
      <c r="M121" s="52"/>
      <c r="N121" s="52"/>
      <c r="O121" s="52"/>
      <c r="P121" s="52"/>
      <c r="Q121" s="52"/>
      <c r="R121" s="52"/>
      <c r="S121" s="52"/>
      <c r="T121" s="52"/>
      <c r="U121" s="52"/>
      <c r="V121" s="52"/>
      <c r="W121" s="52"/>
      <c r="X121" s="52"/>
      <c r="Y121" s="52"/>
      <c r="Z121" s="52"/>
    </row>
    <row r="122" spans="2:26" ht="13.5" customHeight="1" x14ac:dyDescent="0.2">
      <c r="B122" s="132"/>
      <c r="C122" s="132"/>
      <c r="D122" s="363"/>
      <c r="E122" s="52"/>
      <c r="F122" s="52"/>
      <c r="G122" s="54"/>
      <c r="H122" s="52"/>
      <c r="I122" s="150"/>
      <c r="J122" s="52"/>
      <c r="K122" s="52"/>
      <c r="L122" s="52"/>
      <c r="M122" s="52"/>
      <c r="N122" s="52"/>
      <c r="O122" s="52"/>
      <c r="P122" s="52"/>
      <c r="Q122" s="52"/>
      <c r="R122" s="52"/>
      <c r="S122" s="52"/>
      <c r="T122" s="52"/>
      <c r="U122" s="52"/>
      <c r="V122" s="52"/>
      <c r="W122" s="52"/>
      <c r="X122" s="52"/>
      <c r="Y122" s="52"/>
      <c r="Z122" s="52"/>
    </row>
    <row r="123" spans="2:26" ht="13.5" customHeight="1" x14ac:dyDescent="0.2">
      <c r="B123" s="132"/>
      <c r="C123" s="132"/>
      <c r="D123" s="363"/>
      <c r="E123" s="52"/>
      <c r="F123" s="52"/>
      <c r="G123" s="54"/>
      <c r="H123" s="52"/>
      <c r="I123" s="150"/>
      <c r="J123" s="52"/>
      <c r="K123" s="52"/>
      <c r="L123" s="52"/>
      <c r="M123" s="52"/>
      <c r="N123" s="52"/>
      <c r="O123" s="52"/>
      <c r="P123" s="52"/>
      <c r="Q123" s="52"/>
      <c r="R123" s="52"/>
      <c r="S123" s="52"/>
      <c r="T123" s="52"/>
      <c r="U123" s="52"/>
      <c r="V123" s="52"/>
      <c r="W123" s="52"/>
      <c r="X123" s="52"/>
      <c r="Y123" s="52"/>
      <c r="Z123" s="52"/>
    </row>
    <row r="124" spans="2:26" ht="13.5" customHeight="1" x14ac:dyDescent="0.2">
      <c r="B124" s="132"/>
      <c r="C124" s="132"/>
      <c r="D124" s="363"/>
      <c r="E124" s="52"/>
      <c r="F124" s="52"/>
      <c r="G124" s="54"/>
      <c r="H124" s="52"/>
      <c r="I124" s="150"/>
      <c r="J124" s="52"/>
      <c r="K124" s="52"/>
      <c r="L124" s="52"/>
      <c r="M124" s="52"/>
      <c r="N124" s="52"/>
      <c r="O124" s="52"/>
      <c r="P124" s="52"/>
      <c r="Q124" s="52"/>
      <c r="R124" s="52"/>
      <c r="S124" s="52"/>
      <c r="T124" s="52"/>
      <c r="U124" s="52"/>
      <c r="V124" s="52"/>
      <c r="W124" s="52"/>
      <c r="X124" s="52"/>
      <c r="Y124" s="52"/>
      <c r="Z124" s="52"/>
    </row>
    <row r="125" spans="2:26" ht="13.5" customHeight="1" x14ac:dyDescent="0.2">
      <c r="B125" s="132"/>
      <c r="C125" s="132"/>
      <c r="D125" s="363"/>
      <c r="E125" s="52"/>
      <c r="F125" s="52"/>
      <c r="G125" s="54"/>
      <c r="H125" s="52"/>
      <c r="I125" s="150"/>
      <c r="J125" s="52"/>
      <c r="K125" s="52"/>
      <c r="L125" s="52"/>
      <c r="M125" s="52"/>
      <c r="N125" s="52"/>
      <c r="O125" s="52"/>
      <c r="P125" s="52"/>
      <c r="Q125" s="52"/>
      <c r="R125" s="52"/>
      <c r="S125" s="52"/>
      <c r="T125" s="52"/>
      <c r="U125" s="52"/>
      <c r="V125" s="52"/>
      <c r="W125" s="52"/>
      <c r="X125" s="52"/>
      <c r="Y125" s="52"/>
      <c r="Z125" s="52"/>
    </row>
    <row r="126" spans="2:26" ht="13.5" customHeight="1" x14ac:dyDescent="0.2">
      <c r="B126" s="132"/>
      <c r="C126" s="132"/>
      <c r="D126" s="363"/>
      <c r="E126" s="52"/>
      <c r="F126" s="52"/>
      <c r="G126" s="54"/>
      <c r="H126" s="52"/>
      <c r="I126" s="150"/>
      <c r="J126" s="52"/>
      <c r="K126" s="52"/>
      <c r="L126" s="52"/>
      <c r="M126" s="52"/>
      <c r="N126" s="52"/>
      <c r="O126" s="52"/>
      <c r="P126" s="52"/>
      <c r="Q126" s="52"/>
      <c r="R126" s="52"/>
      <c r="S126" s="52"/>
      <c r="T126" s="52"/>
      <c r="U126" s="52"/>
      <c r="V126" s="52"/>
      <c r="W126" s="52"/>
      <c r="X126" s="52"/>
      <c r="Y126" s="52"/>
      <c r="Z126" s="52"/>
    </row>
    <row r="127" spans="2:26" ht="13.5" customHeight="1" x14ac:dyDescent="0.2">
      <c r="B127" s="132"/>
      <c r="C127" s="132"/>
      <c r="D127" s="363"/>
      <c r="E127" s="52"/>
      <c r="F127" s="52"/>
      <c r="G127" s="54"/>
      <c r="H127" s="52"/>
      <c r="I127" s="150"/>
      <c r="J127" s="52"/>
      <c r="K127" s="52"/>
      <c r="L127" s="52"/>
      <c r="M127" s="52"/>
      <c r="N127" s="52"/>
      <c r="O127" s="52"/>
      <c r="P127" s="52"/>
      <c r="Q127" s="52"/>
      <c r="R127" s="52"/>
      <c r="S127" s="52"/>
      <c r="T127" s="52"/>
      <c r="U127" s="52"/>
      <c r="V127" s="52"/>
      <c r="W127" s="52"/>
      <c r="X127" s="52"/>
      <c r="Y127" s="52"/>
      <c r="Z127" s="52"/>
    </row>
    <row r="128" spans="2:26" ht="13.5" customHeight="1" x14ac:dyDescent="0.2">
      <c r="B128" s="132"/>
      <c r="C128" s="132"/>
      <c r="D128" s="363"/>
      <c r="E128" s="52"/>
      <c r="F128" s="52"/>
      <c r="G128" s="54"/>
      <c r="H128" s="52"/>
      <c r="I128" s="150"/>
      <c r="J128" s="52"/>
      <c r="K128" s="52"/>
      <c r="L128" s="52"/>
      <c r="M128" s="52"/>
      <c r="N128" s="52"/>
      <c r="O128" s="52"/>
      <c r="P128" s="52"/>
      <c r="Q128" s="52"/>
      <c r="R128" s="52"/>
      <c r="S128" s="52"/>
      <c r="T128" s="52"/>
      <c r="U128" s="52"/>
      <c r="V128" s="52"/>
      <c r="W128" s="52"/>
      <c r="X128" s="52"/>
      <c r="Y128" s="52"/>
      <c r="Z128" s="52"/>
    </row>
    <row r="129" spans="2:26" ht="13.5" customHeight="1" x14ac:dyDescent="0.2">
      <c r="B129" s="132"/>
      <c r="C129" s="132"/>
      <c r="D129" s="363"/>
      <c r="E129" s="52"/>
      <c r="F129" s="52"/>
      <c r="G129" s="54"/>
      <c r="H129" s="52"/>
      <c r="I129" s="150"/>
      <c r="J129" s="52"/>
      <c r="K129" s="52"/>
      <c r="L129" s="52"/>
      <c r="M129" s="52"/>
      <c r="N129" s="52"/>
      <c r="O129" s="52"/>
      <c r="P129" s="52"/>
      <c r="Q129" s="52"/>
      <c r="R129" s="52"/>
      <c r="S129" s="52"/>
      <c r="T129" s="52"/>
      <c r="U129" s="52"/>
      <c r="V129" s="52"/>
      <c r="W129" s="52"/>
      <c r="X129" s="52"/>
      <c r="Y129" s="52"/>
      <c r="Z129" s="52"/>
    </row>
    <row r="130" spans="2:26" ht="13.5" customHeight="1" x14ac:dyDescent="0.2">
      <c r="B130" s="132"/>
      <c r="C130" s="132"/>
      <c r="D130" s="363"/>
      <c r="E130" s="52"/>
      <c r="F130" s="52"/>
      <c r="G130" s="54"/>
      <c r="H130" s="52"/>
      <c r="I130" s="150"/>
      <c r="J130" s="52"/>
      <c r="K130" s="52"/>
      <c r="L130" s="52"/>
      <c r="M130" s="52"/>
      <c r="N130" s="52"/>
      <c r="O130" s="52"/>
      <c r="P130" s="52"/>
      <c r="Q130" s="52"/>
      <c r="R130" s="52"/>
      <c r="S130" s="52"/>
      <c r="T130" s="52"/>
      <c r="U130" s="52"/>
      <c r="V130" s="52"/>
      <c r="W130" s="52"/>
      <c r="X130" s="52"/>
      <c r="Y130" s="52"/>
      <c r="Z130" s="52"/>
    </row>
    <row r="131" spans="2:26" ht="13.5" customHeight="1" x14ac:dyDescent="0.2">
      <c r="B131" s="132"/>
      <c r="C131" s="132"/>
      <c r="D131" s="363"/>
      <c r="E131" s="52"/>
      <c r="F131" s="52"/>
      <c r="G131" s="54"/>
      <c r="H131" s="52"/>
      <c r="I131" s="150"/>
      <c r="J131" s="52"/>
      <c r="K131" s="52"/>
      <c r="L131" s="52"/>
      <c r="M131" s="52"/>
      <c r="N131" s="52"/>
      <c r="O131" s="52"/>
      <c r="P131" s="52"/>
      <c r="Q131" s="52"/>
      <c r="R131" s="52"/>
      <c r="S131" s="52"/>
      <c r="T131" s="52"/>
      <c r="U131" s="52"/>
      <c r="V131" s="52"/>
      <c r="W131" s="52"/>
      <c r="X131" s="52"/>
      <c r="Y131" s="52"/>
      <c r="Z131" s="52"/>
    </row>
    <row r="132" spans="2:26" ht="13.5" customHeight="1" x14ac:dyDescent="0.2">
      <c r="B132" s="132"/>
      <c r="C132" s="132"/>
      <c r="D132" s="363"/>
      <c r="E132" s="52"/>
      <c r="F132" s="52"/>
      <c r="G132" s="54"/>
      <c r="H132" s="52"/>
      <c r="I132" s="150"/>
      <c r="J132" s="52"/>
      <c r="K132" s="52"/>
      <c r="L132" s="52"/>
      <c r="M132" s="52"/>
      <c r="N132" s="52"/>
      <c r="O132" s="52"/>
      <c r="P132" s="52"/>
      <c r="Q132" s="52"/>
      <c r="R132" s="52"/>
      <c r="S132" s="52"/>
      <c r="T132" s="52"/>
      <c r="U132" s="52"/>
      <c r="V132" s="52"/>
      <c r="W132" s="52"/>
      <c r="X132" s="52"/>
      <c r="Y132" s="52"/>
      <c r="Z132" s="52"/>
    </row>
    <row r="133" spans="2:26" ht="13.5" customHeight="1" x14ac:dyDescent="0.2">
      <c r="B133" s="132"/>
      <c r="C133" s="132"/>
      <c r="D133" s="363"/>
      <c r="E133" s="52"/>
      <c r="F133" s="52"/>
      <c r="G133" s="54"/>
      <c r="H133" s="52"/>
      <c r="I133" s="150"/>
      <c r="J133" s="52"/>
      <c r="K133" s="52"/>
      <c r="L133" s="52"/>
      <c r="M133" s="52"/>
      <c r="N133" s="52"/>
      <c r="O133" s="52"/>
      <c r="P133" s="52"/>
      <c r="Q133" s="52"/>
      <c r="R133" s="52"/>
      <c r="S133" s="52"/>
      <c r="T133" s="52"/>
      <c r="U133" s="52"/>
      <c r="V133" s="52"/>
      <c r="W133" s="52"/>
      <c r="X133" s="52"/>
      <c r="Y133" s="52"/>
      <c r="Z133" s="52"/>
    </row>
    <row r="134" spans="2:26" ht="13.5" customHeight="1" x14ac:dyDescent="0.2">
      <c r="B134" s="132"/>
      <c r="C134" s="132"/>
      <c r="D134" s="363"/>
      <c r="E134" s="52"/>
      <c r="F134" s="52"/>
      <c r="G134" s="54"/>
      <c r="H134" s="52"/>
      <c r="I134" s="150"/>
      <c r="J134" s="52"/>
      <c r="K134" s="52"/>
      <c r="L134" s="52"/>
      <c r="M134" s="52"/>
      <c r="N134" s="52"/>
      <c r="O134" s="52"/>
      <c r="P134" s="52"/>
      <c r="Q134" s="52"/>
      <c r="R134" s="52"/>
      <c r="S134" s="52"/>
      <c r="T134" s="52"/>
      <c r="U134" s="52"/>
      <c r="V134" s="52"/>
      <c r="W134" s="52"/>
      <c r="X134" s="52"/>
      <c r="Y134" s="52"/>
      <c r="Z134" s="52"/>
    </row>
    <row r="135" spans="2:26" ht="13.5" customHeight="1" x14ac:dyDescent="0.2">
      <c r="B135" s="132"/>
      <c r="C135" s="132"/>
      <c r="D135" s="363"/>
      <c r="E135" s="52"/>
      <c r="F135" s="52"/>
      <c r="G135" s="54"/>
      <c r="H135" s="52"/>
      <c r="I135" s="150"/>
      <c r="J135" s="52"/>
      <c r="K135" s="52"/>
      <c r="L135" s="52"/>
      <c r="M135" s="52"/>
      <c r="N135" s="52"/>
      <c r="O135" s="52"/>
      <c r="P135" s="52"/>
      <c r="Q135" s="52"/>
      <c r="R135" s="52"/>
      <c r="S135" s="52"/>
      <c r="T135" s="52"/>
      <c r="U135" s="52"/>
      <c r="V135" s="52"/>
      <c r="W135" s="52"/>
      <c r="X135" s="52"/>
      <c r="Y135" s="52"/>
      <c r="Z135" s="52"/>
    </row>
    <row r="136" spans="2:26" ht="13.5" customHeight="1" x14ac:dyDescent="0.2">
      <c r="B136" s="132"/>
      <c r="C136" s="132"/>
      <c r="D136" s="363"/>
      <c r="E136" s="52"/>
      <c r="F136" s="52"/>
      <c r="G136" s="54"/>
      <c r="H136" s="52"/>
      <c r="I136" s="150"/>
      <c r="J136" s="52"/>
      <c r="K136" s="52"/>
      <c r="L136" s="52"/>
      <c r="M136" s="52"/>
      <c r="N136" s="52"/>
      <c r="O136" s="52"/>
      <c r="P136" s="52"/>
      <c r="Q136" s="52"/>
      <c r="R136" s="52"/>
      <c r="S136" s="52"/>
      <c r="T136" s="52"/>
      <c r="U136" s="52"/>
      <c r="V136" s="52"/>
      <c r="W136" s="52"/>
      <c r="X136" s="52"/>
      <c r="Y136" s="52"/>
      <c r="Z136" s="52"/>
    </row>
    <row r="137" spans="2:26" ht="13.5" customHeight="1" x14ac:dyDescent="0.2">
      <c r="B137" s="132"/>
      <c r="C137" s="132"/>
      <c r="D137" s="363"/>
      <c r="E137" s="52"/>
      <c r="F137" s="52"/>
      <c r="G137" s="54"/>
      <c r="H137" s="52"/>
      <c r="I137" s="150"/>
      <c r="J137" s="52"/>
      <c r="K137" s="52"/>
      <c r="L137" s="52"/>
      <c r="M137" s="52"/>
      <c r="N137" s="52"/>
      <c r="O137" s="52"/>
      <c r="P137" s="52"/>
      <c r="Q137" s="52"/>
      <c r="R137" s="52"/>
      <c r="S137" s="52"/>
      <c r="T137" s="52"/>
      <c r="U137" s="52"/>
      <c r="V137" s="52"/>
      <c r="W137" s="52"/>
      <c r="X137" s="52"/>
      <c r="Y137" s="52"/>
      <c r="Z137" s="52"/>
    </row>
    <row r="138" spans="2:26" ht="13.5" customHeight="1" x14ac:dyDescent="0.2">
      <c r="B138" s="132"/>
      <c r="C138" s="132"/>
      <c r="D138" s="363"/>
      <c r="E138" s="52"/>
      <c r="F138" s="52"/>
      <c r="G138" s="54"/>
      <c r="H138" s="52"/>
      <c r="I138" s="150"/>
      <c r="J138" s="52"/>
      <c r="K138" s="52"/>
      <c r="L138" s="52"/>
      <c r="M138" s="52"/>
      <c r="N138" s="52"/>
      <c r="O138" s="52"/>
      <c r="P138" s="52"/>
      <c r="Q138" s="52"/>
      <c r="R138" s="52"/>
      <c r="S138" s="52"/>
      <c r="T138" s="52"/>
      <c r="U138" s="52"/>
      <c r="V138" s="52"/>
      <c r="W138" s="52"/>
      <c r="X138" s="52"/>
      <c r="Y138" s="52"/>
      <c r="Z138" s="52"/>
    </row>
    <row r="139" spans="2:26" ht="13.5" customHeight="1" x14ac:dyDescent="0.2">
      <c r="B139" s="132"/>
      <c r="C139" s="132"/>
      <c r="D139" s="363"/>
      <c r="E139" s="52"/>
      <c r="F139" s="52"/>
      <c r="G139" s="54"/>
      <c r="H139" s="52"/>
      <c r="I139" s="150"/>
      <c r="J139" s="52"/>
      <c r="K139" s="52"/>
      <c r="L139" s="52"/>
      <c r="M139" s="52"/>
      <c r="N139" s="52"/>
      <c r="O139" s="52"/>
      <c r="P139" s="52"/>
      <c r="Q139" s="52"/>
      <c r="R139" s="52"/>
      <c r="S139" s="52"/>
      <c r="T139" s="52"/>
      <c r="U139" s="52"/>
      <c r="V139" s="52"/>
      <c r="W139" s="52"/>
      <c r="X139" s="52"/>
      <c r="Y139" s="52"/>
      <c r="Z139" s="52"/>
    </row>
    <row r="140" spans="2:26" ht="13.5" customHeight="1" x14ac:dyDescent="0.2">
      <c r="B140" s="132"/>
      <c r="C140" s="132"/>
      <c r="D140" s="363"/>
      <c r="E140" s="52"/>
      <c r="F140" s="52"/>
      <c r="G140" s="54"/>
      <c r="H140" s="52"/>
      <c r="I140" s="150"/>
      <c r="J140" s="52"/>
      <c r="K140" s="52"/>
      <c r="L140" s="52"/>
      <c r="M140" s="52"/>
      <c r="N140" s="52"/>
      <c r="O140" s="52"/>
      <c r="P140" s="52"/>
      <c r="Q140" s="52"/>
      <c r="R140" s="52"/>
      <c r="S140" s="52"/>
      <c r="T140" s="52"/>
      <c r="U140" s="52"/>
      <c r="V140" s="52"/>
      <c r="W140" s="52"/>
      <c r="X140" s="52"/>
      <c r="Y140" s="52"/>
      <c r="Z140" s="52"/>
    </row>
    <row r="141" spans="2:26" ht="13.5" customHeight="1" x14ac:dyDescent="0.2">
      <c r="B141" s="132"/>
      <c r="C141" s="132"/>
      <c r="D141" s="363"/>
      <c r="E141" s="52"/>
      <c r="F141" s="52"/>
      <c r="G141" s="54"/>
      <c r="H141" s="52"/>
      <c r="I141" s="150"/>
      <c r="J141" s="52"/>
      <c r="K141" s="52"/>
      <c r="L141" s="52"/>
      <c r="M141" s="52"/>
      <c r="N141" s="52"/>
      <c r="O141" s="52"/>
      <c r="P141" s="52"/>
      <c r="Q141" s="52"/>
      <c r="R141" s="52"/>
      <c r="S141" s="52"/>
      <c r="T141" s="52"/>
      <c r="U141" s="52"/>
      <c r="V141" s="52"/>
      <c r="W141" s="52"/>
      <c r="X141" s="52"/>
      <c r="Y141" s="52"/>
      <c r="Z141" s="52"/>
    </row>
    <row r="142" spans="2:26" ht="13.5" customHeight="1" x14ac:dyDescent="0.2">
      <c r="B142" s="132"/>
      <c r="C142" s="132"/>
      <c r="D142" s="363"/>
      <c r="E142" s="52"/>
      <c r="F142" s="52"/>
      <c r="G142" s="54"/>
      <c r="H142" s="52"/>
      <c r="I142" s="150"/>
      <c r="J142" s="52"/>
      <c r="K142" s="52"/>
      <c r="L142" s="52"/>
      <c r="M142" s="52"/>
      <c r="N142" s="52"/>
      <c r="O142" s="52"/>
      <c r="P142" s="52"/>
      <c r="Q142" s="52"/>
      <c r="R142" s="52"/>
      <c r="S142" s="52"/>
      <c r="T142" s="52"/>
      <c r="U142" s="52"/>
      <c r="V142" s="52"/>
      <c r="W142" s="52"/>
      <c r="X142" s="52"/>
      <c r="Y142" s="52"/>
      <c r="Z142" s="52"/>
    </row>
    <row r="143" spans="2:26" ht="13.5" customHeight="1" x14ac:dyDescent="0.2">
      <c r="B143" s="132"/>
      <c r="C143" s="132"/>
      <c r="D143" s="363"/>
      <c r="E143" s="52"/>
      <c r="F143" s="52"/>
      <c r="G143" s="54"/>
      <c r="H143" s="52"/>
      <c r="I143" s="150"/>
      <c r="J143" s="52"/>
      <c r="K143" s="52"/>
      <c r="L143" s="52"/>
      <c r="M143" s="52"/>
      <c r="N143" s="52"/>
      <c r="O143" s="52"/>
      <c r="P143" s="52"/>
      <c r="Q143" s="52"/>
      <c r="R143" s="52"/>
      <c r="S143" s="52"/>
      <c r="T143" s="52"/>
      <c r="U143" s="52"/>
      <c r="V143" s="52"/>
      <c r="W143" s="52"/>
      <c r="X143" s="52"/>
      <c r="Y143" s="52"/>
      <c r="Z143" s="52"/>
    </row>
    <row r="144" spans="2:26" ht="13.5" customHeight="1" x14ac:dyDescent="0.2">
      <c r="B144" s="132"/>
      <c r="C144" s="132"/>
      <c r="D144" s="363"/>
      <c r="E144" s="52"/>
      <c r="F144" s="52"/>
      <c r="G144" s="54"/>
      <c r="H144" s="52"/>
      <c r="I144" s="150"/>
      <c r="J144" s="52"/>
      <c r="K144" s="52"/>
      <c r="L144" s="52"/>
      <c r="M144" s="52"/>
      <c r="N144" s="52"/>
      <c r="O144" s="52"/>
      <c r="P144" s="52"/>
      <c r="Q144" s="52"/>
      <c r="R144" s="52"/>
      <c r="S144" s="52"/>
      <c r="T144" s="52"/>
      <c r="U144" s="52"/>
      <c r="V144" s="52"/>
      <c r="W144" s="52"/>
      <c r="X144" s="52"/>
      <c r="Y144" s="52"/>
      <c r="Z144" s="52"/>
    </row>
    <row r="145" spans="2:26" ht="13.5" customHeight="1" x14ac:dyDescent="0.2">
      <c r="B145" s="132"/>
      <c r="C145" s="132"/>
      <c r="D145" s="363"/>
      <c r="E145" s="52"/>
      <c r="F145" s="52"/>
      <c r="G145" s="54"/>
      <c r="H145" s="52"/>
      <c r="I145" s="150"/>
      <c r="J145" s="52"/>
      <c r="K145" s="52"/>
      <c r="L145" s="52"/>
      <c r="M145" s="52"/>
      <c r="N145" s="52"/>
      <c r="O145" s="52"/>
      <c r="P145" s="52"/>
      <c r="Q145" s="52"/>
      <c r="R145" s="52"/>
      <c r="S145" s="52"/>
      <c r="T145" s="52"/>
      <c r="U145" s="52"/>
      <c r="V145" s="52"/>
      <c r="W145" s="52"/>
      <c r="X145" s="52"/>
      <c r="Y145" s="52"/>
      <c r="Z145" s="52"/>
    </row>
    <row r="146" spans="2:26" ht="13.5" customHeight="1" x14ac:dyDescent="0.2">
      <c r="B146" s="132"/>
      <c r="C146" s="132"/>
      <c r="D146" s="363"/>
      <c r="E146" s="52"/>
      <c r="F146" s="52"/>
      <c r="G146" s="54"/>
      <c r="H146" s="52"/>
      <c r="I146" s="150"/>
      <c r="J146" s="52"/>
      <c r="K146" s="52"/>
      <c r="L146" s="52"/>
      <c r="M146" s="52"/>
      <c r="N146" s="52"/>
      <c r="O146" s="52"/>
      <c r="P146" s="52"/>
      <c r="Q146" s="52"/>
      <c r="R146" s="52"/>
      <c r="S146" s="52"/>
      <c r="T146" s="52"/>
      <c r="U146" s="52"/>
      <c r="V146" s="52"/>
      <c r="W146" s="52"/>
      <c r="X146" s="52"/>
      <c r="Y146" s="52"/>
      <c r="Z146" s="52"/>
    </row>
    <row r="147" spans="2:26" ht="13.5" customHeight="1" x14ac:dyDescent="0.2">
      <c r="B147" s="132"/>
      <c r="C147" s="132"/>
      <c r="D147" s="363"/>
      <c r="E147" s="52"/>
      <c r="F147" s="52"/>
      <c r="G147" s="54"/>
      <c r="H147" s="52"/>
      <c r="I147" s="150"/>
      <c r="J147" s="52"/>
      <c r="K147" s="52"/>
      <c r="L147" s="52"/>
      <c r="M147" s="52"/>
      <c r="N147" s="52"/>
      <c r="O147" s="52"/>
      <c r="P147" s="52"/>
      <c r="Q147" s="52"/>
      <c r="R147" s="52"/>
      <c r="S147" s="52"/>
      <c r="T147" s="52"/>
      <c r="U147" s="52"/>
      <c r="V147" s="52"/>
      <c r="W147" s="52"/>
      <c r="X147" s="52"/>
      <c r="Y147" s="52"/>
      <c r="Z147" s="52"/>
    </row>
    <row r="148" spans="2:26" ht="13.5" customHeight="1" x14ac:dyDescent="0.2">
      <c r="B148" s="132"/>
      <c r="C148" s="132"/>
      <c r="D148" s="363"/>
      <c r="E148" s="52"/>
      <c r="F148" s="52"/>
      <c r="G148" s="54"/>
      <c r="H148" s="52"/>
      <c r="I148" s="150"/>
      <c r="J148" s="52"/>
      <c r="K148" s="52"/>
      <c r="L148" s="52"/>
      <c r="M148" s="52"/>
      <c r="N148" s="52"/>
      <c r="O148" s="52"/>
      <c r="P148" s="52"/>
      <c r="Q148" s="52"/>
      <c r="R148" s="52"/>
      <c r="S148" s="52"/>
      <c r="T148" s="52"/>
      <c r="U148" s="52"/>
      <c r="V148" s="52"/>
      <c r="W148" s="52"/>
      <c r="X148" s="52"/>
      <c r="Y148" s="52"/>
      <c r="Z148" s="52"/>
    </row>
    <row r="149" spans="2:26" ht="13.5" customHeight="1" x14ac:dyDescent="0.2">
      <c r="B149" s="132"/>
      <c r="C149" s="132"/>
      <c r="D149" s="363"/>
      <c r="E149" s="52"/>
      <c r="F149" s="52"/>
      <c r="G149" s="54"/>
      <c r="H149" s="52"/>
      <c r="I149" s="150"/>
      <c r="J149" s="52"/>
      <c r="K149" s="52"/>
      <c r="L149" s="52"/>
      <c r="M149" s="52"/>
      <c r="N149" s="52"/>
      <c r="O149" s="52"/>
      <c r="P149" s="52"/>
      <c r="Q149" s="52"/>
      <c r="R149" s="52"/>
      <c r="S149" s="52"/>
      <c r="T149" s="52"/>
      <c r="U149" s="52"/>
      <c r="V149" s="52"/>
      <c r="W149" s="52"/>
      <c r="X149" s="52"/>
      <c r="Y149" s="52"/>
      <c r="Z149" s="52"/>
    </row>
    <row r="150" spans="2:26" ht="13.5" customHeight="1" x14ac:dyDescent="0.2">
      <c r="B150" s="132"/>
      <c r="C150" s="132"/>
      <c r="D150" s="363"/>
      <c r="E150" s="52"/>
      <c r="F150" s="52"/>
      <c r="G150" s="54"/>
      <c r="H150" s="52"/>
      <c r="I150" s="150"/>
      <c r="J150" s="52"/>
      <c r="K150" s="52"/>
      <c r="L150" s="52"/>
      <c r="M150" s="52"/>
      <c r="N150" s="52"/>
      <c r="O150" s="52"/>
      <c r="P150" s="52"/>
      <c r="Q150" s="52"/>
      <c r="R150" s="52"/>
      <c r="S150" s="52"/>
      <c r="T150" s="52"/>
      <c r="U150" s="52"/>
      <c r="V150" s="52"/>
      <c r="W150" s="52"/>
      <c r="X150" s="52"/>
      <c r="Y150" s="52"/>
      <c r="Z150" s="52"/>
    </row>
    <row r="151" spans="2:26" ht="13.5" customHeight="1" x14ac:dyDescent="0.2">
      <c r="B151" s="132"/>
      <c r="C151" s="132"/>
      <c r="D151" s="363"/>
      <c r="E151" s="52"/>
      <c r="F151" s="52"/>
      <c r="G151" s="54"/>
      <c r="H151" s="52"/>
      <c r="I151" s="150"/>
      <c r="J151" s="52"/>
      <c r="K151" s="52"/>
      <c r="L151" s="52"/>
      <c r="M151" s="52"/>
      <c r="N151" s="52"/>
      <c r="O151" s="52"/>
      <c r="P151" s="52"/>
      <c r="Q151" s="52"/>
      <c r="R151" s="52"/>
      <c r="S151" s="52"/>
      <c r="T151" s="52"/>
      <c r="U151" s="52"/>
      <c r="V151" s="52"/>
      <c r="W151" s="52"/>
      <c r="X151" s="52"/>
      <c r="Y151" s="52"/>
      <c r="Z151" s="52"/>
    </row>
    <row r="152" spans="2:26" ht="13.5" customHeight="1" x14ac:dyDescent="0.2">
      <c r="B152" s="132"/>
      <c r="C152" s="132"/>
      <c r="D152" s="363"/>
      <c r="E152" s="52"/>
      <c r="F152" s="52"/>
      <c r="G152" s="54"/>
      <c r="H152" s="52"/>
      <c r="I152" s="150"/>
      <c r="J152" s="52"/>
      <c r="K152" s="52"/>
      <c r="L152" s="52"/>
      <c r="M152" s="52"/>
      <c r="N152" s="52"/>
      <c r="O152" s="52"/>
      <c r="P152" s="52"/>
      <c r="Q152" s="52"/>
      <c r="R152" s="52"/>
      <c r="S152" s="52"/>
      <c r="T152" s="52"/>
      <c r="U152" s="52"/>
      <c r="V152" s="52"/>
      <c r="W152" s="52"/>
      <c r="X152" s="52"/>
      <c r="Y152" s="52"/>
      <c r="Z152" s="52"/>
    </row>
    <row r="153" spans="2:26" ht="13.5" customHeight="1" x14ac:dyDescent="0.2">
      <c r="B153" s="132"/>
      <c r="C153" s="132"/>
      <c r="D153" s="363"/>
      <c r="E153" s="52"/>
      <c r="F153" s="52"/>
      <c r="G153" s="54"/>
      <c r="H153" s="52"/>
      <c r="I153" s="150"/>
      <c r="J153" s="52"/>
      <c r="K153" s="52"/>
      <c r="L153" s="52"/>
      <c r="M153" s="52"/>
      <c r="N153" s="52"/>
      <c r="O153" s="52"/>
      <c r="P153" s="52"/>
      <c r="Q153" s="52"/>
      <c r="R153" s="52"/>
      <c r="S153" s="52"/>
      <c r="T153" s="52"/>
      <c r="U153" s="52"/>
      <c r="V153" s="52"/>
      <c r="W153" s="52"/>
      <c r="X153" s="52"/>
      <c r="Y153" s="52"/>
      <c r="Z153" s="52"/>
    </row>
    <row r="154" spans="2:26" ht="13.5" customHeight="1" x14ac:dyDescent="0.2">
      <c r="B154" s="132"/>
      <c r="C154" s="132"/>
      <c r="D154" s="363"/>
      <c r="E154" s="52"/>
      <c r="F154" s="52"/>
      <c r="G154" s="54"/>
      <c r="H154" s="52"/>
      <c r="I154" s="150"/>
      <c r="J154" s="52"/>
      <c r="K154" s="52"/>
      <c r="L154" s="52"/>
      <c r="M154" s="52"/>
      <c r="N154" s="52"/>
      <c r="O154" s="52"/>
      <c r="P154" s="52"/>
      <c r="Q154" s="52"/>
      <c r="R154" s="52"/>
      <c r="S154" s="52"/>
      <c r="T154" s="52"/>
      <c r="U154" s="52"/>
      <c r="V154" s="52"/>
      <c r="W154" s="52"/>
      <c r="X154" s="52"/>
      <c r="Y154" s="52"/>
      <c r="Z154" s="52"/>
    </row>
    <row r="155" spans="2:26" ht="13.5" customHeight="1" x14ac:dyDescent="0.2">
      <c r="B155" s="132"/>
      <c r="C155" s="132"/>
      <c r="D155" s="363"/>
      <c r="E155" s="52"/>
      <c r="F155" s="52"/>
      <c r="G155" s="54"/>
      <c r="H155" s="52"/>
      <c r="I155" s="150"/>
      <c r="J155" s="52"/>
      <c r="K155" s="52"/>
      <c r="L155" s="52"/>
      <c r="M155" s="52"/>
      <c r="N155" s="52"/>
      <c r="O155" s="52"/>
      <c r="P155" s="52"/>
      <c r="Q155" s="52"/>
      <c r="R155" s="52"/>
      <c r="S155" s="52"/>
      <c r="T155" s="52"/>
      <c r="U155" s="52"/>
      <c r="V155" s="52"/>
      <c r="W155" s="52"/>
      <c r="X155" s="52"/>
      <c r="Y155" s="52"/>
      <c r="Z155" s="52"/>
    </row>
    <row r="156" spans="2:26" ht="13.5" customHeight="1" x14ac:dyDescent="0.2">
      <c r="B156" s="132"/>
      <c r="C156" s="132"/>
      <c r="D156" s="363"/>
      <c r="E156" s="52"/>
      <c r="F156" s="52"/>
      <c r="G156" s="54"/>
      <c r="H156" s="52"/>
      <c r="I156" s="150"/>
      <c r="J156" s="52"/>
      <c r="K156" s="52"/>
      <c r="L156" s="52"/>
      <c r="M156" s="52"/>
      <c r="N156" s="52"/>
      <c r="O156" s="52"/>
      <c r="P156" s="52"/>
      <c r="Q156" s="52"/>
      <c r="R156" s="52"/>
      <c r="S156" s="52"/>
      <c r="T156" s="52"/>
      <c r="U156" s="52"/>
      <c r="V156" s="52"/>
      <c r="W156" s="52"/>
      <c r="X156" s="52"/>
      <c r="Y156" s="52"/>
      <c r="Z156" s="52"/>
    </row>
    <row r="157" spans="2:26" ht="13.5" customHeight="1" x14ac:dyDescent="0.2">
      <c r="B157" s="132"/>
      <c r="C157" s="132"/>
      <c r="D157" s="363"/>
      <c r="E157" s="52"/>
      <c r="F157" s="52"/>
      <c r="G157" s="54"/>
      <c r="H157" s="52"/>
      <c r="I157" s="150"/>
      <c r="J157" s="52"/>
      <c r="K157" s="52"/>
      <c r="L157" s="52"/>
      <c r="M157" s="52"/>
      <c r="N157" s="52"/>
      <c r="O157" s="52"/>
      <c r="P157" s="52"/>
      <c r="Q157" s="52"/>
      <c r="R157" s="52"/>
      <c r="S157" s="52"/>
      <c r="T157" s="52"/>
      <c r="U157" s="52"/>
      <c r="V157" s="52"/>
      <c r="W157" s="52"/>
      <c r="X157" s="52"/>
      <c r="Y157" s="52"/>
      <c r="Z157" s="52"/>
    </row>
    <row r="158" spans="2:26" ht="13.5" customHeight="1" x14ac:dyDescent="0.2">
      <c r="B158" s="132"/>
      <c r="C158" s="132"/>
      <c r="D158" s="363"/>
      <c r="E158" s="52"/>
      <c r="F158" s="52"/>
      <c r="G158" s="54"/>
      <c r="H158" s="52"/>
      <c r="I158" s="150"/>
      <c r="J158" s="52"/>
      <c r="K158" s="52"/>
      <c r="L158" s="52"/>
      <c r="M158" s="52"/>
      <c r="N158" s="52"/>
      <c r="O158" s="52"/>
      <c r="P158" s="52"/>
      <c r="Q158" s="52"/>
      <c r="R158" s="52"/>
      <c r="S158" s="52"/>
      <c r="T158" s="52"/>
      <c r="U158" s="52"/>
      <c r="V158" s="52"/>
      <c r="W158" s="52"/>
      <c r="X158" s="52"/>
      <c r="Y158" s="52"/>
      <c r="Z158" s="52"/>
    </row>
    <row r="159" spans="2:26" ht="13.5" customHeight="1" x14ac:dyDescent="0.2">
      <c r="B159" s="132"/>
      <c r="C159" s="132"/>
      <c r="D159" s="363"/>
      <c r="E159" s="52"/>
      <c r="F159" s="52"/>
      <c r="G159" s="54"/>
      <c r="H159" s="52"/>
      <c r="I159" s="150"/>
      <c r="J159" s="52"/>
      <c r="K159" s="52"/>
      <c r="L159" s="52"/>
      <c r="M159" s="52"/>
      <c r="N159" s="52"/>
      <c r="O159" s="52"/>
      <c r="P159" s="52"/>
      <c r="Q159" s="52"/>
      <c r="R159" s="52"/>
      <c r="S159" s="52"/>
      <c r="T159" s="52"/>
      <c r="U159" s="52"/>
      <c r="V159" s="52"/>
      <c r="W159" s="52"/>
      <c r="X159" s="52"/>
      <c r="Y159" s="52"/>
      <c r="Z159" s="52"/>
    </row>
    <row r="160" spans="2:26" ht="13.5" customHeight="1" x14ac:dyDescent="0.2">
      <c r="B160" s="132"/>
      <c r="C160" s="132"/>
      <c r="D160" s="363"/>
      <c r="E160" s="52"/>
      <c r="F160" s="52"/>
      <c r="G160" s="54"/>
      <c r="H160" s="52"/>
      <c r="I160" s="150"/>
      <c r="J160" s="52"/>
      <c r="K160" s="52"/>
      <c r="L160" s="52"/>
      <c r="M160" s="52"/>
      <c r="N160" s="52"/>
      <c r="O160" s="52"/>
      <c r="P160" s="52"/>
      <c r="Q160" s="52"/>
      <c r="R160" s="52"/>
      <c r="S160" s="52"/>
      <c r="T160" s="52"/>
      <c r="U160" s="52"/>
      <c r="V160" s="52"/>
      <c r="W160" s="52"/>
      <c r="X160" s="52"/>
      <c r="Y160" s="52"/>
      <c r="Z160" s="52"/>
    </row>
    <row r="161" spans="2:26" ht="13.5" customHeight="1" x14ac:dyDescent="0.2">
      <c r="B161" s="132"/>
      <c r="C161" s="132"/>
      <c r="D161" s="363"/>
      <c r="E161" s="52"/>
      <c r="F161" s="52"/>
      <c r="G161" s="54"/>
      <c r="H161" s="52"/>
      <c r="I161" s="150"/>
      <c r="J161" s="52"/>
      <c r="K161" s="52"/>
      <c r="L161" s="52"/>
      <c r="M161" s="52"/>
      <c r="N161" s="52"/>
      <c r="O161" s="52"/>
      <c r="P161" s="52"/>
      <c r="Q161" s="52"/>
      <c r="R161" s="52"/>
      <c r="S161" s="52"/>
      <c r="T161" s="52"/>
      <c r="U161" s="52"/>
      <c r="V161" s="52"/>
      <c r="W161" s="52"/>
      <c r="X161" s="52"/>
      <c r="Y161" s="52"/>
      <c r="Z161" s="52"/>
    </row>
    <row r="162" spans="2:26" ht="13.5" customHeight="1" x14ac:dyDescent="0.2">
      <c r="B162" s="132"/>
      <c r="C162" s="132"/>
      <c r="D162" s="363"/>
      <c r="E162" s="52"/>
      <c r="F162" s="52"/>
      <c r="G162" s="54"/>
      <c r="H162" s="52"/>
      <c r="I162" s="150"/>
      <c r="J162" s="52"/>
      <c r="K162" s="52"/>
      <c r="L162" s="52"/>
      <c r="M162" s="52"/>
      <c r="N162" s="52"/>
      <c r="O162" s="52"/>
      <c r="P162" s="52"/>
      <c r="Q162" s="52"/>
      <c r="R162" s="52"/>
      <c r="S162" s="52"/>
      <c r="T162" s="52"/>
      <c r="U162" s="52"/>
      <c r="V162" s="52"/>
      <c r="W162" s="52"/>
      <c r="X162" s="52"/>
      <c r="Y162" s="52"/>
      <c r="Z162" s="52"/>
    </row>
    <row r="163" spans="2:26" ht="13.5" customHeight="1" x14ac:dyDescent="0.2">
      <c r="B163" s="132"/>
      <c r="C163" s="132"/>
      <c r="D163" s="363"/>
      <c r="E163" s="52"/>
      <c r="F163" s="52"/>
      <c r="G163" s="54"/>
      <c r="H163" s="52"/>
      <c r="I163" s="150"/>
      <c r="J163" s="52"/>
      <c r="K163" s="52"/>
      <c r="L163" s="52"/>
      <c r="M163" s="52"/>
      <c r="N163" s="52"/>
      <c r="O163" s="52"/>
      <c r="P163" s="52"/>
      <c r="Q163" s="52"/>
      <c r="R163" s="52"/>
      <c r="S163" s="52"/>
      <c r="T163" s="52"/>
      <c r="U163" s="52"/>
      <c r="V163" s="52"/>
      <c r="W163" s="52"/>
      <c r="X163" s="52"/>
      <c r="Y163" s="52"/>
      <c r="Z163" s="52"/>
    </row>
    <row r="164" spans="2:26" ht="13.5" customHeight="1" x14ac:dyDescent="0.2">
      <c r="B164" s="132"/>
      <c r="C164" s="132"/>
      <c r="D164" s="363"/>
      <c r="E164" s="52"/>
      <c r="F164" s="52"/>
      <c r="G164" s="54"/>
      <c r="H164" s="52"/>
      <c r="I164" s="150"/>
      <c r="J164" s="52"/>
      <c r="K164" s="52"/>
      <c r="L164" s="52"/>
      <c r="M164" s="52"/>
      <c r="N164" s="52"/>
      <c r="O164" s="52"/>
      <c r="P164" s="52"/>
      <c r="Q164" s="52"/>
      <c r="R164" s="52"/>
      <c r="S164" s="52"/>
      <c r="T164" s="52"/>
      <c r="U164" s="52"/>
      <c r="V164" s="52"/>
      <c r="W164" s="52"/>
      <c r="X164" s="52"/>
      <c r="Y164" s="52"/>
      <c r="Z164" s="52"/>
    </row>
    <row r="165" spans="2:26" ht="13.5" customHeight="1" x14ac:dyDescent="0.2">
      <c r="B165" s="132"/>
      <c r="C165" s="132"/>
      <c r="D165" s="363"/>
      <c r="E165" s="52"/>
      <c r="F165" s="52"/>
      <c r="G165" s="54"/>
      <c r="H165" s="52"/>
      <c r="I165" s="150"/>
      <c r="J165" s="52"/>
      <c r="K165" s="52"/>
      <c r="L165" s="52"/>
      <c r="M165" s="52"/>
      <c r="N165" s="52"/>
      <c r="O165" s="52"/>
      <c r="P165" s="52"/>
      <c r="Q165" s="52"/>
      <c r="R165" s="52"/>
      <c r="S165" s="52"/>
      <c r="T165" s="52"/>
      <c r="U165" s="52"/>
      <c r="V165" s="52"/>
      <c r="W165" s="52"/>
      <c r="X165" s="52"/>
      <c r="Y165" s="52"/>
      <c r="Z165" s="52"/>
    </row>
    <row r="166" spans="2:26" ht="13.5" customHeight="1" x14ac:dyDescent="0.2">
      <c r="B166" s="132"/>
      <c r="C166" s="132"/>
      <c r="D166" s="363"/>
      <c r="E166" s="52"/>
      <c r="F166" s="52"/>
      <c r="G166" s="54"/>
      <c r="H166" s="52"/>
      <c r="I166" s="150"/>
      <c r="J166" s="52"/>
      <c r="K166" s="52"/>
      <c r="L166" s="52"/>
      <c r="M166" s="52"/>
      <c r="N166" s="52"/>
      <c r="O166" s="52"/>
      <c r="P166" s="52"/>
      <c r="Q166" s="52"/>
      <c r="R166" s="52"/>
      <c r="S166" s="52"/>
      <c r="T166" s="52"/>
      <c r="U166" s="52"/>
      <c r="V166" s="52"/>
      <c r="W166" s="52"/>
      <c r="X166" s="52"/>
      <c r="Y166" s="52"/>
      <c r="Z166" s="52"/>
    </row>
    <row r="167" spans="2:26" ht="13.5" customHeight="1" x14ac:dyDescent="0.2">
      <c r="B167" s="132"/>
      <c r="C167" s="132"/>
      <c r="D167" s="363"/>
      <c r="E167" s="52"/>
      <c r="F167" s="52"/>
      <c r="G167" s="54"/>
      <c r="H167" s="52"/>
      <c r="I167" s="150"/>
      <c r="J167" s="52"/>
      <c r="K167" s="52"/>
      <c r="L167" s="52"/>
      <c r="M167" s="52"/>
      <c r="N167" s="52"/>
      <c r="O167" s="52"/>
      <c r="P167" s="52"/>
      <c r="Q167" s="52"/>
      <c r="R167" s="52"/>
      <c r="S167" s="52"/>
      <c r="T167" s="52"/>
      <c r="U167" s="52"/>
      <c r="V167" s="52"/>
      <c r="W167" s="52"/>
      <c r="X167" s="52"/>
      <c r="Y167" s="52"/>
      <c r="Z167" s="52"/>
    </row>
    <row r="168" spans="2:26" ht="13.5" customHeight="1" x14ac:dyDescent="0.2">
      <c r="B168" s="132"/>
      <c r="C168" s="132"/>
      <c r="D168" s="363"/>
      <c r="E168" s="52"/>
      <c r="F168" s="52"/>
      <c r="G168" s="54"/>
      <c r="H168" s="52"/>
      <c r="I168" s="150"/>
      <c r="J168" s="52"/>
      <c r="K168" s="52"/>
      <c r="L168" s="52"/>
      <c r="M168" s="52"/>
      <c r="N168" s="52"/>
      <c r="O168" s="52"/>
      <c r="P168" s="52"/>
      <c r="Q168" s="52"/>
      <c r="R168" s="52"/>
      <c r="S168" s="52"/>
      <c r="T168" s="52"/>
      <c r="U168" s="52"/>
      <c r="V168" s="52"/>
      <c r="W168" s="52"/>
      <c r="X168" s="52"/>
      <c r="Y168" s="52"/>
      <c r="Z168" s="52"/>
    </row>
    <row r="169" spans="2:26" ht="13.5" customHeight="1" x14ac:dyDescent="0.2">
      <c r="B169" s="132"/>
      <c r="C169" s="132"/>
      <c r="D169" s="363"/>
      <c r="E169" s="52"/>
      <c r="F169" s="52"/>
      <c r="G169" s="54"/>
      <c r="H169" s="52"/>
      <c r="I169" s="150"/>
      <c r="J169" s="52"/>
      <c r="K169" s="52"/>
      <c r="L169" s="52"/>
      <c r="M169" s="52"/>
      <c r="N169" s="52"/>
      <c r="O169" s="52"/>
      <c r="P169" s="52"/>
      <c r="Q169" s="52"/>
      <c r="R169" s="52"/>
      <c r="S169" s="52"/>
      <c r="T169" s="52"/>
      <c r="U169" s="52"/>
      <c r="V169" s="52"/>
      <c r="W169" s="52"/>
      <c r="X169" s="52"/>
      <c r="Y169" s="52"/>
      <c r="Z169" s="52"/>
    </row>
    <row r="170" spans="2:26" ht="13.5" customHeight="1" x14ac:dyDescent="0.2">
      <c r="B170" s="132"/>
      <c r="C170" s="132"/>
      <c r="D170" s="363"/>
      <c r="E170" s="52"/>
      <c r="F170" s="52"/>
      <c r="G170" s="54"/>
      <c r="H170" s="52"/>
      <c r="I170" s="150"/>
      <c r="J170" s="52"/>
      <c r="K170" s="52"/>
      <c r="L170" s="52"/>
      <c r="M170" s="52"/>
      <c r="N170" s="52"/>
      <c r="O170" s="52"/>
      <c r="P170" s="52"/>
      <c r="Q170" s="52"/>
      <c r="R170" s="52"/>
      <c r="S170" s="52"/>
      <c r="T170" s="52"/>
      <c r="U170" s="52"/>
      <c r="V170" s="52"/>
      <c r="W170" s="52"/>
      <c r="X170" s="52"/>
      <c r="Y170" s="52"/>
      <c r="Z170" s="52"/>
    </row>
    <row r="171" spans="2:26" ht="13.5" customHeight="1" x14ac:dyDescent="0.2">
      <c r="B171" s="132"/>
      <c r="C171" s="132"/>
      <c r="D171" s="363"/>
      <c r="E171" s="52"/>
      <c r="F171" s="52"/>
      <c r="G171" s="54"/>
      <c r="H171" s="52"/>
      <c r="I171" s="150"/>
      <c r="J171" s="52"/>
      <c r="K171" s="52"/>
      <c r="L171" s="52"/>
      <c r="M171" s="52"/>
      <c r="N171" s="52"/>
      <c r="O171" s="52"/>
      <c r="P171" s="52"/>
      <c r="Q171" s="52"/>
      <c r="R171" s="52"/>
      <c r="S171" s="52"/>
      <c r="T171" s="52"/>
      <c r="U171" s="52"/>
      <c r="V171" s="52"/>
      <c r="W171" s="52"/>
      <c r="X171" s="52"/>
      <c r="Y171" s="52"/>
      <c r="Z171" s="52"/>
    </row>
    <row r="172" spans="2:26" ht="13.5" customHeight="1" x14ac:dyDescent="0.2">
      <c r="B172" s="132"/>
      <c r="C172" s="132"/>
      <c r="D172" s="363"/>
      <c r="E172" s="52"/>
      <c r="F172" s="52"/>
      <c r="G172" s="54"/>
      <c r="H172" s="52"/>
      <c r="I172" s="150"/>
      <c r="J172" s="52"/>
      <c r="K172" s="52"/>
      <c r="L172" s="52"/>
      <c r="M172" s="52"/>
      <c r="N172" s="52"/>
      <c r="O172" s="52"/>
      <c r="P172" s="52"/>
      <c r="Q172" s="52"/>
      <c r="R172" s="52"/>
      <c r="S172" s="52"/>
      <c r="T172" s="52"/>
      <c r="U172" s="52"/>
      <c r="V172" s="52"/>
      <c r="W172" s="52"/>
      <c r="X172" s="52"/>
      <c r="Y172" s="52"/>
      <c r="Z172" s="52"/>
    </row>
    <row r="173" spans="2:26" ht="13.5" customHeight="1" x14ac:dyDescent="0.2">
      <c r="B173" s="132"/>
      <c r="C173" s="132"/>
      <c r="D173" s="363"/>
      <c r="E173" s="52"/>
      <c r="F173" s="52"/>
      <c r="G173" s="54"/>
      <c r="H173" s="52"/>
      <c r="I173" s="150"/>
      <c r="J173" s="52"/>
      <c r="K173" s="52"/>
      <c r="L173" s="52"/>
      <c r="M173" s="52"/>
      <c r="N173" s="52"/>
      <c r="O173" s="52"/>
      <c r="P173" s="52"/>
      <c r="Q173" s="52"/>
      <c r="R173" s="52"/>
      <c r="S173" s="52"/>
      <c r="T173" s="52"/>
      <c r="U173" s="52"/>
      <c r="V173" s="52"/>
      <c r="W173" s="52"/>
      <c r="X173" s="52"/>
      <c r="Y173" s="52"/>
      <c r="Z173" s="52"/>
    </row>
    <row r="174" spans="2:26" ht="13.5" customHeight="1" x14ac:dyDescent="0.2">
      <c r="B174" s="132"/>
      <c r="C174" s="132"/>
      <c r="D174" s="363"/>
      <c r="E174" s="52"/>
      <c r="F174" s="52"/>
      <c r="G174" s="54"/>
      <c r="H174" s="52"/>
      <c r="I174" s="150"/>
      <c r="J174" s="52"/>
      <c r="K174" s="52"/>
      <c r="L174" s="52"/>
      <c r="M174" s="52"/>
      <c r="N174" s="52"/>
      <c r="O174" s="52"/>
      <c r="P174" s="52"/>
      <c r="Q174" s="52"/>
      <c r="R174" s="52"/>
      <c r="S174" s="52"/>
      <c r="T174" s="52"/>
      <c r="U174" s="52"/>
      <c r="V174" s="52"/>
      <c r="W174" s="52"/>
      <c r="X174" s="52"/>
      <c r="Y174" s="52"/>
      <c r="Z174" s="52"/>
    </row>
    <row r="175" spans="2:26" ht="13.5" customHeight="1" x14ac:dyDescent="0.2">
      <c r="B175" s="132"/>
      <c r="C175" s="132"/>
      <c r="D175" s="363"/>
      <c r="E175" s="52"/>
      <c r="F175" s="52"/>
      <c r="G175" s="54"/>
      <c r="H175" s="52"/>
      <c r="I175" s="150"/>
      <c r="J175" s="52"/>
      <c r="K175" s="52"/>
      <c r="L175" s="52"/>
      <c r="M175" s="52"/>
      <c r="N175" s="52"/>
      <c r="O175" s="52"/>
      <c r="P175" s="52"/>
      <c r="Q175" s="52"/>
      <c r="R175" s="52"/>
      <c r="S175" s="52"/>
      <c r="T175" s="52"/>
      <c r="U175" s="52"/>
      <c r="V175" s="52"/>
      <c r="W175" s="52"/>
      <c r="X175" s="52"/>
      <c r="Y175" s="52"/>
      <c r="Z175" s="52"/>
    </row>
    <row r="176" spans="2:26" ht="13.5" customHeight="1" x14ac:dyDescent="0.2">
      <c r="B176" s="132"/>
      <c r="C176" s="132"/>
      <c r="D176" s="363"/>
      <c r="E176" s="52"/>
      <c r="F176" s="52"/>
      <c r="G176" s="54"/>
      <c r="H176" s="52"/>
      <c r="I176" s="150"/>
      <c r="J176" s="52"/>
      <c r="K176" s="52"/>
      <c r="L176" s="52"/>
      <c r="M176" s="52"/>
      <c r="N176" s="52"/>
      <c r="O176" s="52"/>
      <c r="P176" s="52"/>
      <c r="Q176" s="52"/>
      <c r="R176" s="52"/>
      <c r="S176" s="52"/>
      <c r="T176" s="52"/>
      <c r="U176" s="52"/>
      <c r="V176" s="52"/>
      <c r="W176" s="52"/>
      <c r="X176" s="52"/>
      <c r="Y176" s="52"/>
      <c r="Z176" s="52"/>
    </row>
    <row r="177" spans="2:26" ht="13.5" customHeight="1" x14ac:dyDescent="0.2">
      <c r="B177" s="132"/>
      <c r="C177" s="132"/>
      <c r="D177" s="363"/>
      <c r="E177" s="52"/>
      <c r="F177" s="52"/>
      <c r="G177" s="54"/>
      <c r="H177" s="52"/>
      <c r="I177" s="150"/>
      <c r="J177" s="52"/>
      <c r="K177" s="52"/>
      <c r="L177" s="52"/>
      <c r="M177" s="52"/>
      <c r="N177" s="52"/>
      <c r="O177" s="52"/>
      <c r="P177" s="52"/>
      <c r="Q177" s="52"/>
      <c r="R177" s="52"/>
      <c r="S177" s="52"/>
      <c r="T177" s="52"/>
      <c r="U177" s="52"/>
      <c r="V177" s="52"/>
      <c r="W177" s="52"/>
      <c r="X177" s="52"/>
      <c r="Y177" s="52"/>
      <c r="Z177" s="52"/>
    </row>
    <row r="178" spans="2:26" ht="13.5" customHeight="1" x14ac:dyDescent="0.2">
      <c r="B178" s="132"/>
      <c r="C178" s="132"/>
      <c r="D178" s="363"/>
      <c r="E178" s="52"/>
      <c r="F178" s="52"/>
      <c r="G178" s="54"/>
      <c r="H178" s="52"/>
      <c r="I178" s="150"/>
      <c r="J178" s="52"/>
      <c r="K178" s="52"/>
      <c r="L178" s="52"/>
      <c r="M178" s="52"/>
      <c r="N178" s="52"/>
      <c r="O178" s="52"/>
      <c r="P178" s="52"/>
      <c r="Q178" s="52"/>
      <c r="R178" s="52"/>
      <c r="S178" s="52"/>
      <c r="T178" s="52"/>
      <c r="U178" s="52"/>
      <c r="V178" s="52"/>
      <c r="W178" s="52"/>
      <c r="X178" s="52"/>
      <c r="Y178" s="52"/>
      <c r="Z178" s="52"/>
    </row>
    <row r="179" spans="2:26" ht="13.5" customHeight="1" x14ac:dyDescent="0.2">
      <c r="B179" s="132"/>
      <c r="C179" s="132"/>
      <c r="D179" s="363"/>
      <c r="E179" s="52"/>
      <c r="F179" s="52"/>
      <c r="G179" s="54"/>
      <c r="H179" s="52"/>
      <c r="I179" s="150"/>
      <c r="J179" s="52"/>
      <c r="K179" s="52"/>
      <c r="L179" s="52"/>
      <c r="M179" s="52"/>
      <c r="N179" s="52"/>
      <c r="O179" s="52"/>
      <c r="P179" s="52"/>
      <c r="Q179" s="52"/>
      <c r="R179" s="52"/>
      <c r="S179" s="52"/>
      <c r="T179" s="52"/>
      <c r="U179" s="52"/>
      <c r="V179" s="52"/>
      <c r="W179" s="52"/>
      <c r="X179" s="52"/>
      <c r="Y179" s="52"/>
      <c r="Z179" s="52"/>
    </row>
    <row r="180" spans="2:26" ht="13.5" customHeight="1" x14ac:dyDescent="0.2">
      <c r="B180" s="132"/>
      <c r="C180" s="132"/>
      <c r="D180" s="363"/>
      <c r="E180" s="52"/>
      <c r="F180" s="52"/>
      <c r="G180" s="54"/>
      <c r="H180" s="52"/>
      <c r="I180" s="150"/>
      <c r="J180" s="52"/>
      <c r="K180" s="52"/>
      <c r="L180" s="52"/>
      <c r="M180" s="52"/>
      <c r="N180" s="52"/>
      <c r="O180" s="52"/>
      <c r="P180" s="52"/>
      <c r="Q180" s="52"/>
      <c r="R180" s="52"/>
      <c r="S180" s="52"/>
      <c r="T180" s="52"/>
      <c r="U180" s="52"/>
      <c r="V180" s="52"/>
      <c r="W180" s="52"/>
      <c r="X180" s="52"/>
      <c r="Y180" s="52"/>
      <c r="Z180" s="52"/>
    </row>
    <row r="181" spans="2:26" ht="13.5" customHeight="1" x14ac:dyDescent="0.2">
      <c r="B181" s="132"/>
      <c r="C181" s="132"/>
      <c r="D181" s="363"/>
      <c r="E181" s="52"/>
      <c r="F181" s="52"/>
      <c r="G181" s="54"/>
      <c r="H181" s="52"/>
      <c r="I181" s="150"/>
      <c r="J181" s="52"/>
      <c r="K181" s="52"/>
      <c r="L181" s="52"/>
      <c r="M181" s="52"/>
      <c r="N181" s="52"/>
      <c r="O181" s="52"/>
      <c r="P181" s="52"/>
      <c r="Q181" s="52"/>
      <c r="R181" s="52"/>
      <c r="S181" s="52"/>
      <c r="T181" s="52"/>
      <c r="U181" s="52"/>
      <c r="V181" s="52"/>
      <c r="W181" s="52"/>
      <c r="X181" s="52"/>
      <c r="Y181" s="52"/>
      <c r="Z181" s="52"/>
    </row>
    <row r="182" spans="2:26" ht="13.5" customHeight="1" x14ac:dyDescent="0.2">
      <c r="B182" s="132"/>
      <c r="C182" s="132"/>
      <c r="D182" s="363"/>
      <c r="E182" s="52"/>
      <c r="F182" s="52"/>
      <c r="G182" s="54"/>
      <c r="H182" s="52"/>
      <c r="I182" s="150"/>
      <c r="J182" s="52"/>
      <c r="K182" s="52"/>
      <c r="L182" s="52"/>
      <c r="M182" s="52"/>
      <c r="N182" s="52"/>
      <c r="O182" s="52"/>
      <c r="P182" s="52"/>
      <c r="Q182" s="52"/>
      <c r="R182" s="52"/>
      <c r="S182" s="52"/>
      <c r="T182" s="52"/>
      <c r="U182" s="52"/>
      <c r="V182" s="52"/>
      <c r="W182" s="52"/>
      <c r="X182" s="52"/>
      <c r="Y182" s="52"/>
      <c r="Z182" s="52"/>
    </row>
    <row r="183" spans="2:26" ht="13.5" customHeight="1" x14ac:dyDescent="0.2">
      <c r="B183" s="132"/>
      <c r="C183" s="132"/>
      <c r="D183" s="363"/>
      <c r="E183" s="52"/>
      <c r="F183" s="52"/>
      <c r="G183" s="54"/>
      <c r="H183" s="52"/>
      <c r="I183" s="150"/>
      <c r="J183" s="52"/>
      <c r="K183" s="52"/>
      <c r="L183" s="52"/>
      <c r="M183" s="52"/>
      <c r="N183" s="52"/>
      <c r="O183" s="52"/>
      <c r="P183" s="52"/>
      <c r="Q183" s="52"/>
      <c r="R183" s="52"/>
      <c r="S183" s="52"/>
      <c r="T183" s="52"/>
      <c r="U183" s="52"/>
      <c r="V183" s="52"/>
      <c r="W183" s="52"/>
      <c r="X183" s="52"/>
      <c r="Y183" s="52"/>
      <c r="Z183" s="52"/>
    </row>
    <row r="184" spans="2:26" ht="13.5" customHeight="1" x14ac:dyDescent="0.2">
      <c r="B184" s="132"/>
      <c r="C184" s="132"/>
      <c r="D184" s="363"/>
      <c r="E184" s="52"/>
      <c r="F184" s="52"/>
      <c r="G184" s="54"/>
      <c r="H184" s="52"/>
      <c r="I184" s="150"/>
      <c r="J184" s="52"/>
      <c r="K184" s="52"/>
      <c r="L184" s="52"/>
      <c r="M184" s="52"/>
      <c r="N184" s="52"/>
      <c r="O184" s="52"/>
      <c r="P184" s="52"/>
      <c r="Q184" s="52"/>
      <c r="R184" s="52"/>
      <c r="S184" s="52"/>
      <c r="T184" s="52"/>
      <c r="U184" s="52"/>
      <c r="V184" s="52"/>
      <c r="W184" s="52"/>
      <c r="X184" s="52"/>
      <c r="Y184" s="52"/>
      <c r="Z184" s="52"/>
    </row>
    <row r="185" spans="2:26" ht="13.5" customHeight="1" x14ac:dyDescent="0.2">
      <c r="B185" s="132"/>
      <c r="C185" s="132"/>
      <c r="D185" s="363"/>
      <c r="E185" s="52"/>
      <c r="F185" s="52"/>
      <c r="G185" s="54"/>
      <c r="H185" s="52"/>
      <c r="I185" s="150"/>
      <c r="J185" s="52"/>
      <c r="K185" s="52"/>
      <c r="L185" s="52"/>
      <c r="M185" s="52"/>
      <c r="N185" s="52"/>
      <c r="O185" s="52"/>
      <c r="P185" s="52"/>
      <c r="Q185" s="52"/>
      <c r="R185" s="52"/>
      <c r="S185" s="52"/>
      <c r="T185" s="52"/>
      <c r="U185" s="52"/>
      <c r="V185" s="52"/>
      <c r="W185" s="52"/>
      <c r="X185" s="52"/>
      <c r="Y185" s="52"/>
      <c r="Z185" s="52"/>
    </row>
    <row r="186" spans="2:26" ht="13.5" customHeight="1" x14ac:dyDescent="0.2">
      <c r="B186" s="132"/>
      <c r="C186" s="132"/>
      <c r="D186" s="363"/>
      <c r="E186" s="52"/>
      <c r="F186" s="52"/>
      <c r="G186" s="54"/>
      <c r="H186" s="52"/>
      <c r="I186" s="150"/>
      <c r="J186" s="52"/>
      <c r="K186" s="52"/>
      <c r="L186" s="52"/>
      <c r="M186" s="52"/>
      <c r="N186" s="52"/>
      <c r="O186" s="52"/>
      <c r="P186" s="52"/>
      <c r="Q186" s="52"/>
      <c r="R186" s="52"/>
      <c r="S186" s="52"/>
      <c r="T186" s="52"/>
      <c r="U186" s="52"/>
      <c r="V186" s="52"/>
      <c r="W186" s="52"/>
      <c r="X186" s="52"/>
      <c r="Y186" s="52"/>
      <c r="Z186" s="52"/>
    </row>
    <row r="187" spans="2:26" ht="13.5" customHeight="1" x14ac:dyDescent="0.2">
      <c r="B187" s="132"/>
      <c r="C187" s="132"/>
      <c r="D187" s="363"/>
      <c r="E187" s="52"/>
      <c r="F187" s="52"/>
      <c r="G187" s="54"/>
      <c r="H187" s="52"/>
      <c r="I187" s="150"/>
      <c r="J187" s="52"/>
      <c r="K187" s="52"/>
      <c r="L187" s="52"/>
      <c r="M187" s="52"/>
      <c r="N187" s="52"/>
      <c r="O187" s="52"/>
      <c r="P187" s="52"/>
      <c r="Q187" s="52"/>
      <c r="R187" s="52"/>
      <c r="S187" s="52"/>
      <c r="T187" s="52"/>
      <c r="U187" s="52"/>
      <c r="V187" s="52"/>
      <c r="W187" s="52"/>
      <c r="X187" s="52"/>
      <c r="Y187" s="52"/>
      <c r="Z187" s="52"/>
    </row>
    <row r="188" spans="2:26" ht="13.5" customHeight="1" x14ac:dyDescent="0.2">
      <c r="B188" s="132"/>
      <c r="C188" s="132"/>
      <c r="D188" s="363"/>
      <c r="E188" s="52"/>
      <c r="F188" s="52"/>
      <c r="G188" s="54"/>
      <c r="H188" s="52"/>
      <c r="I188" s="150"/>
      <c r="J188" s="52"/>
      <c r="K188" s="52"/>
      <c r="L188" s="52"/>
      <c r="M188" s="52"/>
      <c r="N188" s="52"/>
      <c r="O188" s="52"/>
      <c r="P188" s="52"/>
      <c r="Q188" s="52"/>
      <c r="R188" s="52"/>
      <c r="S188" s="52"/>
      <c r="T188" s="52"/>
      <c r="U188" s="52"/>
      <c r="V188" s="52"/>
      <c r="W188" s="52"/>
      <c r="X188" s="52"/>
      <c r="Y188" s="52"/>
      <c r="Z188" s="52"/>
    </row>
    <row r="189" spans="2:26" ht="13.5" customHeight="1" x14ac:dyDescent="0.2">
      <c r="B189" s="132"/>
      <c r="C189" s="132"/>
      <c r="D189" s="363"/>
      <c r="E189" s="52"/>
      <c r="F189" s="52"/>
      <c r="G189" s="54"/>
      <c r="H189" s="52"/>
      <c r="I189" s="150"/>
      <c r="J189" s="52"/>
      <c r="K189" s="52"/>
      <c r="L189" s="52"/>
      <c r="M189" s="52"/>
      <c r="N189" s="52"/>
      <c r="O189" s="52"/>
      <c r="P189" s="52"/>
      <c r="Q189" s="52"/>
      <c r="R189" s="52"/>
      <c r="S189" s="52"/>
      <c r="T189" s="52"/>
      <c r="U189" s="52"/>
      <c r="V189" s="52"/>
      <c r="W189" s="52"/>
      <c r="X189" s="52"/>
      <c r="Y189" s="52"/>
      <c r="Z189" s="52"/>
    </row>
    <row r="190" spans="2:26" ht="13.5" customHeight="1" x14ac:dyDescent="0.2">
      <c r="B190" s="132"/>
      <c r="C190" s="132"/>
      <c r="D190" s="363"/>
      <c r="E190" s="52"/>
      <c r="F190" s="52"/>
      <c r="G190" s="54"/>
      <c r="H190" s="52"/>
      <c r="I190" s="150"/>
      <c r="J190" s="52"/>
      <c r="K190" s="52"/>
      <c r="L190" s="52"/>
      <c r="M190" s="52"/>
      <c r="N190" s="52"/>
      <c r="O190" s="52"/>
      <c r="P190" s="52"/>
      <c r="Q190" s="52"/>
      <c r="R190" s="52"/>
      <c r="S190" s="52"/>
      <c r="T190" s="52"/>
      <c r="U190" s="52"/>
      <c r="V190" s="52"/>
      <c r="W190" s="52"/>
      <c r="X190" s="52"/>
      <c r="Y190" s="52"/>
      <c r="Z190" s="52"/>
    </row>
    <row r="191" spans="2:26" ht="13.5" customHeight="1" x14ac:dyDescent="0.2">
      <c r="B191" s="132"/>
      <c r="C191" s="132"/>
      <c r="D191" s="363"/>
      <c r="E191" s="52"/>
      <c r="F191" s="52"/>
      <c r="G191" s="54"/>
      <c r="H191" s="52"/>
      <c r="I191" s="150"/>
      <c r="J191" s="52"/>
      <c r="K191" s="52"/>
      <c r="L191" s="52"/>
      <c r="M191" s="52"/>
      <c r="N191" s="52"/>
      <c r="O191" s="52"/>
      <c r="P191" s="52"/>
      <c r="Q191" s="52"/>
      <c r="R191" s="52"/>
      <c r="S191" s="52"/>
      <c r="T191" s="52"/>
      <c r="U191" s="52"/>
      <c r="V191" s="52"/>
      <c r="W191" s="52"/>
      <c r="X191" s="52"/>
      <c r="Y191" s="52"/>
      <c r="Z191" s="52"/>
    </row>
    <row r="192" spans="2:26" ht="13.5" customHeight="1" x14ac:dyDescent="0.2">
      <c r="B192" s="132"/>
      <c r="C192" s="132"/>
      <c r="D192" s="363"/>
      <c r="E192" s="52"/>
      <c r="F192" s="52"/>
      <c r="G192" s="54"/>
      <c r="H192" s="52"/>
      <c r="I192" s="150"/>
      <c r="J192" s="52"/>
      <c r="K192" s="52"/>
      <c r="L192" s="52"/>
      <c r="M192" s="52"/>
      <c r="N192" s="52"/>
      <c r="O192" s="52"/>
      <c r="P192" s="52"/>
      <c r="Q192" s="52"/>
      <c r="R192" s="52"/>
      <c r="S192" s="52"/>
      <c r="T192" s="52"/>
      <c r="U192" s="52"/>
      <c r="V192" s="52"/>
      <c r="W192" s="52"/>
      <c r="X192" s="52"/>
      <c r="Y192" s="52"/>
      <c r="Z192" s="52"/>
    </row>
    <row r="193" spans="2:26" ht="13.5" customHeight="1" x14ac:dyDescent="0.2">
      <c r="B193" s="132"/>
      <c r="C193" s="132"/>
      <c r="D193" s="363"/>
      <c r="E193" s="52"/>
      <c r="F193" s="52"/>
      <c r="G193" s="54"/>
      <c r="H193" s="52"/>
      <c r="I193" s="150"/>
      <c r="J193" s="52"/>
      <c r="K193" s="52"/>
      <c r="L193" s="52"/>
      <c r="M193" s="52"/>
      <c r="N193" s="52"/>
      <c r="O193" s="52"/>
      <c r="P193" s="52"/>
      <c r="Q193" s="52"/>
      <c r="R193" s="52"/>
      <c r="S193" s="52"/>
      <c r="T193" s="52"/>
      <c r="U193" s="52"/>
      <c r="V193" s="52"/>
      <c r="W193" s="52"/>
      <c r="X193" s="52"/>
      <c r="Y193" s="52"/>
      <c r="Z193" s="52"/>
    </row>
    <row r="194" spans="2:26" ht="13.5" customHeight="1" x14ac:dyDescent="0.2">
      <c r="B194" s="132"/>
      <c r="C194" s="132"/>
      <c r="D194" s="363"/>
      <c r="E194" s="52"/>
      <c r="F194" s="52"/>
      <c r="G194" s="54"/>
      <c r="H194" s="52"/>
      <c r="I194" s="150"/>
      <c r="J194" s="52"/>
      <c r="K194" s="52"/>
      <c r="L194" s="52"/>
      <c r="M194" s="52"/>
      <c r="N194" s="52"/>
      <c r="O194" s="52"/>
      <c r="P194" s="52"/>
      <c r="Q194" s="52"/>
      <c r="R194" s="52"/>
      <c r="S194" s="52"/>
      <c r="T194" s="52"/>
      <c r="U194" s="52"/>
      <c r="V194" s="52"/>
      <c r="W194" s="52"/>
      <c r="X194" s="52"/>
      <c r="Y194" s="52"/>
      <c r="Z194" s="52"/>
    </row>
    <row r="195" spans="2:26" ht="13.5" customHeight="1" x14ac:dyDescent="0.2">
      <c r="B195" s="132"/>
      <c r="C195" s="132"/>
      <c r="D195" s="363"/>
      <c r="E195" s="52"/>
      <c r="F195" s="52"/>
      <c r="G195" s="54"/>
      <c r="H195" s="52"/>
      <c r="I195" s="150"/>
      <c r="J195" s="52"/>
      <c r="K195" s="52"/>
      <c r="L195" s="52"/>
      <c r="M195" s="52"/>
      <c r="N195" s="52"/>
      <c r="O195" s="52"/>
      <c r="P195" s="52"/>
      <c r="Q195" s="52"/>
      <c r="R195" s="52"/>
      <c r="S195" s="52"/>
      <c r="T195" s="52"/>
      <c r="U195" s="52"/>
      <c r="V195" s="52"/>
      <c r="W195" s="52"/>
      <c r="X195" s="52"/>
      <c r="Y195" s="52"/>
      <c r="Z195" s="52"/>
    </row>
    <row r="196" spans="2:26" ht="13.5" customHeight="1" x14ac:dyDescent="0.2">
      <c r="B196" s="132"/>
      <c r="C196" s="132"/>
      <c r="D196" s="363"/>
      <c r="E196" s="52"/>
      <c r="F196" s="52"/>
      <c r="G196" s="54"/>
      <c r="H196" s="52"/>
      <c r="I196" s="150"/>
      <c r="J196" s="52"/>
      <c r="K196" s="52"/>
      <c r="L196" s="52"/>
      <c r="M196" s="52"/>
      <c r="N196" s="52"/>
      <c r="O196" s="52"/>
      <c r="P196" s="52"/>
      <c r="Q196" s="52"/>
      <c r="R196" s="52"/>
      <c r="S196" s="52"/>
      <c r="T196" s="52"/>
      <c r="U196" s="52"/>
      <c r="V196" s="52"/>
      <c r="W196" s="52"/>
      <c r="X196" s="52"/>
      <c r="Y196" s="52"/>
      <c r="Z196" s="52"/>
    </row>
    <row r="197" spans="2:26" ht="13.5" customHeight="1" x14ac:dyDescent="0.2">
      <c r="B197" s="132"/>
      <c r="C197" s="132"/>
      <c r="D197" s="363"/>
      <c r="E197" s="52"/>
      <c r="F197" s="52"/>
      <c r="G197" s="54"/>
      <c r="H197" s="52"/>
      <c r="I197" s="150"/>
      <c r="J197" s="52"/>
      <c r="K197" s="52"/>
      <c r="L197" s="52"/>
      <c r="M197" s="52"/>
      <c r="N197" s="52"/>
      <c r="O197" s="52"/>
      <c r="P197" s="52"/>
      <c r="Q197" s="52"/>
      <c r="R197" s="52"/>
      <c r="S197" s="52"/>
      <c r="T197" s="52"/>
      <c r="U197" s="52"/>
      <c r="V197" s="52"/>
      <c r="W197" s="52"/>
      <c r="X197" s="52"/>
      <c r="Y197" s="52"/>
      <c r="Z197" s="52"/>
    </row>
    <row r="198" spans="2:26" ht="13.5" customHeight="1" x14ac:dyDescent="0.2">
      <c r="B198" s="132"/>
      <c r="C198" s="132"/>
      <c r="D198" s="363"/>
      <c r="E198" s="52"/>
      <c r="F198" s="52"/>
      <c r="G198" s="54"/>
      <c r="H198" s="52"/>
      <c r="I198" s="150"/>
      <c r="J198" s="52"/>
      <c r="K198" s="52"/>
      <c r="L198" s="52"/>
      <c r="M198" s="52"/>
      <c r="N198" s="52"/>
      <c r="O198" s="52"/>
      <c r="P198" s="52"/>
      <c r="Q198" s="52"/>
      <c r="R198" s="52"/>
      <c r="S198" s="52"/>
      <c r="T198" s="52"/>
      <c r="U198" s="52"/>
      <c r="V198" s="52"/>
      <c r="W198" s="52"/>
      <c r="X198" s="52"/>
      <c r="Y198" s="52"/>
      <c r="Z198" s="52"/>
    </row>
    <row r="199" spans="2:26" ht="13.5" customHeight="1" x14ac:dyDescent="0.2">
      <c r="B199" s="132"/>
      <c r="C199" s="132"/>
      <c r="D199" s="363"/>
      <c r="E199" s="52"/>
      <c r="F199" s="52"/>
      <c r="G199" s="54"/>
      <c r="H199" s="52"/>
      <c r="I199" s="150"/>
      <c r="J199" s="52"/>
      <c r="K199" s="52"/>
      <c r="L199" s="52"/>
      <c r="M199" s="52"/>
      <c r="N199" s="52"/>
      <c r="O199" s="52"/>
      <c r="P199" s="52"/>
      <c r="Q199" s="52"/>
      <c r="R199" s="52"/>
      <c r="S199" s="52"/>
      <c r="T199" s="52"/>
      <c r="U199" s="52"/>
      <c r="V199" s="52"/>
      <c r="W199" s="52"/>
      <c r="X199" s="52"/>
      <c r="Y199" s="52"/>
      <c r="Z199" s="52"/>
    </row>
    <row r="200" spans="2:26" ht="13.5" customHeight="1" x14ac:dyDescent="0.2">
      <c r="B200" s="132"/>
      <c r="C200" s="132"/>
      <c r="D200" s="363"/>
      <c r="E200" s="52"/>
      <c r="F200" s="52"/>
      <c r="G200" s="54"/>
      <c r="H200" s="52"/>
      <c r="I200" s="150"/>
      <c r="J200" s="52"/>
      <c r="K200" s="52"/>
      <c r="L200" s="52"/>
      <c r="M200" s="52"/>
      <c r="N200" s="52"/>
      <c r="O200" s="52"/>
      <c r="P200" s="52"/>
      <c r="Q200" s="52"/>
      <c r="R200" s="52"/>
      <c r="S200" s="52"/>
      <c r="T200" s="52"/>
      <c r="U200" s="52"/>
      <c r="V200" s="52"/>
      <c r="W200" s="52"/>
      <c r="X200" s="52"/>
      <c r="Y200" s="52"/>
      <c r="Z200" s="52"/>
    </row>
    <row r="201" spans="2:26" ht="13.5" customHeight="1" x14ac:dyDescent="0.2">
      <c r="B201" s="132"/>
      <c r="C201" s="132"/>
      <c r="D201" s="363"/>
      <c r="E201" s="52"/>
      <c r="F201" s="52"/>
      <c r="G201" s="54"/>
      <c r="H201" s="52"/>
      <c r="I201" s="150"/>
      <c r="J201" s="52"/>
      <c r="K201" s="52"/>
      <c r="L201" s="52"/>
      <c r="M201" s="52"/>
      <c r="N201" s="52"/>
      <c r="O201" s="52"/>
      <c r="P201" s="52"/>
      <c r="Q201" s="52"/>
      <c r="R201" s="52"/>
      <c r="S201" s="52"/>
      <c r="T201" s="52"/>
      <c r="U201" s="52"/>
      <c r="V201" s="52"/>
      <c r="W201" s="52"/>
      <c r="X201" s="52"/>
      <c r="Y201" s="52"/>
      <c r="Z201" s="52"/>
    </row>
    <row r="202" spans="2:26" ht="13.5" customHeight="1" x14ac:dyDescent="0.2">
      <c r="B202" s="132"/>
      <c r="C202" s="132"/>
      <c r="D202" s="363"/>
      <c r="E202" s="52"/>
      <c r="F202" s="52"/>
      <c r="G202" s="54"/>
      <c r="H202" s="52"/>
      <c r="I202" s="150"/>
      <c r="J202" s="52"/>
      <c r="K202" s="52"/>
      <c r="L202" s="52"/>
      <c r="M202" s="52"/>
      <c r="N202" s="52"/>
      <c r="O202" s="52"/>
      <c r="P202" s="52"/>
      <c r="Q202" s="52"/>
      <c r="R202" s="52"/>
      <c r="S202" s="52"/>
      <c r="T202" s="52"/>
      <c r="U202" s="52"/>
      <c r="V202" s="52"/>
      <c r="W202" s="52"/>
      <c r="X202" s="52"/>
      <c r="Y202" s="52"/>
      <c r="Z202" s="52"/>
    </row>
    <row r="203" spans="2:26" ht="13.5" customHeight="1" x14ac:dyDescent="0.2">
      <c r="B203" s="132"/>
      <c r="C203" s="132"/>
      <c r="D203" s="363"/>
      <c r="E203" s="52"/>
      <c r="F203" s="52"/>
      <c r="G203" s="54"/>
      <c r="H203" s="52"/>
      <c r="I203" s="150"/>
      <c r="J203" s="52"/>
      <c r="K203" s="52"/>
      <c r="L203" s="52"/>
      <c r="M203" s="52"/>
      <c r="N203" s="52"/>
      <c r="O203" s="52"/>
      <c r="P203" s="52"/>
      <c r="Q203" s="52"/>
      <c r="R203" s="52"/>
      <c r="S203" s="52"/>
      <c r="T203" s="52"/>
      <c r="U203" s="52"/>
      <c r="V203" s="52"/>
      <c r="W203" s="52"/>
      <c r="X203" s="52"/>
      <c r="Y203" s="52"/>
      <c r="Z203" s="52"/>
    </row>
    <row r="204" spans="2:26" ht="13.5" customHeight="1" x14ac:dyDescent="0.2">
      <c r="B204" s="132"/>
      <c r="C204" s="132"/>
      <c r="D204" s="363"/>
      <c r="E204" s="52"/>
      <c r="F204" s="52"/>
      <c r="G204" s="54"/>
      <c r="H204" s="52"/>
      <c r="I204" s="150"/>
      <c r="J204" s="52"/>
      <c r="K204" s="52"/>
      <c r="L204" s="52"/>
      <c r="M204" s="52"/>
      <c r="N204" s="52"/>
      <c r="O204" s="52"/>
      <c r="P204" s="52"/>
      <c r="Q204" s="52"/>
      <c r="R204" s="52"/>
      <c r="S204" s="52"/>
      <c r="T204" s="52"/>
      <c r="U204" s="52"/>
      <c r="V204" s="52"/>
      <c r="W204" s="52"/>
      <c r="X204" s="52"/>
      <c r="Y204" s="52"/>
      <c r="Z204" s="52"/>
    </row>
    <row r="205" spans="2:26" ht="13.5" customHeight="1" x14ac:dyDescent="0.2">
      <c r="B205" s="132"/>
      <c r="C205" s="132"/>
      <c r="D205" s="363"/>
      <c r="E205" s="52"/>
      <c r="F205" s="52"/>
      <c r="G205" s="54"/>
      <c r="H205" s="52"/>
      <c r="I205" s="150"/>
      <c r="J205" s="52"/>
      <c r="K205" s="52"/>
      <c r="L205" s="52"/>
      <c r="M205" s="52"/>
      <c r="N205" s="52"/>
      <c r="O205" s="52"/>
      <c r="P205" s="52"/>
      <c r="Q205" s="52"/>
      <c r="R205" s="52"/>
      <c r="S205" s="52"/>
      <c r="T205" s="52"/>
      <c r="U205" s="52"/>
      <c r="V205" s="52"/>
      <c r="W205" s="52"/>
      <c r="X205" s="52"/>
      <c r="Y205" s="52"/>
      <c r="Z205" s="52"/>
    </row>
    <row r="206" spans="2:26" ht="13.5" customHeight="1" x14ac:dyDescent="0.2">
      <c r="B206" s="132"/>
      <c r="C206" s="132"/>
      <c r="D206" s="363"/>
      <c r="E206" s="52"/>
      <c r="F206" s="52"/>
      <c r="G206" s="54"/>
      <c r="H206" s="52"/>
      <c r="I206" s="150"/>
      <c r="J206" s="52"/>
      <c r="K206" s="52"/>
      <c r="L206" s="52"/>
      <c r="M206" s="52"/>
      <c r="N206" s="52"/>
      <c r="O206" s="52"/>
      <c r="P206" s="52"/>
      <c r="Q206" s="52"/>
      <c r="R206" s="52"/>
      <c r="S206" s="52"/>
      <c r="T206" s="52"/>
      <c r="U206" s="52"/>
      <c r="V206" s="52"/>
      <c r="W206" s="52"/>
      <c r="X206" s="52"/>
      <c r="Y206" s="52"/>
      <c r="Z206" s="52"/>
    </row>
    <row r="207" spans="2:26" ht="13.5" customHeight="1" x14ac:dyDescent="0.2">
      <c r="B207" s="132"/>
      <c r="C207" s="132"/>
      <c r="D207" s="363"/>
      <c r="E207" s="52"/>
      <c r="F207" s="52"/>
      <c r="G207" s="54"/>
      <c r="H207" s="52"/>
      <c r="I207" s="150"/>
      <c r="J207" s="52"/>
      <c r="K207" s="52"/>
      <c r="L207" s="52"/>
      <c r="M207" s="52"/>
      <c r="N207" s="52"/>
      <c r="O207" s="52"/>
      <c r="P207" s="52"/>
      <c r="Q207" s="52"/>
      <c r="R207" s="52"/>
      <c r="S207" s="52"/>
      <c r="T207" s="52"/>
      <c r="U207" s="52"/>
      <c r="V207" s="52"/>
      <c r="W207" s="52"/>
      <c r="X207" s="52"/>
      <c r="Y207" s="52"/>
      <c r="Z207" s="52"/>
    </row>
    <row r="208" spans="2:26" ht="13.5" customHeight="1" x14ac:dyDescent="0.2">
      <c r="B208" s="132"/>
      <c r="C208" s="132"/>
      <c r="D208" s="363"/>
      <c r="E208" s="52"/>
      <c r="F208" s="52"/>
      <c r="G208" s="54"/>
      <c r="H208" s="52"/>
      <c r="I208" s="150"/>
      <c r="J208" s="52"/>
      <c r="K208" s="52"/>
      <c r="L208" s="52"/>
      <c r="M208" s="52"/>
      <c r="N208" s="52"/>
      <c r="O208" s="52"/>
      <c r="P208" s="52"/>
      <c r="Q208" s="52"/>
      <c r="R208" s="52"/>
      <c r="S208" s="52"/>
      <c r="T208" s="52"/>
      <c r="U208" s="52"/>
      <c r="V208" s="52"/>
      <c r="W208" s="52"/>
      <c r="X208" s="52"/>
      <c r="Y208" s="52"/>
      <c r="Z208" s="52"/>
    </row>
    <row r="209" spans="2:26" ht="13.5" customHeight="1" x14ac:dyDescent="0.2">
      <c r="B209" s="132"/>
      <c r="C209" s="132"/>
      <c r="D209" s="363"/>
      <c r="E209" s="52"/>
      <c r="F209" s="52"/>
      <c r="G209" s="54"/>
      <c r="H209" s="52"/>
      <c r="I209" s="150"/>
      <c r="J209" s="52"/>
      <c r="K209" s="52"/>
      <c r="L209" s="52"/>
      <c r="M209" s="52"/>
      <c r="N209" s="52"/>
      <c r="O209" s="52"/>
      <c r="P209" s="52"/>
      <c r="Q209" s="52"/>
      <c r="R209" s="52"/>
      <c r="S209" s="52"/>
      <c r="T209" s="52"/>
      <c r="U209" s="52"/>
      <c r="V209" s="52"/>
      <c r="W209" s="52"/>
      <c r="X209" s="52"/>
      <c r="Y209" s="52"/>
      <c r="Z209" s="52"/>
    </row>
    <row r="210" spans="2:26" ht="13.5" customHeight="1" x14ac:dyDescent="0.2">
      <c r="B210" s="132"/>
      <c r="C210" s="132"/>
      <c r="D210" s="363"/>
      <c r="E210" s="52"/>
      <c r="F210" s="52"/>
      <c r="G210" s="54"/>
      <c r="H210" s="52"/>
      <c r="I210" s="150"/>
      <c r="J210" s="52"/>
      <c r="K210" s="52"/>
      <c r="L210" s="52"/>
      <c r="M210" s="52"/>
      <c r="N210" s="52"/>
      <c r="O210" s="52"/>
      <c r="P210" s="52"/>
      <c r="Q210" s="52"/>
      <c r="R210" s="52"/>
      <c r="S210" s="52"/>
      <c r="T210" s="52"/>
      <c r="U210" s="52"/>
      <c r="V210" s="52"/>
      <c r="W210" s="52"/>
      <c r="X210" s="52"/>
      <c r="Y210" s="52"/>
      <c r="Z210" s="52"/>
    </row>
    <row r="211" spans="2:26" ht="13.5" customHeight="1" x14ac:dyDescent="0.2">
      <c r="B211" s="132"/>
      <c r="C211" s="132"/>
      <c r="D211" s="363"/>
      <c r="E211" s="52"/>
      <c r="F211" s="52"/>
      <c r="G211" s="54"/>
      <c r="H211" s="52"/>
      <c r="I211" s="150"/>
      <c r="J211" s="52"/>
      <c r="K211" s="52"/>
      <c r="L211" s="52"/>
      <c r="M211" s="52"/>
      <c r="N211" s="52"/>
      <c r="O211" s="52"/>
      <c r="P211" s="52"/>
      <c r="Q211" s="52"/>
      <c r="R211" s="52"/>
      <c r="S211" s="52"/>
      <c r="T211" s="52"/>
      <c r="U211" s="52"/>
      <c r="V211" s="52"/>
      <c r="W211" s="52"/>
      <c r="X211" s="52"/>
      <c r="Y211" s="52"/>
      <c r="Z211" s="52"/>
    </row>
    <row r="212" spans="2:26" ht="13.5" customHeight="1" x14ac:dyDescent="0.2">
      <c r="B212" s="132"/>
      <c r="C212" s="132"/>
      <c r="D212" s="363"/>
      <c r="E212" s="52"/>
      <c r="F212" s="52"/>
      <c r="G212" s="54"/>
      <c r="H212" s="52"/>
      <c r="I212" s="150"/>
      <c r="J212" s="52"/>
      <c r="K212" s="52"/>
      <c r="L212" s="52"/>
      <c r="M212" s="52"/>
      <c r="N212" s="52"/>
      <c r="O212" s="52"/>
      <c r="P212" s="52"/>
      <c r="Q212" s="52"/>
      <c r="R212" s="52"/>
      <c r="S212" s="52"/>
      <c r="T212" s="52"/>
      <c r="U212" s="52"/>
      <c r="V212" s="52"/>
      <c r="W212" s="52"/>
      <c r="X212" s="52"/>
      <c r="Y212" s="52"/>
      <c r="Z212" s="52"/>
    </row>
    <row r="213" spans="2:26" ht="13.5" customHeight="1" x14ac:dyDescent="0.2">
      <c r="B213" s="132"/>
      <c r="C213" s="132"/>
      <c r="D213" s="363"/>
      <c r="E213" s="52"/>
      <c r="F213" s="52"/>
      <c r="G213" s="54"/>
      <c r="H213" s="52"/>
      <c r="I213" s="150"/>
      <c r="J213" s="52"/>
      <c r="K213" s="52"/>
      <c r="L213" s="52"/>
      <c r="M213" s="52"/>
      <c r="N213" s="52"/>
      <c r="O213" s="52"/>
      <c r="P213" s="52"/>
      <c r="Q213" s="52"/>
      <c r="R213" s="52"/>
      <c r="S213" s="52"/>
      <c r="T213" s="52"/>
      <c r="U213" s="52"/>
      <c r="V213" s="52"/>
      <c r="W213" s="52"/>
      <c r="X213" s="52"/>
      <c r="Y213" s="52"/>
      <c r="Z213" s="52"/>
    </row>
    <row r="214" spans="2:26" ht="13.5" customHeight="1" x14ac:dyDescent="0.2">
      <c r="B214" s="132"/>
      <c r="C214" s="132"/>
      <c r="D214" s="363"/>
      <c r="E214" s="52"/>
      <c r="F214" s="52"/>
      <c r="G214" s="54"/>
      <c r="H214" s="52"/>
      <c r="I214" s="150"/>
      <c r="J214" s="52"/>
      <c r="K214" s="52"/>
      <c r="L214" s="52"/>
      <c r="M214" s="52"/>
      <c r="N214" s="52"/>
      <c r="O214" s="52"/>
      <c r="P214" s="52"/>
      <c r="Q214" s="52"/>
      <c r="R214" s="52"/>
      <c r="S214" s="52"/>
      <c r="T214" s="52"/>
      <c r="U214" s="52"/>
      <c r="V214" s="52"/>
      <c r="W214" s="52"/>
      <c r="X214" s="52"/>
      <c r="Y214" s="52"/>
      <c r="Z214" s="52"/>
    </row>
    <row r="215" spans="2:26" ht="13.5" customHeight="1" x14ac:dyDescent="0.2">
      <c r="B215" s="132"/>
      <c r="C215" s="132"/>
      <c r="D215" s="363"/>
      <c r="E215" s="52"/>
      <c r="F215" s="52"/>
      <c r="G215" s="54"/>
      <c r="H215" s="52"/>
      <c r="I215" s="150"/>
      <c r="J215" s="52"/>
      <c r="K215" s="52"/>
      <c r="L215" s="52"/>
      <c r="M215" s="52"/>
      <c r="N215" s="52"/>
      <c r="O215" s="52"/>
      <c r="P215" s="52"/>
      <c r="Q215" s="52"/>
      <c r="R215" s="52"/>
      <c r="S215" s="52"/>
      <c r="T215" s="52"/>
      <c r="U215" s="52"/>
      <c r="V215" s="52"/>
      <c r="W215" s="52"/>
      <c r="X215" s="52"/>
      <c r="Y215" s="52"/>
      <c r="Z215" s="52"/>
    </row>
    <row r="216" spans="2:26" ht="13.5" customHeight="1" x14ac:dyDescent="0.2">
      <c r="B216" s="132"/>
      <c r="C216" s="132"/>
      <c r="D216" s="363"/>
      <c r="E216" s="52"/>
      <c r="F216" s="52"/>
      <c r="G216" s="54"/>
      <c r="H216" s="52"/>
      <c r="I216" s="150"/>
      <c r="J216" s="52"/>
      <c r="K216" s="52"/>
      <c r="L216" s="52"/>
      <c r="M216" s="52"/>
      <c r="N216" s="52"/>
      <c r="O216" s="52"/>
      <c r="P216" s="52"/>
      <c r="Q216" s="52"/>
      <c r="R216" s="52"/>
      <c r="S216" s="52"/>
      <c r="T216" s="52"/>
      <c r="U216" s="52"/>
      <c r="V216" s="52"/>
      <c r="W216" s="52"/>
      <c r="X216" s="52"/>
      <c r="Y216" s="52"/>
      <c r="Z216" s="52"/>
    </row>
    <row r="217" spans="2:26" ht="13.5" customHeight="1" x14ac:dyDescent="0.2">
      <c r="B217" s="132"/>
      <c r="C217" s="132"/>
      <c r="D217" s="363"/>
      <c r="E217" s="52"/>
      <c r="F217" s="52"/>
      <c r="G217" s="54"/>
      <c r="H217" s="52"/>
      <c r="I217" s="150"/>
      <c r="J217" s="52"/>
      <c r="K217" s="52"/>
      <c r="L217" s="52"/>
      <c r="M217" s="52"/>
      <c r="N217" s="52"/>
      <c r="O217" s="52"/>
      <c r="P217" s="52"/>
      <c r="Q217" s="52"/>
      <c r="R217" s="52"/>
      <c r="S217" s="52"/>
      <c r="T217" s="52"/>
      <c r="U217" s="52"/>
      <c r="V217" s="52"/>
      <c r="W217" s="52"/>
      <c r="X217" s="52"/>
      <c r="Y217" s="52"/>
      <c r="Z217" s="52"/>
    </row>
    <row r="218" spans="2:26" ht="13.5" customHeight="1" x14ac:dyDescent="0.2">
      <c r="B218" s="132"/>
      <c r="C218" s="132"/>
      <c r="D218" s="363"/>
      <c r="E218" s="52"/>
      <c r="F218" s="52"/>
      <c r="G218" s="54"/>
      <c r="H218" s="52"/>
      <c r="I218" s="150"/>
      <c r="J218" s="52"/>
      <c r="K218" s="52"/>
      <c r="L218" s="52"/>
      <c r="M218" s="52"/>
      <c r="N218" s="52"/>
      <c r="O218" s="52"/>
      <c r="P218" s="52"/>
      <c r="Q218" s="52"/>
      <c r="R218" s="52"/>
      <c r="S218" s="52"/>
      <c r="T218" s="52"/>
      <c r="U218" s="52"/>
      <c r="V218" s="52"/>
      <c r="W218" s="52"/>
      <c r="X218" s="52"/>
      <c r="Y218" s="52"/>
      <c r="Z218" s="52"/>
    </row>
    <row r="219" spans="2:26" ht="13.5" customHeight="1" x14ac:dyDescent="0.2">
      <c r="B219" s="132"/>
      <c r="C219" s="132"/>
      <c r="D219" s="363"/>
      <c r="E219" s="52"/>
      <c r="F219" s="52"/>
      <c r="G219" s="54"/>
      <c r="H219" s="52"/>
      <c r="I219" s="150"/>
      <c r="J219" s="52"/>
      <c r="K219" s="52"/>
      <c r="L219" s="52"/>
      <c r="M219" s="52"/>
      <c r="N219" s="52"/>
      <c r="O219" s="52"/>
      <c r="P219" s="52"/>
      <c r="Q219" s="52"/>
      <c r="R219" s="52"/>
      <c r="S219" s="52"/>
      <c r="T219" s="52"/>
      <c r="U219" s="52"/>
      <c r="V219" s="52"/>
      <c r="W219" s="52"/>
      <c r="X219" s="52"/>
      <c r="Y219" s="52"/>
      <c r="Z219" s="52"/>
    </row>
    <row r="220" spans="2:26" ht="13.5" customHeight="1" x14ac:dyDescent="0.2">
      <c r="B220" s="132"/>
      <c r="C220" s="132"/>
      <c r="D220" s="363"/>
      <c r="E220" s="52"/>
      <c r="F220" s="52"/>
      <c r="G220" s="54"/>
      <c r="H220" s="52"/>
      <c r="I220" s="150"/>
      <c r="J220" s="52"/>
      <c r="K220" s="52"/>
      <c r="L220" s="52"/>
      <c r="M220" s="52"/>
      <c r="N220" s="52"/>
      <c r="O220" s="52"/>
      <c r="P220" s="52"/>
      <c r="Q220" s="52"/>
      <c r="R220" s="52"/>
      <c r="S220" s="52"/>
      <c r="T220" s="52"/>
      <c r="U220" s="52"/>
      <c r="V220" s="52"/>
      <c r="W220" s="52"/>
      <c r="X220" s="52"/>
      <c r="Y220" s="52"/>
      <c r="Z220" s="52"/>
    </row>
    <row r="221" spans="2:26" ht="13.5" customHeight="1" x14ac:dyDescent="0.2">
      <c r="B221" s="132"/>
      <c r="C221" s="132"/>
      <c r="D221" s="363"/>
      <c r="E221" s="52"/>
      <c r="F221" s="52"/>
      <c r="G221" s="54"/>
      <c r="H221" s="52"/>
      <c r="I221" s="150"/>
      <c r="J221" s="52"/>
      <c r="K221" s="52"/>
      <c r="L221" s="52"/>
      <c r="M221" s="52"/>
      <c r="N221" s="52"/>
      <c r="O221" s="52"/>
      <c r="P221" s="52"/>
      <c r="Q221" s="52"/>
      <c r="R221" s="52"/>
      <c r="S221" s="52"/>
      <c r="T221" s="52"/>
      <c r="U221" s="52"/>
      <c r="V221" s="52"/>
      <c r="W221" s="52"/>
      <c r="X221" s="52"/>
      <c r="Y221" s="52"/>
      <c r="Z221" s="52"/>
    </row>
    <row r="222" spans="2:26" ht="13.5" customHeight="1" x14ac:dyDescent="0.2">
      <c r="B222" s="132"/>
      <c r="C222" s="132"/>
      <c r="D222" s="363"/>
      <c r="E222" s="52"/>
      <c r="F222" s="52"/>
      <c r="G222" s="54"/>
      <c r="H222" s="52"/>
      <c r="I222" s="150"/>
      <c r="J222" s="52"/>
      <c r="K222" s="52"/>
      <c r="L222" s="52"/>
      <c r="M222" s="52"/>
      <c r="N222" s="52"/>
      <c r="O222" s="52"/>
      <c r="P222" s="52"/>
      <c r="Q222" s="52"/>
      <c r="R222" s="52"/>
      <c r="S222" s="52"/>
      <c r="T222" s="52"/>
      <c r="U222" s="52"/>
      <c r="V222" s="52"/>
      <c r="W222" s="52"/>
      <c r="X222" s="52"/>
      <c r="Y222" s="52"/>
      <c r="Z222" s="52"/>
    </row>
    <row r="223" spans="2:26" ht="13.5" customHeight="1" x14ac:dyDescent="0.2">
      <c r="B223" s="132"/>
      <c r="C223" s="132"/>
      <c r="D223" s="363"/>
      <c r="E223" s="52"/>
      <c r="F223" s="52"/>
      <c r="G223" s="54"/>
      <c r="H223" s="52"/>
      <c r="I223" s="150"/>
      <c r="J223" s="52"/>
      <c r="K223" s="52"/>
      <c r="L223" s="52"/>
      <c r="M223" s="52"/>
      <c r="N223" s="52"/>
      <c r="O223" s="52"/>
      <c r="P223" s="52"/>
      <c r="Q223" s="52"/>
      <c r="R223" s="52"/>
      <c r="S223" s="52"/>
      <c r="T223" s="52"/>
      <c r="U223" s="52"/>
      <c r="V223" s="52"/>
      <c r="W223" s="52"/>
      <c r="X223" s="52"/>
      <c r="Y223" s="52"/>
      <c r="Z223" s="52"/>
    </row>
    <row r="224" spans="2:26" ht="13.5" customHeight="1" x14ac:dyDescent="0.2">
      <c r="B224" s="132"/>
      <c r="C224" s="132"/>
      <c r="D224" s="363"/>
      <c r="E224" s="52"/>
      <c r="F224" s="52"/>
      <c r="G224" s="54"/>
      <c r="H224" s="52"/>
      <c r="I224" s="150"/>
      <c r="J224" s="52"/>
      <c r="K224" s="52"/>
      <c r="L224" s="52"/>
      <c r="M224" s="52"/>
      <c r="N224" s="52"/>
      <c r="O224" s="52"/>
      <c r="P224" s="52"/>
      <c r="Q224" s="52"/>
      <c r="R224" s="52"/>
      <c r="S224" s="52"/>
      <c r="T224" s="52"/>
      <c r="U224" s="52"/>
      <c r="V224" s="52"/>
      <c r="W224" s="52"/>
      <c r="X224" s="52"/>
      <c r="Y224" s="52"/>
      <c r="Z224" s="52"/>
    </row>
    <row r="225" spans="2:26" ht="13.5" customHeight="1" x14ac:dyDescent="0.2">
      <c r="B225" s="132"/>
      <c r="C225" s="132"/>
      <c r="D225" s="363"/>
      <c r="E225" s="52"/>
      <c r="F225" s="52"/>
      <c r="G225" s="54"/>
      <c r="H225" s="52"/>
      <c r="I225" s="150"/>
      <c r="J225" s="52"/>
      <c r="K225" s="52"/>
      <c r="L225" s="52"/>
      <c r="M225" s="52"/>
      <c r="N225" s="52"/>
      <c r="O225" s="52"/>
      <c r="P225" s="52"/>
      <c r="Q225" s="52"/>
      <c r="R225" s="52"/>
      <c r="S225" s="52"/>
      <c r="T225" s="52"/>
      <c r="U225" s="52"/>
      <c r="V225" s="52"/>
      <c r="W225" s="52"/>
      <c r="X225" s="52"/>
      <c r="Y225" s="52"/>
      <c r="Z225" s="52"/>
    </row>
    <row r="226" spans="2:26" ht="13.5" customHeight="1" x14ac:dyDescent="0.2">
      <c r="B226" s="132"/>
      <c r="C226" s="132"/>
      <c r="D226" s="363"/>
      <c r="E226" s="52"/>
      <c r="F226" s="52"/>
      <c r="G226" s="54"/>
      <c r="H226" s="52"/>
      <c r="I226" s="150"/>
      <c r="J226" s="52"/>
      <c r="K226" s="52"/>
      <c r="L226" s="52"/>
      <c r="M226" s="52"/>
      <c r="N226" s="52"/>
      <c r="O226" s="52"/>
      <c r="P226" s="52"/>
      <c r="Q226" s="52"/>
      <c r="R226" s="52"/>
      <c r="S226" s="52"/>
      <c r="T226" s="52"/>
      <c r="U226" s="52"/>
      <c r="V226" s="52"/>
      <c r="W226" s="52"/>
      <c r="X226" s="52"/>
      <c r="Y226" s="52"/>
      <c r="Z226" s="52"/>
    </row>
    <row r="227" spans="2:26" ht="13.5" customHeight="1" x14ac:dyDescent="0.2">
      <c r="B227" s="132"/>
      <c r="C227" s="132"/>
      <c r="D227" s="363"/>
      <c r="E227" s="52"/>
      <c r="F227" s="52"/>
      <c r="G227" s="54"/>
      <c r="H227" s="52"/>
      <c r="I227" s="150"/>
      <c r="J227" s="52"/>
      <c r="K227" s="52"/>
      <c r="L227" s="52"/>
      <c r="M227" s="52"/>
      <c r="N227" s="52"/>
      <c r="O227" s="52"/>
      <c r="P227" s="52"/>
      <c r="Q227" s="52"/>
      <c r="R227" s="52"/>
      <c r="S227" s="52"/>
      <c r="T227" s="52"/>
      <c r="U227" s="52"/>
      <c r="V227" s="52"/>
      <c r="W227" s="52"/>
      <c r="X227" s="52"/>
      <c r="Y227" s="52"/>
      <c r="Z227" s="52"/>
    </row>
    <row r="228" spans="2:26" ht="13.5" customHeight="1" x14ac:dyDescent="0.2">
      <c r="B228" s="132"/>
      <c r="C228" s="132"/>
      <c r="D228" s="363"/>
      <c r="E228" s="52"/>
      <c r="F228" s="52"/>
      <c r="G228" s="54"/>
      <c r="H228" s="52"/>
      <c r="I228" s="150"/>
      <c r="J228" s="52"/>
      <c r="K228" s="52"/>
      <c r="L228" s="52"/>
      <c r="M228" s="52"/>
      <c r="N228" s="52"/>
      <c r="O228" s="52"/>
      <c r="P228" s="52"/>
      <c r="Q228" s="52"/>
      <c r="R228" s="52"/>
      <c r="S228" s="52"/>
      <c r="T228" s="52"/>
      <c r="U228" s="52"/>
      <c r="V228" s="52"/>
      <c r="W228" s="52"/>
      <c r="X228" s="52"/>
      <c r="Y228" s="52"/>
      <c r="Z228" s="52"/>
    </row>
    <row r="229" spans="2:26" ht="13.5" customHeight="1" x14ac:dyDescent="0.2">
      <c r="B229" s="132"/>
      <c r="C229" s="132"/>
      <c r="D229" s="363"/>
      <c r="E229" s="52"/>
      <c r="F229" s="52"/>
      <c r="G229" s="54"/>
      <c r="H229" s="52"/>
      <c r="I229" s="150"/>
      <c r="J229" s="52"/>
      <c r="K229" s="52"/>
      <c r="L229" s="52"/>
      <c r="M229" s="52"/>
      <c r="N229" s="52"/>
      <c r="O229" s="52"/>
      <c r="P229" s="52"/>
      <c r="Q229" s="52"/>
      <c r="R229" s="52"/>
      <c r="S229" s="52"/>
      <c r="T229" s="52"/>
      <c r="U229" s="52"/>
      <c r="V229" s="52"/>
      <c r="W229" s="52"/>
      <c r="X229" s="52"/>
      <c r="Y229" s="52"/>
      <c r="Z229" s="52"/>
    </row>
    <row r="230" spans="2:26" ht="13.5" customHeight="1" x14ac:dyDescent="0.2">
      <c r="B230" s="132"/>
      <c r="C230" s="132"/>
      <c r="D230" s="363"/>
      <c r="E230" s="52"/>
      <c r="F230" s="52"/>
      <c r="G230" s="54"/>
      <c r="H230" s="52"/>
      <c r="I230" s="150"/>
      <c r="J230" s="52"/>
      <c r="K230" s="52"/>
      <c r="L230" s="52"/>
      <c r="M230" s="52"/>
      <c r="N230" s="52"/>
      <c r="O230" s="52"/>
      <c r="P230" s="52"/>
      <c r="Q230" s="52"/>
      <c r="R230" s="52"/>
      <c r="S230" s="52"/>
      <c r="T230" s="52"/>
      <c r="U230" s="52"/>
      <c r="V230" s="52"/>
      <c r="W230" s="52"/>
      <c r="X230" s="52"/>
      <c r="Y230" s="52"/>
      <c r="Z230" s="52"/>
    </row>
    <row r="231" spans="2:26" ht="13.5" customHeight="1" x14ac:dyDescent="0.2">
      <c r="B231" s="132"/>
      <c r="C231" s="132"/>
      <c r="D231" s="363"/>
      <c r="E231" s="52"/>
      <c r="F231" s="52"/>
      <c r="G231" s="54"/>
      <c r="H231" s="52"/>
      <c r="I231" s="150"/>
      <c r="J231" s="52"/>
      <c r="K231" s="52"/>
      <c r="L231" s="52"/>
      <c r="M231" s="52"/>
      <c r="N231" s="52"/>
      <c r="O231" s="52"/>
      <c r="P231" s="52"/>
      <c r="Q231" s="52"/>
      <c r="R231" s="52"/>
      <c r="S231" s="52"/>
      <c r="T231" s="52"/>
      <c r="U231" s="52"/>
      <c r="V231" s="52"/>
      <c r="W231" s="52"/>
      <c r="X231" s="52"/>
      <c r="Y231" s="52"/>
      <c r="Z231" s="52"/>
    </row>
    <row r="232" spans="2:26" ht="13.5" customHeight="1" x14ac:dyDescent="0.2">
      <c r="B232" s="132"/>
      <c r="C232" s="132"/>
      <c r="D232" s="363"/>
      <c r="E232" s="52"/>
      <c r="F232" s="52"/>
      <c r="G232" s="54"/>
      <c r="H232" s="52"/>
      <c r="I232" s="150"/>
      <c r="J232" s="52"/>
      <c r="K232" s="52"/>
      <c r="L232" s="52"/>
      <c r="M232" s="52"/>
      <c r="N232" s="52"/>
      <c r="O232" s="52"/>
      <c r="P232" s="52"/>
      <c r="Q232" s="52"/>
      <c r="R232" s="52"/>
      <c r="S232" s="52"/>
      <c r="T232" s="52"/>
      <c r="U232" s="52"/>
      <c r="V232" s="52"/>
      <c r="W232" s="52"/>
      <c r="X232" s="52"/>
      <c r="Y232" s="52"/>
      <c r="Z232" s="52"/>
    </row>
    <row r="233" spans="2:26" ht="13.5" customHeight="1" x14ac:dyDescent="0.2">
      <c r="B233" s="132"/>
      <c r="C233" s="132"/>
      <c r="D233" s="363"/>
      <c r="E233" s="52"/>
      <c r="F233" s="52"/>
      <c r="G233" s="54"/>
      <c r="H233" s="52"/>
      <c r="I233" s="150"/>
      <c r="J233" s="52"/>
      <c r="K233" s="52"/>
      <c r="L233" s="52"/>
      <c r="M233" s="52"/>
      <c r="N233" s="52"/>
      <c r="O233" s="52"/>
      <c r="P233" s="52"/>
      <c r="Q233" s="52"/>
      <c r="R233" s="52"/>
      <c r="S233" s="52"/>
      <c r="T233" s="52"/>
      <c r="U233" s="52"/>
      <c r="V233" s="52"/>
      <c r="W233" s="52"/>
      <c r="X233" s="52"/>
      <c r="Y233" s="52"/>
      <c r="Z233" s="52"/>
    </row>
    <row r="234" spans="2:26" ht="13.5" customHeight="1" x14ac:dyDescent="0.2">
      <c r="B234" s="132"/>
      <c r="C234" s="132"/>
      <c r="D234" s="363"/>
      <c r="E234" s="52"/>
      <c r="F234" s="52"/>
      <c r="G234" s="54"/>
      <c r="H234" s="52"/>
      <c r="I234" s="150"/>
      <c r="J234" s="52"/>
      <c r="K234" s="52"/>
      <c r="L234" s="52"/>
      <c r="M234" s="52"/>
      <c r="N234" s="52"/>
      <c r="O234" s="52"/>
      <c r="P234" s="52"/>
      <c r="Q234" s="52"/>
      <c r="R234" s="52"/>
      <c r="S234" s="52"/>
      <c r="T234" s="52"/>
      <c r="U234" s="52"/>
      <c r="V234" s="52"/>
      <c r="W234" s="52"/>
      <c r="X234" s="52"/>
      <c r="Y234" s="52"/>
      <c r="Z234" s="52"/>
    </row>
    <row r="235" spans="2:26" ht="13.5" customHeight="1" x14ac:dyDescent="0.2">
      <c r="B235" s="132"/>
      <c r="C235" s="132"/>
      <c r="D235" s="363"/>
      <c r="E235" s="52"/>
      <c r="F235" s="52"/>
      <c r="G235" s="54"/>
      <c r="H235" s="52"/>
      <c r="I235" s="150"/>
      <c r="J235" s="52"/>
      <c r="K235" s="52"/>
      <c r="L235" s="52"/>
      <c r="M235" s="52"/>
      <c r="N235" s="52"/>
      <c r="O235" s="52"/>
      <c r="P235" s="52"/>
      <c r="Q235" s="52"/>
      <c r="R235" s="52"/>
      <c r="S235" s="52"/>
      <c r="T235" s="52"/>
      <c r="U235" s="52"/>
      <c r="V235" s="52"/>
      <c r="W235" s="52"/>
      <c r="X235" s="52"/>
      <c r="Y235" s="52"/>
      <c r="Z235" s="52"/>
    </row>
    <row r="236" spans="2:26" ht="13.5" customHeight="1" x14ac:dyDescent="0.2">
      <c r="B236" s="132"/>
      <c r="C236" s="132"/>
      <c r="D236" s="363"/>
      <c r="E236" s="52"/>
      <c r="F236" s="52"/>
      <c r="G236" s="54"/>
      <c r="H236" s="52"/>
      <c r="I236" s="150"/>
      <c r="J236" s="52"/>
      <c r="K236" s="52"/>
      <c r="L236" s="52"/>
      <c r="M236" s="52"/>
      <c r="N236" s="52"/>
      <c r="O236" s="52"/>
      <c r="P236" s="52"/>
      <c r="Q236" s="52"/>
      <c r="R236" s="52"/>
      <c r="S236" s="52"/>
      <c r="T236" s="52"/>
      <c r="U236" s="52"/>
      <c r="V236" s="52"/>
      <c r="W236" s="52"/>
      <c r="X236" s="52"/>
      <c r="Y236" s="52"/>
      <c r="Z236" s="52"/>
    </row>
    <row r="237" spans="2:26" ht="13.5" customHeight="1" x14ac:dyDescent="0.2">
      <c r="B237" s="132"/>
      <c r="C237" s="132"/>
      <c r="D237" s="363"/>
      <c r="E237" s="52"/>
      <c r="F237" s="52"/>
      <c r="G237" s="54"/>
      <c r="H237" s="52"/>
      <c r="I237" s="150"/>
      <c r="J237" s="52"/>
      <c r="K237" s="52"/>
      <c r="L237" s="52"/>
      <c r="M237" s="52"/>
      <c r="N237" s="52"/>
      <c r="O237" s="52"/>
      <c r="P237" s="52"/>
      <c r="Q237" s="52"/>
      <c r="R237" s="52"/>
      <c r="S237" s="52"/>
      <c r="T237" s="52"/>
      <c r="U237" s="52"/>
      <c r="V237" s="52"/>
      <c r="W237" s="52"/>
      <c r="X237" s="52"/>
      <c r="Y237" s="52"/>
      <c r="Z237" s="52"/>
    </row>
    <row r="238" spans="2:26" ht="13.5" customHeight="1" x14ac:dyDescent="0.2">
      <c r="B238" s="132"/>
      <c r="C238" s="132"/>
      <c r="D238" s="363"/>
      <c r="E238" s="52"/>
      <c r="F238" s="52"/>
      <c r="G238" s="54"/>
      <c r="H238" s="52"/>
      <c r="I238" s="150"/>
      <c r="J238" s="52"/>
      <c r="K238" s="52"/>
      <c r="L238" s="52"/>
      <c r="M238" s="52"/>
      <c r="N238" s="52"/>
      <c r="O238" s="52"/>
      <c r="P238" s="52"/>
      <c r="Q238" s="52"/>
      <c r="R238" s="52"/>
      <c r="S238" s="52"/>
      <c r="T238" s="52"/>
      <c r="U238" s="52"/>
      <c r="V238" s="52"/>
      <c r="W238" s="52"/>
      <c r="X238" s="52"/>
      <c r="Y238" s="52"/>
      <c r="Z238" s="52"/>
    </row>
    <row r="239" spans="2:26" ht="13.5" customHeight="1" x14ac:dyDescent="0.2">
      <c r="B239" s="132"/>
      <c r="C239" s="132"/>
      <c r="D239" s="363"/>
      <c r="E239" s="52"/>
      <c r="F239" s="52"/>
      <c r="G239" s="54"/>
      <c r="H239" s="52"/>
      <c r="I239" s="150"/>
      <c r="J239" s="52"/>
      <c r="K239" s="52"/>
      <c r="L239" s="52"/>
      <c r="M239" s="52"/>
      <c r="N239" s="52"/>
      <c r="O239" s="52"/>
      <c r="P239" s="52"/>
      <c r="Q239" s="52"/>
      <c r="R239" s="52"/>
      <c r="S239" s="52"/>
      <c r="T239" s="52"/>
      <c r="U239" s="52"/>
      <c r="V239" s="52"/>
      <c r="W239" s="52"/>
      <c r="X239" s="52"/>
      <c r="Y239" s="52"/>
      <c r="Z239" s="52"/>
    </row>
    <row r="240" spans="2:26" ht="13.5" customHeight="1" x14ac:dyDescent="0.2">
      <c r="B240" s="132"/>
      <c r="C240" s="132"/>
      <c r="D240" s="363"/>
      <c r="E240" s="52"/>
      <c r="F240" s="52"/>
      <c r="G240" s="54"/>
      <c r="H240" s="52"/>
      <c r="I240" s="150"/>
      <c r="J240" s="52"/>
      <c r="K240" s="52"/>
      <c r="L240" s="52"/>
      <c r="M240" s="52"/>
      <c r="N240" s="52"/>
      <c r="O240" s="52"/>
      <c r="P240" s="52"/>
      <c r="Q240" s="52"/>
      <c r="R240" s="52"/>
      <c r="S240" s="52"/>
      <c r="T240" s="52"/>
      <c r="U240" s="52"/>
      <c r="V240" s="52"/>
      <c r="W240" s="52"/>
      <c r="X240" s="52"/>
      <c r="Y240" s="52"/>
      <c r="Z240" s="52"/>
    </row>
    <row r="241" spans="2:26" ht="13.5" customHeight="1" x14ac:dyDescent="0.2">
      <c r="B241" s="132"/>
      <c r="C241" s="132"/>
      <c r="D241" s="363"/>
      <c r="E241" s="52"/>
      <c r="F241" s="52"/>
      <c r="G241" s="54"/>
      <c r="H241" s="52"/>
      <c r="I241" s="150"/>
      <c r="J241" s="52"/>
      <c r="K241" s="52"/>
      <c r="L241" s="52"/>
      <c r="M241" s="52"/>
      <c r="N241" s="52"/>
      <c r="O241" s="52"/>
      <c r="P241" s="52"/>
      <c r="Q241" s="52"/>
      <c r="R241" s="52"/>
      <c r="S241" s="52"/>
      <c r="T241" s="52"/>
      <c r="U241" s="52"/>
      <c r="V241" s="52"/>
      <c r="W241" s="52"/>
      <c r="X241" s="52"/>
      <c r="Y241" s="52"/>
      <c r="Z241" s="52"/>
    </row>
    <row r="242" spans="2:26" ht="13.5" customHeight="1" x14ac:dyDescent="0.2">
      <c r="B242" s="132"/>
      <c r="C242" s="132"/>
      <c r="D242" s="363"/>
      <c r="E242" s="52"/>
      <c r="F242" s="52"/>
      <c r="G242" s="54"/>
      <c r="H242" s="52"/>
      <c r="I242" s="150"/>
      <c r="J242" s="52"/>
      <c r="K242" s="52"/>
      <c r="L242" s="52"/>
      <c r="M242" s="52"/>
      <c r="N242" s="52"/>
      <c r="O242" s="52"/>
      <c r="P242" s="52"/>
      <c r="Q242" s="52"/>
      <c r="R242" s="52"/>
      <c r="S242" s="52"/>
      <c r="T242" s="52"/>
      <c r="U242" s="52"/>
      <c r="V242" s="52"/>
      <c r="W242" s="52"/>
      <c r="X242" s="52"/>
      <c r="Y242" s="52"/>
      <c r="Z242" s="52"/>
    </row>
    <row r="243" spans="2:26" ht="13.5" customHeight="1" x14ac:dyDescent="0.2">
      <c r="B243" s="132"/>
      <c r="C243" s="132"/>
      <c r="D243" s="363"/>
      <c r="E243" s="52"/>
      <c r="F243" s="52"/>
      <c r="G243" s="54"/>
      <c r="H243" s="52"/>
      <c r="I243" s="150"/>
      <c r="J243" s="52"/>
      <c r="K243" s="52"/>
      <c r="L243" s="52"/>
      <c r="M243" s="52"/>
      <c r="N243" s="52"/>
      <c r="O243" s="52"/>
      <c r="P243" s="52"/>
      <c r="Q243" s="52"/>
      <c r="R243" s="52"/>
      <c r="S243" s="52"/>
      <c r="T243" s="52"/>
      <c r="U243" s="52"/>
      <c r="V243" s="52"/>
      <c r="W243" s="52"/>
      <c r="X243" s="52"/>
      <c r="Y243" s="52"/>
      <c r="Z243" s="52"/>
    </row>
    <row r="244" spans="2:26" ht="13.5" customHeight="1" x14ac:dyDescent="0.2">
      <c r="B244" s="132"/>
      <c r="C244" s="132"/>
      <c r="D244" s="363"/>
      <c r="E244" s="52"/>
      <c r="F244" s="52"/>
      <c r="G244" s="54"/>
      <c r="H244" s="52"/>
      <c r="I244" s="150"/>
      <c r="J244" s="52"/>
      <c r="K244" s="52"/>
      <c r="L244" s="52"/>
      <c r="M244" s="52"/>
      <c r="N244" s="52"/>
      <c r="O244" s="52"/>
      <c r="P244" s="52"/>
      <c r="Q244" s="52"/>
      <c r="R244" s="52"/>
      <c r="S244" s="52"/>
      <c r="T244" s="52"/>
      <c r="U244" s="52"/>
      <c r="V244" s="52"/>
      <c r="W244" s="52"/>
      <c r="X244" s="52"/>
      <c r="Y244" s="52"/>
      <c r="Z244" s="52"/>
    </row>
    <row r="245" spans="2:26" ht="13.5" customHeight="1" x14ac:dyDescent="0.2">
      <c r="B245" s="132"/>
      <c r="C245" s="132"/>
      <c r="D245" s="363"/>
      <c r="E245" s="52"/>
      <c r="F245" s="52"/>
      <c r="G245" s="54"/>
      <c r="H245" s="52"/>
      <c r="I245" s="150"/>
      <c r="J245" s="52"/>
      <c r="K245" s="52"/>
      <c r="L245" s="52"/>
      <c r="M245" s="52"/>
      <c r="N245" s="52"/>
      <c r="O245" s="52"/>
      <c r="P245" s="52"/>
      <c r="Q245" s="52"/>
      <c r="R245" s="52"/>
      <c r="S245" s="52"/>
      <c r="T245" s="52"/>
      <c r="U245" s="52"/>
      <c r="V245" s="52"/>
      <c r="W245" s="52"/>
      <c r="X245" s="52"/>
      <c r="Y245" s="52"/>
      <c r="Z245" s="52"/>
    </row>
    <row r="246" spans="2:26" ht="13.5" customHeight="1" x14ac:dyDescent="0.2">
      <c r="B246" s="132"/>
      <c r="C246" s="132"/>
      <c r="D246" s="363"/>
      <c r="E246" s="52"/>
      <c r="F246" s="52"/>
      <c r="G246" s="54"/>
      <c r="H246" s="52"/>
      <c r="I246" s="150"/>
      <c r="J246" s="52"/>
      <c r="K246" s="52"/>
      <c r="L246" s="52"/>
      <c r="M246" s="52"/>
      <c r="N246" s="52"/>
      <c r="O246" s="52"/>
      <c r="P246" s="52"/>
      <c r="Q246" s="52"/>
      <c r="R246" s="52"/>
      <c r="S246" s="52"/>
      <c r="T246" s="52"/>
      <c r="U246" s="52"/>
      <c r="V246" s="52"/>
      <c r="W246" s="52"/>
      <c r="X246" s="52"/>
      <c r="Y246" s="52"/>
      <c r="Z246" s="52"/>
    </row>
    <row r="247" spans="2:26" ht="13.5" customHeight="1" x14ac:dyDescent="0.2">
      <c r="B247" s="132"/>
      <c r="C247" s="132"/>
      <c r="D247" s="363"/>
      <c r="E247" s="52"/>
      <c r="F247" s="52"/>
      <c r="G247" s="54"/>
      <c r="H247" s="52"/>
      <c r="I247" s="150"/>
      <c r="J247" s="52"/>
      <c r="K247" s="52"/>
      <c r="L247" s="52"/>
      <c r="M247" s="52"/>
      <c r="N247" s="52"/>
      <c r="O247" s="52"/>
      <c r="P247" s="52"/>
      <c r="Q247" s="52"/>
      <c r="R247" s="52"/>
      <c r="S247" s="52"/>
      <c r="T247" s="52"/>
      <c r="U247" s="52"/>
      <c r="V247" s="52"/>
      <c r="W247" s="52"/>
      <c r="X247" s="52"/>
      <c r="Y247" s="52"/>
      <c r="Z247" s="52"/>
    </row>
    <row r="248" spans="2:26" ht="13.5" customHeight="1" x14ac:dyDescent="0.2">
      <c r="B248" s="132"/>
      <c r="C248" s="132"/>
      <c r="D248" s="363"/>
      <c r="E248" s="52"/>
      <c r="F248" s="52"/>
      <c r="G248" s="54"/>
      <c r="H248" s="52"/>
      <c r="I248" s="150"/>
      <c r="J248" s="52"/>
      <c r="K248" s="52"/>
      <c r="L248" s="52"/>
      <c r="M248" s="52"/>
      <c r="N248" s="52"/>
      <c r="O248" s="52"/>
      <c r="P248" s="52"/>
      <c r="Q248" s="52"/>
      <c r="R248" s="52"/>
      <c r="S248" s="52"/>
      <c r="T248" s="52"/>
      <c r="U248" s="52"/>
      <c r="V248" s="52"/>
      <c r="W248" s="52"/>
      <c r="X248" s="52"/>
      <c r="Y248" s="52"/>
      <c r="Z248" s="52"/>
    </row>
    <row r="249" spans="2:26" ht="13.5" customHeight="1" x14ac:dyDescent="0.2">
      <c r="B249" s="132"/>
      <c r="C249" s="132"/>
      <c r="D249" s="363"/>
      <c r="E249" s="52"/>
      <c r="F249" s="52"/>
      <c r="G249" s="54"/>
      <c r="H249" s="52"/>
      <c r="I249" s="150"/>
      <c r="J249" s="52"/>
      <c r="K249" s="52"/>
      <c r="L249" s="52"/>
      <c r="M249" s="52"/>
      <c r="N249" s="52"/>
      <c r="O249" s="52"/>
      <c r="P249" s="52"/>
      <c r="Q249" s="52"/>
      <c r="R249" s="52"/>
      <c r="S249" s="52"/>
      <c r="T249" s="52"/>
      <c r="U249" s="52"/>
      <c r="V249" s="52"/>
      <c r="W249" s="52"/>
      <c r="X249" s="52"/>
      <c r="Y249" s="52"/>
      <c r="Z249" s="52"/>
    </row>
    <row r="250" spans="2:26" ht="13.5" customHeight="1" x14ac:dyDescent="0.2">
      <c r="B250" s="132"/>
      <c r="C250" s="132"/>
      <c r="D250" s="363"/>
      <c r="E250" s="52"/>
      <c r="F250" s="52"/>
      <c r="G250" s="54"/>
      <c r="H250" s="52"/>
      <c r="I250" s="150"/>
      <c r="J250" s="52"/>
      <c r="K250" s="52"/>
      <c r="L250" s="52"/>
      <c r="M250" s="52"/>
      <c r="N250" s="52"/>
      <c r="O250" s="52"/>
      <c r="P250" s="52"/>
      <c r="Q250" s="52"/>
      <c r="R250" s="52"/>
      <c r="S250" s="52"/>
      <c r="T250" s="52"/>
      <c r="U250" s="52"/>
      <c r="V250" s="52"/>
      <c r="W250" s="52"/>
      <c r="X250" s="52"/>
      <c r="Y250" s="52"/>
      <c r="Z250" s="52"/>
    </row>
    <row r="251" spans="2:26" ht="13.5" customHeight="1" x14ac:dyDescent="0.2">
      <c r="B251" s="132"/>
      <c r="C251" s="132"/>
      <c r="D251" s="363"/>
      <c r="E251" s="52"/>
      <c r="F251" s="52"/>
      <c r="G251" s="54"/>
      <c r="H251" s="52"/>
      <c r="I251" s="150"/>
      <c r="J251" s="52"/>
      <c r="K251" s="52"/>
      <c r="L251" s="52"/>
      <c r="M251" s="52"/>
      <c r="N251" s="52"/>
      <c r="O251" s="52"/>
      <c r="P251" s="52"/>
      <c r="Q251" s="52"/>
      <c r="R251" s="52"/>
      <c r="S251" s="52"/>
      <c r="T251" s="52"/>
      <c r="U251" s="52"/>
      <c r="V251" s="52"/>
      <c r="W251" s="52"/>
      <c r="X251" s="52"/>
      <c r="Y251" s="52"/>
      <c r="Z251" s="52"/>
    </row>
    <row r="252" spans="2:26" ht="13.5" customHeight="1" x14ac:dyDescent="0.2">
      <c r="B252" s="132"/>
      <c r="C252" s="132"/>
      <c r="D252" s="363"/>
      <c r="E252" s="52"/>
      <c r="F252" s="52"/>
      <c r="G252" s="54"/>
      <c r="H252" s="52"/>
      <c r="I252" s="150"/>
      <c r="J252" s="52"/>
      <c r="K252" s="52"/>
      <c r="L252" s="52"/>
      <c r="M252" s="52"/>
      <c r="N252" s="52"/>
      <c r="O252" s="52"/>
      <c r="P252" s="52"/>
      <c r="Q252" s="52"/>
      <c r="R252" s="52"/>
      <c r="S252" s="52"/>
      <c r="T252" s="52"/>
      <c r="U252" s="52"/>
      <c r="V252" s="52"/>
      <c r="W252" s="52"/>
      <c r="X252" s="52"/>
      <c r="Y252" s="52"/>
      <c r="Z252" s="52"/>
    </row>
    <row r="253" spans="2:26" ht="13.5" customHeight="1" x14ac:dyDescent="0.2">
      <c r="B253" s="132"/>
      <c r="C253" s="132"/>
      <c r="D253" s="363"/>
      <c r="E253" s="52"/>
      <c r="F253" s="52"/>
      <c r="G253" s="54"/>
      <c r="H253" s="52"/>
      <c r="I253" s="150"/>
      <c r="J253" s="52"/>
      <c r="K253" s="52"/>
      <c r="L253" s="52"/>
      <c r="M253" s="52"/>
      <c r="N253" s="52"/>
      <c r="O253" s="52"/>
      <c r="P253" s="52"/>
      <c r="Q253" s="52"/>
      <c r="R253" s="52"/>
      <c r="S253" s="52"/>
      <c r="T253" s="52"/>
      <c r="U253" s="52"/>
      <c r="V253" s="52"/>
      <c r="W253" s="52"/>
      <c r="X253" s="52"/>
      <c r="Y253" s="52"/>
      <c r="Z253" s="52"/>
    </row>
    <row r="254" spans="2:26" ht="13.5" customHeight="1" x14ac:dyDescent="0.2">
      <c r="B254" s="132"/>
      <c r="C254" s="132"/>
      <c r="D254" s="363"/>
      <c r="E254" s="52"/>
      <c r="F254" s="52"/>
      <c r="G254" s="54"/>
      <c r="H254" s="52"/>
      <c r="I254" s="150"/>
      <c r="J254" s="52"/>
      <c r="K254" s="52"/>
      <c r="L254" s="52"/>
      <c r="M254" s="52"/>
      <c r="N254" s="52"/>
      <c r="O254" s="52"/>
      <c r="P254" s="52"/>
      <c r="Q254" s="52"/>
      <c r="R254" s="52"/>
      <c r="S254" s="52"/>
      <c r="T254" s="52"/>
      <c r="U254" s="52"/>
      <c r="V254" s="52"/>
      <c r="W254" s="52"/>
      <c r="X254" s="52"/>
      <c r="Y254" s="52"/>
      <c r="Z254" s="52"/>
    </row>
    <row r="255" spans="2:26" ht="13.5" customHeight="1" x14ac:dyDescent="0.2">
      <c r="B255" s="132"/>
      <c r="C255" s="132"/>
      <c r="D255" s="363"/>
      <c r="E255" s="52"/>
      <c r="F255" s="52"/>
      <c r="G255" s="54"/>
      <c r="H255" s="52"/>
      <c r="I255" s="150"/>
      <c r="J255" s="52"/>
      <c r="K255" s="52"/>
      <c r="L255" s="52"/>
      <c r="M255" s="52"/>
      <c r="N255" s="52"/>
      <c r="O255" s="52"/>
      <c r="P255" s="52"/>
      <c r="Q255" s="52"/>
      <c r="R255" s="52"/>
      <c r="S255" s="52"/>
      <c r="T255" s="52"/>
      <c r="U255" s="52"/>
      <c r="V255" s="52"/>
      <c r="W255" s="52"/>
      <c r="X255" s="52"/>
      <c r="Y255" s="52"/>
      <c r="Z255" s="52"/>
    </row>
    <row r="256" spans="2:26" ht="13.5" customHeight="1" x14ac:dyDescent="0.2">
      <c r="B256" s="132"/>
      <c r="C256" s="132"/>
      <c r="D256" s="363"/>
      <c r="E256" s="52"/>
      <c r="F256" s="52"/>
      <c r="G256" s="54"/>
      <c r="H256" s="52"/>
      <c r="I256" s="150"/>
      <c r="J256" s="52"/>
      <c r="K256" s="52"/>
      <c r="L256" s="52"/>
      <c r="M256" s="52"/>
      <c r="N256" s="52"/>
      <c r="O256" s="52"/>
      <c r="P256" s="52"/>
      <c r="Q256" s="52"/>
      <c r="R256" s="52"/>
      <c r="S256" s="52"/>
      <c r="T256" s="52"/>
      <c r="U256" s="52"/>
      <c r="V256" s="52"/>
      <c r="W256" s="52"/>
      <c r="X256" s="52"/>
      <c r="Y256" s="52"/>
      <c r="Z256" s="52"/>
    </row>
    <row r="257" spans="2:26" ht="13.5" customHeight="1" x14ac:dyDescent="0.2">
      <c r="B257" s="132"/>
      <c r="C257" s="132"/>
      <c r="D257" s="363"/>
      <c r="E257" s="52"/>
      <c r="F257" s="52"/>
      <c r="G257" s="54"/>
      <c r="H257" s="52"/>
      <c r="I257" s="150"/>
      <c r="J257" s="52"/>
      <c r="K257" s="52"/>
      <c r="L257" s="52"/>
      <c r="M257" s="52"/>
      <c r="N257" s="52"/>
      <c r="O257" s="52"/>
      <c r="P257" s="52"/>
      <c r="Q257" s="52"/>
      <c r="R257" s="52"/>
      <c r="S257" s="52"/>
      <c r="T257" s="52"/>
      <c r="U257" s="52"/>
      <c r="V257" s="52"/>
      <c r="W257" s="52"/>
      <c r="X257" s="52"/>
      <c r="Y257" s="52"/>
      <c r="Z257" s="52"/>
    </row>
    <row r="258" spans="2:26" ht="13.5" customHeight="1" x14ac:dyDescent="0.2">
      <c r="B258" s="132"/>
      <c r="C258" s="132"/>
      <c r="D258" s="363"/>
      <c r="E258" s="52"/>
      <c r="F258" s="52"/>
      <c r="G258" s="54"/>
      <c r="H258" s="52"/>
      <c r="I258" s="150"/>
      <c r="J258" s="52"/>
      <c r="K258" s="52"/>
      <c r="L258" s="52"/>
      <c r="M258" s="52"/>
      <c r="N258" s="52"/>
      <c r="O258" s="52"/>
      <c r="P258" s="52"/>
      <c r="Q258" s="52"/>
      <c r="R258" s="52"/>
      <c r="S258" s="52"/>
      <c r="T258" s="52"/>
      <c r="U258" s="52"/>
      <c r="V258" s="52"/>
      <c r="W258" s="52"/>
      <c r="X258" s="52"/>
      <c r="Y258" s="52"/>
      <c r="Z258" s="52"/>
    </row>
    <row r="259" spans="2:26" ht="13.5" customHeight="1" x14ac:dyDescent="0.2">
      <c r="B259" s="132"/>
      <c r="C259" s="132"/>
      <c r="D259" s="363"/>
      <c r="E259" s="52"/>
      <c r="F259" s="52"/>
      <c r="G259" s="54"/>
      <c r="H259" s="52"/>
      <c r="I259" s="150"/>
      <c r="J259" s="52"/>
      <c r="K259" s="52"/>
      <c r="L259" s="52"/>
      <c r="M259" s="52"/>
      <c r="N259" s="52"/>
      <c r="O259" s="52"/>
      <c r="P259" s="52"/>
      <c r="Q259" s="52"/>
      <c r="R259" s="52"/>
      <c r="S259" s="52"/>
      <c r="T259" s="52"/>
      <c r="U259" s="52"/>
      <c r="V259" s="52"/>
      <c r="W259" s="52"/>
      <c r="X259" s="52"/>
      <c r="Y259" s="52"/>
      <c r="Z259" s="52"/>
    </row>
    <row r="260" spans="2:26" ht="13.5" customHeight="1" x14ac:dyDescent="0.2">
      <c r="B260" s="132"/>
      <c r="C260" s="132"/>
      <c r="D260" s="363"/>
      <c r="E260" s="52"/>
      <c r="F260" s="52"/>
      <c r="G260" s="54"/>
      <c r="H260" s="52"/>
      <c r="I260" s="150"/>
      <c r="J260" s="52"/>
      <c r="K260" s="52"/>
      <c r="L260" s="52"/>
      <c r="M260" s="52"/>
      <c r="N260" s="52"/>
      <c r="O260" s="52"/>
      <c r="P260" s="52"/>
      <c r="Q260" s="52"/>
      <c r="R260" s="52"/>
      <c r="S260" s="52"/>
      <c r="T260" s="52"/>
      <c r="U260" s="52"/>
      <c r="V260" s="52"/>
      <c r="W260" s="52"/>
      <c r="X260" s="52"/>
      <c r="Y260" s="52"/>
      <c r="Z260" s="52"/>
    </row>
    <row r="261" spans="2:26" ht="13.5" customHeight="1" x14ac:dyDescent="0.2">
      <c r="B261" s="132"/>
      <c r="C261" s="132"/>
      <c r="D261" s="363"/>
      <c r="E261" s="52"/>
      <c r="F261" s="52"/>
      <c r="G261" s="54"/>
      <c r="H261" s="52"/>
      <c r="I261" s="150"/>
      <c r="J261" s="52"/>
      <c r="K261" s="52"/>
      <c r="L261" s="52"/>
      <c r="M261" s="52"/>
      <c r="N261" s="52"/>
      <c r="O261" s="52"/>
      <c r="P261" s="52"/>
      <c r="Q261" s="52"/>
      <c r="R261" s="52"/>
      <c r="S261" s="52"/>
      <c r="T261" s="52"/>
      <c r="U261" s="52"/>
      <c r="V261" s="52"/>
      <c r="W261" s="52"/>
      <c r="X261" s="52"/>
      <c r="Y261" s="52"/>
      <c r="Z261" s="52"/>
    </row>
    <row r="262" spans="2:26" ht="13.5" customHeight="1" x14ac:dyDescent="0.2">
      <c r="B262" s="132"/>
      <c r="C262" s="132"/>
      <c r="D262" s="363"/>
      <c r="E262" s="52"/>
      <c r="F262" s="52"/>
      <c r="G262" s="54"/>
      <c r="H262" s="52"/>
      <c r="I262" s="150"/>
      <c r="J262" s="52"/>
      <c r="K262" s="52"/>
      <c r="L262" s="52"/>
      <c r="M262" s="52"/>
      <c r="N262" s="52"/>
      <c r="O262" s="52"/>
      <c r="P262" s="52"/>
      <c r="Q262" s="52"/>
      <c r="R262" s="52"/>
      <c r="S262" s="52"/>
      <c r="T262" s="52"/>
      <c r="U262" s="52"/>
      <c r="V262" s="52"/>
      <c r="W262" s="52"/>
      <c r="X262" s="52"/>
      <c r="Y262" s="52"/>
      <c r="Z262" s="52"/>
    </row>
    <row r="263" spans="2:26" ht="13.5" customHeight="1" x14ac:dyDescent="0.2">
      <c r="B263" s="132"/>
      <c r="C263" s="132"/>
      <c r="D263" s="363"/>
      <c r="E263" s="52"/>
      <c r="F263" s="52"/>
      <c r="G263" s="54"/>
      <c r="H263" s="52"/>
      <c r="I263" s="150"/>
      <c r="J263" s="52"/>
      <c r="K263" s="52"/>
      <c r="L263" s="52"/>
      <c r="M263" s="52"/>
      <c r="N263" s="52"/>
      <c r="O263" s="52"/>
      <c r="P263" s="52"/>
      <c r="Q263" s="52"/>
      <c r="R263" s="52"/>
      <c r="S263" s="52"/>
      <c r="T263" s="52"/>
      <c r="U263" s="52"/>
      <c r="V263" s="52"/>
      <c r="W263" s="52"/>
      <c r="X263" s="52"/>
      <c r="Y263" s="52"/>
      <c r="Z263" s="52"/>
    </row>
    <row r="264" spans="2:26" ht="13.5" customHeight="1" x14ac:dyDescent="0.2">
      <c r="B264" s="132"/>
      <c r="C264" s="132"/>
      <c r="D264" s="363"/>
      <c r="E264" s="52"/>
      <c r="F264" s="52"/>
      <c r="G264" s="54"/>
      <c r="H264" s="52"/>
      <c r="I264" s="150"/>
      <c r="J264" s="52"/>
      <c r="K264" s="52"/>
      <c r="L264" s="52"/>
      <c r="M264" s="52"/>
      <c r="N264" s="52"/>
      <c r="O264" s="52"/>
      <c r="P264" s="52"/>
      <c r="Q264" s="52"/>
      <c r="R264" s="52"/>
      <c r="S264" s="52"/>
      <c r="T264" s="52"/>
      <c r="U264" s="52"/>
      <c r="V264" s="52"/>
      <c r="W264" s="52"/>
      <c r="X264" s="52"/>
      <c r="Y264" s="52"/>
      <c r="Z264" s="52"/>
    </row>
    <row r="265" spans="2:26" ht="13.5" customHeight="1" x14ac:dyDescent="0.2">
      <c r="B265" s="132"/>
      <c r="C265" s="132"/>
      <c r="D265" s="363"/>
      <c r="E265" s="52"/>
      <c r="F265" s="52"/>
      <c r="G265" s="54"/>
      <c r="H265" s="52"/>
      <c r="I265" s="150"/>
      <c r="J265" s="52"/>
      <c r="K265" s="52"/>
      <c r="L265" s="52"/>
      <c r="M265" s="52"/>
      <c r="N265" s="52"/>
      <c r="O265" s="52"/>
      <c r="P265" s="52"/>
      <c r="Q265" s="52"/>
      <c r="R265" s="52"/>
      <c r="S265" s="52"/>
      <c r="T265" s="52"/>
      <c r="U265" s="52"/>
      <c r="V265" s="52"/>
      <c r="W265" s="52"/>
      <c r="X265" s="52"/>
      <c r="Y265" s="52"/>
      <c r="Z265" s="52"/>
    </row>
    <row r="266" spans="2:26" ht="13.5" customHeight="1" x14ac:dyDescent="0.2">
      <c r="B266" s="132"/>
      <c r="C266" s="132"/>
      <c r="D266" s="363"/>
      <c r="E266" s="52"/>
      <c r="F266" s="52"/>
      <c r="G266" s="54"/>
      <c r="H266" s="52"/>
      <c r="I266" s="150"/>
      <c r="J266" s="52"/>
      <c r="K266" s="52"/>
      <c r="L266" s="52"/>
      <c r="M266" s="52"/>
      <c r="N266" s="52"/>
      <c r="O266" s="52"/>
      <c r="P266" s="52"/>
      <c r="Q266" s="52"/>
      <c r="R266" s="52"/>
      <c r="S266" s="52"/>
      <c r="T266" s="52"/>
      <c r="U266" s="52"/>
      <c r="V266" s="52"/>
      <c r="W266" s="52"/>
      <c r="X266" s="52"/>
      <c r="Y266" s="52"/>
      <c r="Z266" s="52"/>
    </row>
    <row r="267" spans="2:26" ht="13.5" customHeight="1" x14ac:dyDescent="0.2">
      <c r="B267" s="132"/>
      <c r="C267" s="132"/>
      <c r="D267" s="363"/>
      <c r="E267" s="52"/>
      <c r="F267" s="52"/>
      <c r="G267" s="54"/>
      <c r="H267" s="52"/>
      <c r="I267" s="150"/>
      <c r="J267" s="52"/>
      <c r="K267" s="52"/>
      <c r="L267" s="52"/>
      <c r="M267" s="52"/>
      <c r="N267" s="52"/>
      <c r="O267" s="52"/>
      <c r="P267" s="52"/>
      <c r="Q267" s="52"/>
      <c r="R267" s="52"/>
      <c r="S267" s="52"/>
      <c r="T267" s="52"/>
      <c r="U267" s="52"/>
      <c r="V267" s="52"/>
      <c r="W267" s="52"/>
      <c r="X267" s="52"/>
      <c r="Y267" s="52"/>
      <c r="Z267" s="52"/>
    </row>
    <row r="268" spans="2:26" ht="13.5" customHeight="1" x14ac:dyDescent="0.2">
      <c r="B268" s="132"/>
      <c r="C268" s="132"/>
      <c r="D268" s="363"/>
      <c r="E268" s="52"/>
      <c r="F268" s="52"/>
      <c r="G268" s="54"/>
      <c r="H268" s="52"/>
      <c r="I268" s="150"/>
      <c r="J268" s="52"/>
      <c r="K268" s="52"/>
      <c r="L268" s="52"/>
      <c r="M268" s="52"/>
      <c r="N268" s="52"/>
      <c r="O268" s="52"/>
      <c r="P268" s="52"/>
      <c r="Q268" s="52"/>
      <c r="R268" s="52"/>
      <c r="S268" s="52"/>
      <c r="T268" s="52"/>
      <c r="U268" s="52"/>
      <c r="V268" s="52"/>
      <c r="W268" s="52"/>
      <c r="X268" s="52"/>
      <c r="Y268" s="52"/>
      <c r="Z268" s="52"/>
    </row>
    <row r="269" spans="2:26" ht="13.5" customHeight="1" x14ac:dyDescent="0.2">
      <c r="B269" s="132"/>
      <c r="C269" s="132"/>
      <c r="D269" s="363"/>
      <c r="E269" s="52"/>
      <c r="F269" s="52"/>
      <c r="G269" s="54"/>
      <c r="H269" s="52"/>
      <c r="I269" s="150"/>
      <c r="J269" s="52"/>
      <c r="K269" s="52"/>
      <c r="L269" s="52"/>
      <c r="M269" s="52"/>
      <c r="N269" s="52"/>
      <c r="O269" s="52"/>
      <c r="P269" s="52"/>
      <c r="Q269" s="52"/>
      <c r="R269" s="52"/>
      <c r="S269" s="52"/>
      <c r="T269" s="52"/>
      <c r="U269" s="52"/>
      <c r="V269" s="52"/>
      <c r="W269" s="52"/>
      <c r="X269" s="52"/>
      <c r="Y269" s="52"/>
      <c r="Z269" s="52"/>
    </row>
    <row r="270" spans="2:26" ht="13.5" customHeight="1" x14ac:dyDescent="0.2">
      <c r="B270" s="132"/>
      <c r="C270" s="132"/>
      <c r="D270" s="363"/>
      <c r="E270" s="52"/>
      <c r="F270" s="52"/>
      <c r="G270" s="54"/>
      <c r="H270" s="52"/>
      <c r="I270" s="150"/>
      <c r="J270" s="52"/>
      <c r="K270" s="52"/>
      <c r="L270" s="52"/>
      <c r="M270" s="52"/>
      <c r="N270" s="52"/>
      <c r="O270" s="52"/>
      <c r="P270" s="52"/>
      <c r="Q270" s="52"/>
      <c r="R270" s="52"/>
      <c r="S270" s="52"/>
      <c r="T270" s="52"/>
      <c r="U270" s="52"/>
      <c r="V270" s="52"/>
      <c r="W270" s="52"/>
      <c r="X270" s="52"/>
      <c r="Y270" s="52"/>
      <c r="Z270" s="52"/>
    </row>
    <row r="271" spans="2:26" ht="13.5" customHeight="1" x14ac:dyDescent="0.2">
      <c r="B271" s="132"/>
      <c r="C271" s="132"/>
      <c r="D271" s="363"/>
      <c r="E271" s="52"/>
      <c r="F271" s="52"/>
      <c r="G271" s="54"/>
      <c r="H271" s="52"/>
      <c r="I271" s="150"/>
      <c r="J271" s="52"/>
      <c r="K271" s="52"/>
      <c r="L271" s="52"/>
      <c r="M271" s="52"/>
      <c r="N271" s="52"/>
      <c r="O271" s="52"/>
      <c r="P271" s="52"/>
      <c r="Q271" s="52"/>
      <c r="R271" s="52"/>
      <c r="S271" s="52"/>
      <c r="T271" s="52"/>
      <c r="U271" s="52"/>
      <c r="V271" s="52"/>
      <c r="W271" s="52"/>
      <c r="X271" s="52"/>
      <c r="Y271" s="52"/>
      <c r="Z271" s="52"/>
    </row>
    <row r="272" spans="2:26" ht="13.5" customHeight="1" x14ac:dyDescent="0.2">
      <c r="B272" s="132"/>
      <c r="C272" s="132"/>
      <c r="D272" s="363"/>
      <c r="E272" s="52"/>
      <c r="F272" s="52"/>
      <c r="G272" s="54"/>
      <c r="H272" s="52"/>
      <c r="I272" s="150"/>
      <c r="J272" s="52"/>
      <c r="K272" s="52"/>
      <c r="L272" s="52"/>
      <c r="M272" s="52"/>
      <c r="N272" s="52"/>
      <c r="O272" s="52"/>
      <c r="P272" s="52"/>
      <c r="Q272" s="52"/>
      <c r="R272" s="52"/>
      <c r="S272" s="52"/>
      <c r="T272" s="52"/>
      <c r="U272" s="52"/>
      <c r="V272" s="52"/>
      <c r="W272" s="52"/>
      <c r="X272" s="52"/>
      <c r="Y272" s="52"/>
      <c r="Z272" s="52"/>
    </row>
    <row r="273" spans="2:26" ht="13.5" customHeight="1" x14ac:dyDescent="0.2">
      <c r="B273" s="132"/>
      <c r="C273" s="132"/>
      <c r="D273" s="363"/>
      <c r="E273" s="52"/>
      <c r="F273" s="52"/>
      <c r="G273" s="54"/>
      <c r="H273" s="52"/>
      <c r="I273" s="150"/>
      <c r="J273" s="52"/>
      <c r="K273" s="52"/>
      <c r="L273" s="52"/>
      <c r="M273" s="52"/>
      <c r="N273" s="52"/>
      <c r="O273" s="52"/>
      <c r="P273" s="52"/>
      <c r="Q273" s="52"/>
      <c r="R273" s="52"/>
      <c r="S273" s="52"/>
      <c r="T273" s="52"/>
      <c r="U273" s="52"/>
      <c r="V273" s="52"/>
      <c r="W273" s="52"/>
      <c r="X273" s="52"/>
      <c r="Y273" s="52"/>
      <c r="Z273" s="52"/>
    </row>
    <row r="274" spans="2:26" ht="13.5" customHeight="1" x14ac:dyDescent="0.2">
      <c r="B274" s="132"/>
      <c r="C274" s="132"/>
      <c r="D274" s="363"/>
      <c r="E274" s="52"/>
      <c r="F274" s="52"/>
      <c r="G274" s="54"/>
      <c r="H274" s="52"/>
      <c r="I274" s="150"/>
      <c r="J274" s="52"/>
      <c r="K274" s="52"/>
      <c r="L274" s="52"/>
      <c r="M274" s="52"/>
      <c r="N274" s="52"/>
      <c r="O274" s="52"/>
      <c r="P274" s="52"/>
      <c r="Q274" s="52"/>
      <c r="R274" s="52"/>
      <c r="S274" s="52"/>
      <c r="T274" s="52"/>
      <c r="U274" s="52"/>
      <c r="V274" s="52"/>
      <c r="W274" s="52"/>
      <c r="X274" s="52"/>
      <c r="Y274" s="52"/>
      <c r="Z274" s="52"/>
    </row>
    <row r="275" spans="2:26" ht="13.5" customHeight="1" x14ac:dyDescent="0.2">
      <c r="B275" s="132"/>
      <c r="C275" s="132"/>
      <c r="D275" s="363"/>
      <c r="E275" s="52"/>
      <c r="F275" s="52"/>
      <c r="G275" s="54"/>
      <c r="H275" s="52"/>
      <c r="I275" s="150"/>
      <c r="J275" s="52"/>
      <c r="K275" s="52"/>
      <c r="L275" s="52"/>
      <c r="M275" s="52"/>
      <c r="N275" s="52"/>
      <c r="O275" s="52"/>
      <c r="P275" s="52"/>
      <c r="Q275" s="52"/>
      <c r="R275" s="52"/>
      <c r="S275" s="52"/>
      <c r="T275" s="52"/>
      <c r="U275" s="52"/>
      <c r="V275" s="52"/>
      <c r="W275" s="52"/>
      <c r="X275" s="52"/>
      <c r="Y275" s="52"/>
      <c r="Z275" s="52"/>
    </row>
    <row r="276" spans="2:26" ht="13.5" customHeight="1" x14ac:dyDescent="0.2">
      <c r="B276" s="132"/>
      <c r="C276" s="132"/>
      <c r="D276" s="363"/>
      <c r="E276" s="52"/>
      <c r="F276" s="52"/>
      <c r="G276" s="54"/>
      <c r="H276" s="52"/>
      <c r="I276" s="150"/>
      <c r="J276" s="52"/>
      <c r="K276" s="52"/>
      <c r="L276" s="52"/>
      <c r="M276" s="52"/>
      <c r="N276" s="52"/>
      <c r="O276" s="52"/>
      <c r="P276" s="52"/>
      <c r="Q276" s="52"/>
      <c r="R276" s="52"/>
      <c r="S276" s="52"/>
      <c r="T276" s="52"/>
      <c r="U276" s="52"/>
      <c r="V276" s="52"/>
      <c r="W276" s="52"/>
      <c r="X276" s="52"/>
      <c r="Y276" s="52"/>
      <c r="Z276" s="52"/>
    </row>
    <row r="277" spans="2:26" ht="13.5" customHeight="1" x14ac:dyDescent="0.2">
      <c r="B277" s="132"/>
      <c r="C277" s="132"/>
      <c r="D277" s="363"/>
      <c r="E277" s="52"/>
      <c r="F277" s="52"/>
      <c r="G277" s="54"/>
      <c r="H277" s="52"/>
      <c r="I277" s="150"/>
      <c r="J277" s="52"/>
      <c r="K277" s="52"/>
      <c r="L277" s="52"/>
      <c r="M277" s="52"/>
      <c r="N277" s="52"/>
      <c r="O277" s="52"/>
      <c r="P277" s="52"/>
      <c r="Q277" s="52"/>
      <c r="R277" s="52"/>
      <c r="S277" s="52"/>
      <c r="T277" s="52"/>
      <c r="U277" s="52"/>
      <c r="V277" s="52"/>
      <c r="W277" s="52"/>
      <c r="X277" s="52"/>
      <c r="Y277" s="52"/>
      <c r="Z277" s="52"/>
    </row>
    <row r="278" spans="2:26" ht="13.5" customHeight="1" x14ac:dyDescent="0.2">
      <c r="B278" s="132"/>
      <c r="C278" s="132"/>
      <c r="D278" s="363"/>
      <c r="E278" s="52"/>
      <c r="F278" s="52"/>
      <c r="G278" s="54"/>
      <c r="H278" s="52"/>
      <c r="I278" s="150"/>
      <c r="J278" s="52"/>
      <c r="K278" s="52"/>
      <c r="L278" s="52"/>
      <c r="M278" s="52"/>
      <c r="N278" s="52"/>
      <c r="O278" s="52"/>
      <c r="P278" s="52"/>
      <c r="Q278" s="52"/>
      <c r="R278" s="52"/>
      <c r="S278" s="52"/>
      <c r="T278" s="52"/>
      <c r="U278" s="52"/>
      <c r="V278" s="52"/>
      <c r="W278" s="52"/>
      <c r="X278" s="52"/>
      <c r="Y278" s="52"/>
      <c r="Z278" s="52"/>
    </row>
    <row r="279" spans="2:26" ht="13.5" customHeight="1" x14ac:dyDescent="0.2">
      <c r="B279" s="132"/>
      <c r="C279" s="132"/>
      <c r="D279" s="363"/>
      <c r="E279" s="52"/>
      <c r="F279" s="52"/>
      <c r="G279" s="54"/>
      <c r="H279" s="52"/>
      <c r="I279" s="150"/>
      <c r="J279" s="52"/>
      <c r="K279" s="52"/>
      <c r="L279" s="52"/>
      <c r="M279" s="52"/>
      <c r="N279" s="52"/>
      <c r="O279" s="52"/>
      <c r="P279" s="52"/>
      <c r="Q279" s="52"/>
      <c r="R279" s="52"/>
      <c r="S279" s="52"/>
      <c r="T279" s="52"/>
      <c r="U279" s="52"/>
      <c r="V279" s="52"/>
      <c r="W279" s="52"/>
      <c r="X279" s="52"/>
      <c r="Y279" s="52"/>
      <c r="Z279" s="52"/>
    </row>
    <row r="280" spans="2:26" ht="13.5" customHeight="1" x14ac:dyDescent="0.2">
      <c r="B280" s="132"/>
      <c r="C280" s="132"/>
      <c r="D280" s="363"/>
      <c r="E280" s="52"/>
      <c r="F280" s="52"/>
      <c r="G280" s="54"/>
      <c r="H280" s="52"/>
      <c r="I280" s="150"/>
      <c r="J280" s="52"/>
      <c r="K280" s="52"/>
      <c r="L280" s="52"/>
      <c r="M280" s="52"/>
      <c r="N280" s="52"/>
      <c r="O280" s="52"/>
      <c r="P280" s="52"/>
      <c r="Q280" s="52"/>
      <c r="R280" s="52"/>
      <c r="S280" s="52"/>
      <c r="T280" s="52"/>
      <c r="U280" s="52"/>
      <c r="V280" s="52"/>
      <c r="W280" s="52"/>
      <c r="X280" s="52"/>
      <c r="Y280" s="52"/>
      <c r="Z280" s="52"/>
    </row>
    <row r="281" spans="2:26" ht="13.5" customHeight="1" x14ac:dyDescent="0.2">
      <c r="B281" s="132"/>
      <c r="C281" s="132"/>
      <c r="D281" s="363"/>
      <c r="E281" s="52"/>
      <c r="F281" s="52"/>
      <c r="G281" s="54"/>
      <c r="H281" s="52"/>
      <c r="I281" s="150"/>
      <c r="J281" s="52"/>
      <c r="K281" s="52"/>
      <c r="L281" s="52"/>
      <c r="M281" s="52"/>
      <c r="N281" s="52"/>
      <c r="O281" s="52"/>
      <c r="P281" s="52"/>
      <c r="Q281" s="52"/>
      <c r="R281" s="52"/>
      <c r="S281" s="52"/>
      <c r="T281" s="52"/>
      <c r="U281" s="52"/>
      <c r="V281" s="52"/>
      <c r="W281" s="52"/>
      <c r="X281" s="52"/>
      <c r="Y281" s="52"/>
      <c r="Z281" s="52"/>
    </row>
    <row r="282" spans="2:26" ht="13.5" customHeight="1" x14ac:dyDescent="0.2">
      <c r="B282" s="132"/>
      <c r="C282" s="132"/>
      <c r="D282" s="363"/>
      <c r="E282" s="52"/>
      <c r="F282" s="52"/>
      <c r="G282" s="54"/>
      <c r="H282" s="52"/>
      <c r="I282" s="150"/>
      <c r="J282" s="52"/>
      <c r="K282" s="52"/>
      <c r="L282" s="52"/>
      <c r="M282" s="52"/>
      <c r="N282" s="52"/>
      <c r="O282" s="52"/>
      <c r="P282" s="52"/>
      <c r="Q282" s="52"/>
      <c r="R282" s="52"/>
      <c r="S282" s="52"/>
      <c r="T282" s="52"/>
      <c r="U282" s="52"/>
      <c r="V282" s="52"/>
      <c r="W282" s="52"/>
      <c r="X282" s="52"/>
      <c r="Y282" s="52"/>
      <c r="Z282" s="52"/>
    </row>
    <row r="283" spans="2:26" ht="13.5" customHeight="1" x14ac:dyDescent="0.2">
      <c r="B283" s="132"/>
      <c r="C283" s="132"/>
      <c r="D283" s="363"/>
      <c r="E283" s="52"/>
      <c r="F283" s="52"/>
      <c r="G283" s="54"/>
      <c r="H283" s="52"/>
      <c r="I283" s="150"/>
      <c r="J283" s="52"/>
      <c r="K283" s="52"/>
      <c r="L283" s="52"/>
      <c r="M283" s="52"/>
      <c r="N283" s="52"/>
      <c r="O283" s="52"/>
      <c r="P283" s="52"/>
      <c r="Q283" s="52"/>
      <c r="R283" s="52"/>
      <c r="S283" s="52"/>
      <c r="T283" s="52"/>
      <c r="U283" s="52"/>
      <c r="V283" s="52"/>
      <c r="W283" s="52"/>
      <c r="X283" s="52"/>
      <c r="Y283" s="52"/>
      <c r="Z283" s="52"/>
    </row>
    <row r="284" spans="2:26" ht="13.5" customHeight="1" x14ac:dyDescent="0.2">
      <c r="B284" s="132"/>
      <c r="C284" s="132"/>
      <c r="D284" s="363"/>
      <c r="E284" s="52"/>
      <c r="F284" s="52"/>
      <c r="G284" s="54"/>
      <c r="H284" s="52"/>
      <c r="I284" s="150"/>
      <c r="J284" s="52"/>
      <c r="K284" s="52"/>
      <c r="L284" s="52"/>
      <c r="M284" s="52"/>
      <c r="N284" s="52"/>
      <c r="O284" s="52"/>
      <c r="P284" s="52"/>
      <c r="Q284" s="52"/>
      <c r="R284" s="52"/>
      <c r="S284" s="52"/>
      <c r="T284" s="52"/>
      <c r="U284" s="52"/>
      <c r="V284" s="52"/>
      <c r="W284" s="52"/>
      <c r="X284" s="52"/>
      <c r="Y284" s="52"/>
      <c r="Z284" s="52"/>
    </row>
    <row r="285" spans="2:26" ht="13.5" customHeight="1" x14ac:dyDescent="0.2">
      <c r="B285" s="132"/>
      <c r="C285" s="132"/>
      <c r="D285" s="363"/>
      <c r="E285" s="52"/>
      <c r="F285" s="52"/>
      <c r="G285" s="54"/>
      <c r="H285" s="52"/>
      <c r="I285" s="150"/>
      <c r="J285" s="52"/>
      <c r="K285" s="52"/>
      <c r="L285" s="52"/>
      <c r="M285" s="52"/>
      <c r="N285" s="52"/>
      <c r="O285" s="52"/>
      <c r="P285" s="52"/>
      <c r="Q285" s="52"/>
      <c r="R285" s="52"/>
      <c r="S285" s="52"/>
      <c r="T285" s="52"/>
      <c r="U285" s="52"/>
      <c r="V285" s="52"/>
      <c r="W285" s="52"/>
      <c r="X285" s="52"/>
      <c r="Y285" s="52"/>
      <c r="Z285" s="52"/>
    </row>
    <row r="286" spans="2:26" ht="13.5" customHeight="1" x14ac:dyDescent="0.2">
      <c r="B286" s="132"/>
      <c r="C286" s="132"/>
      <c r="D286" s="363"/>
      <c r="E286" s="52"/>
      <c r="F286" s="52"/>
      <c r="G286" s="54"/>
      <c r="H286" s="52"/>
      <c r="I286" s="150"/>
      <c r="J286" s="52"/>
      <c r="K286" s="52"/>
      <c r="L286" s="52"/>
      <c r="M286" s="52"/>
      <c r="N286" s="52"/>
      <c r="O286" s="52"/>
      <c r="P286" s="52"/>
      <c r="Q286" s="52"/>
      <c r="R286" s="52"/>
      <c r="S286" s="52"/>
      <c r="T286" s="52"/>
      <c r="U286" s="52"/>
      <c r="V286" s="52"/>
      <c r="W286" s="52"/>
      <c r="X286" s="52"/>
      <c r="Y286" s="52"/>
      <c r="Z286" s="52"/>
    </row>
    <row r="287" spans="2:26" ht="13.5" customHeight="1" x14ac:dyDescent="0.2">
      <c r="B287" s="132"/>
      <c r="C287" s="132"/>
      <c r="D287" s="363"/>
      <c r="E287" s="52"/>
      <c r="F287" s="52"/>
      <c r="G287" s="54"/>
      <c r="H287" s="52"/>
      <c r="I287" s="150"/>
      <c r="J287" s="52"/>
      <c r="K287" s="52"/>
      <c r="L287" s="52"/>
      <c r="M287" s="52"/>
      <c r="N287" s="52"/>
      <c r="O287" s="52"/>
      <c r="P287" s="52"/>
      <c r="Q287" s="52"/>
      <c r="R287" s="52"/>
      <c r="S287" s="52"/>
      <c r="T287" s="52"/>
      <c r="U287" s="52"/>
      <c r="V287" s="52"/>
      <c r="W287" s="52"/>
      <c r="X287" s="52"/>
      <c r="Y287" s="52"/>
      <c r="Z287" s="52"/>
    </row>
    <row r="288" spans="2:26" ht="13.5" customHeight="1" x14ac:dyDescent="0.2">
      <c r="B288" s="132"/>
      <c r="C288" s="132"/>
      <c r="D288" s="363"/>
      <c r="E288" s="52"/>
      <c r="F288" s="52"/>
      <c r="G288" s="54"/>
      <c r="H288" s="52"/>
      <c r="I288" s="150"/>
      <c r="J288" s="52"/>
      <c r="K288" s="52"/>
      <c r="L288" s="52"/>
      <c r="M288" s="52"/>
      <c r="N288" s="52"/>
      <c r="O288" s="52"/>
      <c r="P288" s="52"/>
      <c r="Q288" s="52"/>
      <c r="R288" s="52"/>
      <c r="S288" s="52"/>
      <c r="T288" s="52"/>
      <c r="U288" s="52"/>
      <c r="V288" s="52"/>
      <c r="W288" s="52"/>
      <c r="X288" s="52"/>
      <c r="Y288" s="52"/>
      <c r="Z288" s="52"/>
    </row>
    <row r="289" spans="2:26" ht="13.5" customHeight="1" x14ac:dyDescent="0.2">
      <c r="B289" s="132"/>
      <c r="C289" s="132"/>
      <c r="D289" s="363"/>
      <c r="E289" s="52"/>
      <c r="F289" s="52"/>
      <c r="G289" s="54"/>
      <c r="H289" s="52"/>
      <c r="I289" s="150"/>
      <c r="J289" s="52"/>
      <c r="K289" s="52"/>
      <c r="L289" s="52"/>
      <c r="M289" s="52"/>
      <c r="N289" s="52"/>
      <c r="O289" s="52"/>
      <c r="P289" s="52"/>
      <c r="Q289" s="52"/>
      <c r="R289" s="52"/>
      <c r="S289" s="52"/>
      <c r="T289" s="52"/>
      <c r="U289" s="52"/>
      <c r="V289" s="52"/>
      <c r="W289" s="52"/>
      <c r="X289" s="52"/>
      <c r="Y289" s="52"/>
      <c r="Z289" s="52"/>
    </row>
    <row r="290" spans="2:26" ht="13.5" customHeight="1" x14ac:dyDescent="0.2">
      <c r="B290" s="132"/>
      <c r="C290" s="132"/>
      <c r="D290" s="363"/>
      <c r="E290" s="52"/>
      <c r="F290" s="52"/>
      <c r="G290" s="54"/>
      <c r="H290" s="52"/>
      <c r="I290" s="150"/>
      <c r="J290" s="52"/>
      <c r="K290" s="52"/>
      <c r="L290" s="52"/>
      <c r="M290" s="52"/>
      <c r="N290" s="52"/>
      <c r="O290" s="52"/>
      <c r="P290" s="52"/>
      <c r="Q290" s="52"/>
      <c r="R290" s="52"/>
      <c r="S290" s="52"/>
      <c r="T290" s="52"/>
      <c r="U290" s="52"/>
      <c r="V290" s="52"/>
      <c r="W290" s="52"/>
      <c r="X290" s="52"/>
      <c r="Y290" s="52"/>
      <c r="Z290" s="52"/>
    </row>
    <row r="291" spans="2:26" ht="13.5" customHeight="1" x14ac:dyDescent="0.2">
      <c r="B291" s="132"/>
      <c r="C291" s="132"/>
      <c r="D291" s="363"/>
      <c r="E291" s="52"/>
      <c r="F291" s="52"/>
      <c r="G291" s="54"/>
      <c r="H291" s="52"/>
      <c r="I291" s="150"/>
      <c r="J291" s="52"/>
      <c r="K291" s="52"/>
      <c r="L291" s="52"/>
      <c r="M291" s="52"/>
      <c r="N291" s="52"/>
      <c r="O291" s="52"/>
      <c r="P291" s="52"/>
      <c r="Q291" s="52"/>
      <c r="R291" s="52"/>
      <c r="S291" s="52"/>
      <c r="T291" s="52"/>
      <c r="U291" s="52"/>
      <c r="V291" s="52"/>
      <c r="W291" s="52"/>
      <c r="X291" s="52"/>
      <c r="Y291" s="52"/>
      <c r="Z291" s="52"/>
    </row>
    <row r="292" spans="2:26" ht="13.5" customHeight="1" x14ac:dyDescent="0.2">
      <c r="B292" s="132"/>
      <c r="C292" s="132"/>
      <c r="D292" s="363"/>
      <c r="E292" s="52"/>
      <c r="F292" s="52"/>
      <c r="G292" s="54"/>
      <c r="H292" s="52"/>
      <c r="I292" s="150"/>
      <c r="J292" s="52"/>
      <c r="K292" s="52"/>
      <c r="L292" s="52"/>
      <c r="M292" s="52"/>
      <c r="N292" s="52"/>
      <c r="O292" s="52"/>
      <c r="P292" s="52"/>
      <c r="Q292" s="52"/>
      <c r="R292" s="52"/>
      <c r="S292" s="52"/>
      <c r="T292" s="52"/>
      <c r="U292" s="52"/>
      <c r="V292" s="52"/>
      <c r="W292" s="52"/>
      <c r="X292" s="52"/>
      <c r="Y292" s="52"/>
      <c r="Z292" s="52"/>
    </row>
    <row r="293" spans="2:26" ht="13.5" customHeight="1" x14ac:dyDescent="0.2">
      <c r="B293" s="132"/>
      <c r="C293" s="132"/>
      <c r="D293" s="363"/>
      <c r="E293" s="52"/>
      <c r="F293" s="52"/>
      <c r="G293" s="54"/>
      <c r="H293" s="52"/>
      <c r="I293" s="150"/>
      <c r="J293" s="52"/>
      <c r="K293" s="52"/>
      <c r="L293" s="52"/>
      <c r="M293" s="52"/>
      <c r="N293" s="52"/>
      <c r="O293" s="52"/>
      <c r="P293" s="52"/>
      <c r="Q293" s="52"/>
      <c r="R293" s="52"/>
      <c r="S293" s="52"/>
      <c r="T293" s="52"/>
      <c r="U293" s="52"/>
      <c r="V293" s="52"/>
      <c r="W293" s="52"/>
      <c r="X293" s="52"/>
      <c r="Y293" s="52"/>
      <c r="Z293" s="52"/>
    </row>
    <row r="294" spans="2:26" ht="13.5" customHeight="1" x14ac:dyDescent="0.2">
      <c r="B294" s="132"/>
      <c r="C294" s="132"/>
      <c r="D294" s="363"/>
      <c r="E294" s="52"/>
      <c r="F294" s="52"/>
      <c r="G294" s="54"/>
      <c r="H294" s="52"/>
      <c r="I294" s="150"/>
      <c r="J294" s="52"/>
      <c r="K294" s="52"/>
      <c r="L294" s="52"/>
      <c r="M294" s="52"/>
      <c r="N294" s="52"/>
      <c r="O294" s="52"/>
      <c r="P294" s="52"/>
      <c r="Q294" s="52"/>
      <c r="R294" s="52"/>
      <c r="S294" s="52"/>
      <c r="T294" s="52"/>
      <c r="U294" s="52"/>
      <c r="V294" s="52"/>
      <c r="W294" s="52"/>
      <c r="X294" s="52"/>
      <c r="Y294" s="52"/>
      <c r="Z294" s="52"/>
    </row>
    <row r="295" spans="2:26" ht="13.5" customHeight="1" x14ac:dyDescent="0.2">
      <c r="B295" s="132"/>
      <c r="C295" s="132"/>
      <c r="D295" s="363"/>
      <c r="E295" s="52"/>
      <c r="F295" s="52"/>
      <c r="G295" s="54"/>
      <c r="H295" s="52"/>
      <c r="I295" s="150"/>
      <c r="J295" s="52"/>
      <c r="K295" s="52"/>
      <c r="L295" s="52"/>
      <c r="M295" s="52"/>
      <c r="N295" s="52"/>
      <c r="O295" s="52"/>
      <c r="P295" s="52"/>
      <c r="Q295" s="52"/>
      <c r="R295" s="52"/>
      <c r="S295" s="52"/>
      <c r="T295" s="52"/>
      <c r="U295" s="52"/>
      <c r="V295" s="52"/>
      <c r="W295" s="52"/>
      <c r="X295" s="52"/>
      <c r="Y295" s="52"/>
      <c r="Z295" s="52"/>
    </row>
    <row r="296" spans="2:26" ht="13.5" customHeight="1" x14ac:dyDescent="0.2">
      <c r="B296" s="132"/>
      <c r="C296" s="132"/>
      <c r="D296" s="363"/>
      <c r="E296" s="52"/>
      <c r="F296" s="52"/>
      <c r="G296" s="54"/>
      <c r="H296" s="52"/>
      <c r="I296" s="150"/>
      <c r="J296" s="52"/>
      <c r="K296" s="52"/>
      <c r="L296" s="52"/>
      <c r="M296" s="52"/>
      <c r="N296" s="52"/>
      <c r="O296" s="52"/>
      <c r="P296" s="52"/>
      <c r="Q296" s="52"/>
      <c r="R296" s="52"/>
      <c r="S296" s="52"/>
      <c r="T296" s="52"/>
      <c r="U296" s="52"/>
      <c r="V296" s="52"/>
      <c r="W296" s="52"/>
      <c r="X296" s="52"/>
      <c r="Y296" s="52"/>
      <c r="Z296" s="52"/>
    </row>
    <row r="297" spans="2:26" ht="13.5" customHeight="1" x14ac:dyDescent="0.2">
      <c r="B297" s="132"/>
      <c r="C297" s="132"/>
      <c r="D297" s="363"/>
      <c r="E297" s="52"/>
      <c r="F297" s="52"/>
      <c r="G297" s="54"/>
      <c r="H297" s="52"/>
      <c r="I297" s="150"/>
      <c r="J297" s="52"/>
      <c r="K297" s="52"/>
      <c r="L297" s="52"/>
      <c r="M297" s="52"/>
      <c r="N297" s="52"/>
      <c r="O297" s="52"/>
      <c r="P297" s="52"/>
      <c r="Q297" s="52"/>
      <c r="R297" s="52"/>
      <c r="S297" s="52"/>
      <c r="T297" s="52"/>
      <c r="U297" s="52"/>
      <c r="V297" s="52"/>
      <c r="W297" s="52"/>
      <c r="X297" s="52"/>
      <c r="Y297" s="52"/>
      <c r="Z297" s="52"/>
    </row>
    <row r="298" spans="2:26" ht="13.5" customHeight="1" x14ac:dyDescent="0.2">
      <c r="B298" s="132"/>
      <c r="C298" s="132"/>
      <c r="D298" s="363"/>
      <c r="E298" s="52"/>
      <c r="F298" s="52"/>
      <c r="G298" s="54"/>
      <c r="H298" s="52"/>
      <c r="I298" s="150"/>
      <c r="J298" s="52"/>
      <c r="K298" s="52"/>
      <c r="L298" s="52"/>
      <c r="M298" s="52"/>
      <c r="N298" s="52"/>
      <c r="O298" s="52"/>
      <c r="P298" s="52"/>
      <c r="Q298" s="52"/>
      <c r="R298" s="52"/>
      <c r="S298" s="52"/>
      <c r="T298" s="52"/>
      <c r="U298" s="52"/>
      <c r="V298" s="52"/>
      <c r="W298" s="52"/>
      <c r="X298" s="52"/>
      <c r="Y298" s="52"/>
      <c r="Z298" s="52"/>
    </row>
    <row r="299" spans="2:26" ht="13.5" customHeight="1" x14ac:dyDescent="0.2">
      <c r="B299" s="132"/>
      <c r="C299" s="132"/>
      <c r="D299" s="363"/>
      <c r="E299" s="52"/>
      <c r="F299" s="52"/>
      <c r="G299" s="54"/>
      <c r="H299" s="52"/>
      <c r="I299" s="150"/>
      <c r="J299" s="52"/>
      <c r="K299" s="52"/>
      <c r="L299" s="52"/>
      <c r="M299" s="52"/>
      <c r="N299" s="52"/>
      <c r="O299" s="52"/>
      <c r="P299" s="52"/>
      <c r="Q299" s="52"/>
      <c r="R299" s="52"/>
      <c r="S299" s="52"/>
      <c r="T299" s="52"/>
      <c r="U299" s="52"/>
      <c r="V299" s="52"/>
      <c r="W299" s="52"/>
      <c r="X299" s="52"/>
      <c r="Y299" s="52"/>
      <c r="Z299" s="52"/>
    </row>
    <row r="300" spans="2:26" ht="13.5" customHeight="1" x14ac:dyDescent="0.2">
      <c r="B300" s="132"/>
      <c r="C300" s="132"/>
      <c r="D300" s="363"/>
      <c r="E300" s="52"/>
      <c r="F300" s="52"/>
      <c r="G300" s="54"/>
      <c r="H300" s="52"/>
      <c r="I300" s="150"/>
      <c r="J300" s="52"/>
      <c r="K300" s="52"/>
      <c r="L300" s="52"/>
      <c r="M300" s="52"/>
      <c r="N300" s="52"/>
      <c r="O300" s="52"/>
      <c r="P300" s="52"/>
      <c r="Q300" s="52"/>
      <c r="R300" s="52"/>
      <c r="S300" s="52"/>
      <c r="T300" s="52"/>
      <c r="U300" s="52"/>
      <c r="V300" s="52"/>
      <c r="W300" s="52"/>
      <c r="X300" s="52"/>
      <c r="Y300" s="52"/>
      <c r="Z300" s="52"/>
    </row>
    <row r="301" spans="2:26" ht="13.5" customHeight="1" x14ac:dyDescent="0.2">
      <c r="B301" s="132"/>
      <c r="C301" s="132"/>
      <c r="D301" s="363"/>
      <c r="E301" s="52"/>
      <c r="F301" s="52"/>
      <c r="G301" s="54"/>
      <c r="H301" s="52"/>
      <c r="I301" s="150"/>
      <c r="J301" s="52"/>
      <c r="K301" s="52"/>
      <c r="L301" s="52"/>
      <c r="M301" s="52"/>
      <c r="N301" s="52"/>
      <c r="O301" s="52"/>
      <c r="P301" s="52"/>
      <c r="Q301" s="52"/>
      <c r="R301" s="52"/>
      <c r="S301" s="52"/>
      <c r="T301" s="52"/>
      <c r="U301" s="52"/>
      <c r="V301" s="52"/>
      <c r="W301" s="52"/>
      <c r="X301" s="52"/>
      <c r="Y301" s="52"/>
      <c r="Z301" s="52"/>
    </row>
    <row r="302" spans="2:26" ht="13.5" customHeight="1" x14ac:dyDescent="0.2">
      <c r="B302" s="132"/>
      <c r="C302" s="132"/>
      <c r="D302" s="363"/>
      <c r="E302" s="52"/>
      <c r="F302" s="52"/>
      <c r="G302" s="54"/>
      <c r="H302" s="52"/>
      <c r="I302" s="150"/>
      <c r="J302" s="52"/>
      <c r="K302" s="52"/>
      <c r="L302" s="52"/>
      <c r="M302" s="52"/>
      <c r="N302" s="52"/>
      <c r="O302" s="52"/>
      <c r="P302" s="52"/>
      <c r="Q302" s="52"/>
      <c r="R302" s="52"/>
      <c r="S302" s="52"/>
      <c r="T302" s="52"/>
      <c r="U302" s="52"/>
      <c r="V302" s="52"/>
      <c r="W302" s="52"/>
      <c r="X302" s="52"/>
      <c r="Y302" s="52"/>
      <c r="Z302" s="52"/>
    </row>
    <row r="303" spans="2:26" ht="13.5" customHeight="1" x14ac:dyDescent="0.2">
      <c r="B303" s="132"/>
      <c r="C303" s="132"/>
      <c r="D303" s="363"/>
      <c r="E303" s="52"/>
      <c r="F303" s="52"/>
      <c r="G303" s="54"/>
      <c r="H303" s="52"/>
      <c r="I303" s="150"/>
      <c r="J303" s="52"/>
      <c r="K303" s="52"/>
      <c r="L303" s="52"/>
      <c r="M303" s="52"/>
      <c r="N303" s="52"/>
      <c r="O303" s="52"/>
      <c r="P303" s="52"/>
      <c r="Q303" s="52"/>
      <c r="R303" s="52"/>
      <c r="S303" s="52"/>
      <c r="T303" s="52"/>
      <c r="U303" s="52"/>
      <c r="V303" s="52"/>
      <c r="W303" s="52"/>
      <c r="X303" s="52"/>
      <c r="Y303" s="52"/>
      <c r="Z303" s="52"/>
    </row>
    <row r="304" spans="2:26" ht="13.5" customHeight="1" x14ac:dyDescent="0.2">
      <c r="B304" s="132"/>
      <c r="C304" s="132"/>
      <c r="D304" s="363"/>
      <c r="E304" s="52"/>
      <c r="F304" s="52"/>
      <c r="G304" s="54"/>
      <c r="H304" s="52"/>
      <c r="I304" s="150"/>
      <c r="J304" s="52"/>
      <c r="K304" s="52"/>
      <c r="L304" s="52"/>
      <c r="M304" s="52"/>
      <c r="N304" s="52"/>
      <c r="O304" s="52"/>
      <c r="P304" s="52"/>
      <c r="Q304" s="52"/>
      <c r="R304" s="52"/>
      <c r="S304" s="52"/>
      <c r="T304" s="52"/>
      <c r="U304" s="52"/>
      <c r="V304" s="52"/>
      <c r="W304" s="52"/>
      <c r="X304" s="52"/>
      <c r="Y304" s="52"/>
      <c r="Z304" s="52"/>
    </row>
    <row r="305" spans="2:26" ht="13.5" customHeight="1" x14ac:dyDescent="0.2">
      <c r="B305" s="132"/>
      <c r="C305" s="132"/>
      <c r="D305" s="363"/>
      <c r="E305" s="52"/>
      <c r="F305" s="52"/>
      <c r="G305" s="54"/>
      <c r="H305" s="52"/>
      <c r="I305" s="150"/>
      <c r="J305" s="52"/>
      <c r="K305" s="52"/>
      <c r="L305" s="52"/>
      <c r="M305" s="52"/>
      <c r="N305" s="52"/>
      <c r="O305" s="52"/>
      <c r="P305" s="52"/>
      <c r="Q305" s="52"/>
      <c r="R305" s="52"/>
      <c r="S305" s="52"/>
      <c r="T305" s="52"/>
      <c r="U305" s="52"/>
      <c r="V305" s="52"/>
      <c r="W305" s="52"/>
      <c r="X305" s="52"/>
      <c r="Y305" s="52"/>
      <c r="Z305" s="52"/>
    </row>
    <row r="306" spans="2:26" ht="13.5" customHeight="1" x14ac:dyDescent="0.2">
      <c r="B306" s="132"/>
      <c r="C306" s="132"/>
      <c r="D306" s="363"/>
      <c r="E306" s="52"/>
      <c r="F306" s="52"/>
      <c r="G306" s="54"/>
      <c r="H306" s="52"/>
      <c r="I306" s="150"/>
      <c r="J306" s="52"/>
      <c r="K306" s="52"/>
      <c r="L306" s="52"/>
      <c r="M306" s="52"/>
      <c r="N306" s="52"/>
      <c r="O306" s="52"/>
      <c r="P306" s="52"/>
      <c r="Q306" s="52"/>
      <c r="R306" s="52"/>
      <c r="S306" s="52"/>
      <c r="T306" s="52"/>
      <c r="U306" s="52"/>
      <c r="V306" s="52"/>
      <c r="W306" s="52"/>
      <c r="X306" s="52"/>
      <c r="Y306" s="52"/>
      <c r="Z306" s="52"/>
    </row>
    <row r="307" spans="2:26" ht="13.5" customHeight="1" x14ac:dyDescent="0.2">
      <c r="B307" s="132"/>
      <c r="C307" s="132"/>
      <c r="D307" s="363"/>
      <c r="E307" s="52"/>
      <c r="F307" s="52"/>
      <c r="G307" s="54"/>
      <c r="H307" s="52"/>
      <c r="I307" s="150"/>
      <c r="J307" s="52"/>
      <c r="K307" s="52"/>
      <c r="L307" s="52"/>
      <c r="M307" s="52"/>
      <c r="N307" s="52"/>
      <c r="O307" s="52"/>
      <c r="P307" s="52"/>
      <c r="Q307" s="52"/>
      <c r="R307" s="52"/>
      <c r="S307" s="52"/>
      <c r="T307" s="52"/>
      <c r="U307" s="52"/>
      <c r="V307" s="52"/>
      <c r="W307" s="52"/>
      <c r="X307" s="52"/>
      <c r="Y307" s="52"/>
      <c r="Z307" s="52"/>
    </row>
    <row r="308" spans="2:26" ht="13.5" customHeight="1" x14ac:dyDescent="0.2">
      <c r="B308" s="132"/>
      <c r="C308" s="132"/>
      <c r="D308" s="363"/>
      <c r="E308" s="52"/>
      <c r="F308" s="52"/>
      <c r="G308" s="54"/>
      <c r="H308" s="52"/>
      <c r="I308" s="150"/>
      <c r="J308" s="52"/>
      <c r="K308" s="52"/>
      <c r="L308" s="52"/>
      <c r="M308" s="52"/>
      <c r="N308" s="52"/>
      <c r="O308" s="52"/>
      <c r="P308" s="52"/>
      <c r="Q308" s="52"/>
      <c r="R308" s="52"/>
      <c r="S308" s="52"/>
      <c r="T308" s="52"/>
      <c r="U308" s="52"/>
      <c r="V308" s="52"/>
      <c r="W308" s="52"/>
      <c r="X308" s="52"/>
      <c r="Y308" s="52"/>
      <c r="Z308" s="52"/>
    </row>
    <row r="309" spans="2:26" ht="13.5" customHeight="1" x14ac:dyDescent="0.2">
      <c r="B309" s="132"/>
      <c r="C309" s="132"/>
      <c r="D309" s="363"/>
      <c r="E309" s="52"/>
      <c r="F309" s="52"/>
      <c r="G309" s="54"/>
      <c r="H309" s="52"/>
      <c r="I309" s="150"/>
      <c r="J309" s="52"/>
      <c r="K309" s="52"/>
      <c r="L309" s="52"/>
      <c r="M309" s="52"/>
      <c r="N309" s="52"/>
      <c r="O309" s="52"/>
      <c r="P309" s="52"/>
      <c r="Q309" s="52"/>
      <c r="R309" s="52"/>
      <c r="S309" s="52"/>
      <c r="T309" s="52"/>
      <c r="U309" s="52"/>
      <c r="V309" s="52"/>
      <c r="W309" s="52"/>
      <c r="X309" s="52"/>
      <c r="Y309" s="52"/>
      <c r="Z309" s="52"/>
    </row>
    <row r="310" spans="2:26" ht="13.5" customHeight="1" x14ac:dyDescent="0.2">
      <c r="B310" s="132"/>
      <c r="C310" s="132"/>
      <c r="D310" s="363"/>
      <c r="E310" s="52"/>
      <c r="F310" s="52"/>
      <c r="G310" s="54"/>
      <c r="H310" s="52"/>
      <c r="I310" s="150"/>
      <c r="J310" s="52"/>
      <c r="K310" s="52"/>
      <c r="L310" s="52"/>
      <c r="M310" s="52"/>
      <c r="N310" s="52"/>
      <c r="O310" s="52"/>
      <c r="P310" s="52"/>
      <c r="Q310" s="52"/>
      <c r="R310" s="52"/>
      <c r="S310" s="52"/>
      <c r="T310" s="52"/>
      <c r="U310" s="52"/>
      <c r="V310" s="52"/>
      <c r="W310" s="52"/>
      <c r="X310" s="52"/>
      <c r="Y310" s="52"/>
      <c r="Z310" s="52"/>
    </row>
    <row r="311" spans="2:26" ht="13.5" customHeight="1" x14ac:dyDescent="0.2">
      <c r="B311" s="132"/>
      <c r="C311" s="132"/>
      <c r="D311" s="363"/>
      <c r="E311" s="52"/>
      <c r="F311" s="52"/>
      <c r="G311" s="54"/>
      <c r="H311" s="52"/>
      <c r="I311" s="150"/>
      <c r="J311" s="52"/>
      <c r="K311" s="52"/>
      <c r="L311" s="52"/>
      <c r="M311" s="52"/>
      <c r="N311" s="52"/>
      <c r="O311" s="52"/>
      <c r="P311" s="52"/>
      <c r="Q311" s="52"/>
      <c r="R311" s="52"/>
      <c r="S311" s="52"/>
      <c r="T311" s="52"/>
      <c r="U311" s="52"/>
      <c r="V311" s="52"/>
      <c r="W311" s="52"/>
      <c r="X311" s="52"/>
      <c r="Y311" s="52"/>
      <c r="Z311" s="52"/>
    </row>
    <row r="312" spans="2:26" ht="13.5" customHeight="1" x14ac:dyDescent="0.2">
      <c r="B312" s="132"/>
      <c r="C312" s="132"/>
      <c r="D312" s="363"/>
      <c r="E312" s="52"/>
      <c r="F312" s="52"/>
      <c r="G312" s="54"/>
      <c r="H312" s="52"/>
      <c r="I312" s="150"/>
      <c r="J312" s="52"/>
      <c r="K312" s="52"/>
      <c r="L312" s="52"/>
      <c r="M312" s="52"/>
      <c r="N312" s="52"/>
      <c r="O312" s="52"/>
      <c r="P312" s="52"/>
      <c r="Q312" s="52"/>
      <c r="R312" s="52"/>
      <c r="S312" s="52"/>
      <c r="T312" s="52"/>
      <c r="U312" s="52"/>
      <c r="V312" s="52"/>
      <c r="W312" s="52"/>
      <c r="X312" s="52"/>
      <c r="Y312" s="52"/>
      <c r="Z312" s="52"/>
    </row>
    <row r="313" spans="2:26" ht="13.5" customHeight="1" x14ac:dyDescent="0.2">
      <c r="B313" s="132"/>
      <c r="C313" s="132"/>
      <c r="D313" s="363"/>
      <c r="E313" s="52"/>
      <c r="F313" s="52"/>
      <c r="G313" s="54"/>
      <c r="H313" s="52"/>
      <c r="I313" s="150"/>
      <c r="J313" s="52"/>
      <c r="K313" s="52"/>
      <c r="L313" s="52"/>
      <c r="M313" s="52"/>
      <c r="N313" s="52"/>
      <c r="O313" s="52"/>
      <c r="P313" s="52"/>
      <c r="Q313" s="52"/>
      <c r="R313" s="52"/>
      <c r="S313" s="52"/>
      <c r="T313" s="52"/>
      <c r="U313" s="52"/>
      <c r="V313" s="52"/>
      <c r="W313" s="52"/>
      <c r="X313" s="52"/>
      <c r="Y313" s="52"/>
      <c r="Z313" s="52"/>
    </row>
    <row r="314" spans="2:26" ht="13.5" customHeight="1" x14ac:dyDescent="0.2">
      <c r="B314" s="132"/>
      <c r="C314" s="132"/>
      <c r="D314" s="363"/>
      <c r="E314" s="52"/>
      <c r="F314" s="52"/>
      <c r="G314" s="54"/>
      <c r="H314" s="52"/>
      <c r="I314" s="150"/>
      <c r="J314" s="52"/>
      <c r="K314" s="52"/>
      <c r="L314" s="52"/>
      <c r="M314" s="52"/>
      <c r="N314" s="52"/>
      <c r="O314" s="52"/>
      <c r="P314" s="52"/>
      <c r="Q314" s="52"/>
      <c r="R314" s="52"/>
      <c r="S314" s="52"/>
      <c r="T314" s="52"/>
      <c r="U314" s="52"/>
      <c r="V314" s="52"/>
      <c r="W314" s="52"/>
      <c r="X314" s="52"/>
      <c r="Y314" s="52"/>
      <c r="Z314" s="52"/>
    </row>
    <row r="315" spans="2:26" ht="13.5" customHeight="1" x14ac:dyDescent="0.2">
      <c r="B315" s="132"/>
      <c r="C315" s="132"/>
      <c r="D315" s="363"/>
      <c r="E315" s="52"/>
      <c r="F315" s="52"/>
      <c r="G315" s="54"/>
      <c r="H315" s="52"/>
      <c r="I315" s="150"/>
      <c r="J315" s="52"/>
      <c r="K315" s="52"/>
      <c r="L315" s="52"/>
      <c r="M315" s="52"/>
      <c r="N315" s="52"/>
      <c r="O315" s="52"/>
      <c r="P315" s="52"/>
      <c r="Q315" s="52"/>
      <c r="R315" s="52"/>
      <c r="S315" s="52"/>
      <c r="T315" s="52"/>
      <c r="U315" s="52"/>
      <c r="V315" s="52"/>
      <c r="W315" s="52"/>
      <c r="X315" s="52"/>
      <c r="Y315" s="52"/>
      <c r="Z315" s="52"/>
    </row>
    <row r="316" spans="2:26" ht="13.5" customHeight="1" x14ac:dyDescent="0.2">
      <c r="B316" s="132"/>
      <c r="C316" s="132"/>
      <c r="D316" s="363"/>
      <c r="E316" s="52"/>
      <c r="F316" s="52"/>
      <c r="G316" s="54"/>
      <c r="H316" s="52"/>
      <c r="I316" s="150"/>
      <c r="J316" s="52"/>
      <c r="K316" s="52"/>
      <c r="L316" s="52"/>
      <c r="M316" s="52"/>
      <c r="N316" s="52"/>
      <c r="O316" s="52"/>
      <c r="P316" s="52"/>
      <c r="Q316" s="52"/>
      <c r="R316" s="52"/>
      <c r="S316" s="52"/>
      <c r="T316" s="52"/>
      <c r="U316" s="52"/>
      <c r="V316" s="52"/>
      <c r="W316" s="52"/>
      <c r="X316" s="52"/>
      <c r="Y316" s="52"/>
      <c r="Z316" s="52"/>
    </row>
    <row r="317" spans="2:26" ht="13.5" customHeight="1" x14ac:dyDescent="0.2">
      <c r="B317" s="132"/>
      <c r="C317" s="132"/>
      <c r="D317" s="363"/>
      <c r="E317" s="52"/>
      <c r="F317" s="52"/>
      <c r="G317" s="54"/>
      <c r="H317" s="52"/>
      <c r="I317" s="150"/>
      <c r="J317" s="52"/>
      <c r="K317" s="52"/>
      <c r="L317" s="52"/>
      <c r="M317" s="52"/>
      <c r="N317" s="52"/>
      <c r="O317" s="52"/>
      <c r="P317" s="52"/>
      <c r="Q317" s="52"/>
      <c r="R317" s="52"/>
      <c r="S317" s="52"/>
      <c r="T317" s="52"/>
      <c r="U317" s="52"/>
      <c r="V317" s="52"/>
      <c r="W317" s="52"/>
      <c r="X317" s="52"/>
      <c r="Y317" s="52"/>
      <c r="Z317" s="52"/>
    </row>
    <row r="318" spans="2:26" ht="13.5" customHeight="1" x14ac:dyDescent="0.2">
      <c r="B318" s="132"/>
      <c r="C318" s="132"/>
      <c r="D318" s="363"/>
      <c r="E318" s="52"/>
      <c r="F318" s="52"/>
      <c r="G318" s="54"/>
      <c r="H318" s="52"/>
      <c r="I318" s="150"/>
      <c r="J318" s="52"/>
      <c r="K318" s="52"/>
      <c r="L318" s="52"/>
      <c r="M318" s="52"/>
      <c r="N318" s="52"/>
      <c r="O318" s="52"/>
      <c r="P318" s="52"/>
      <c r="Q318" s="52"/>
      <c r="R318" s="52"/>
      <c r="S318" s="52"/>
      <c r="T318" s="52"/>
      <c r="U318" s="52"/>
      <c r="V318" s="52"/>
      <c r="W318" s="52"/>
      <c r="X318" s="52"/>
      <c r="Y318" s="52"/>
      <c r="Z318" s="52"/>
    </row>
    <row r="319" spans="2:26" ht="13.5" customHeight="1" x14ac:dyDescent="0.2">
      <c r="B319" s="132"/>
      <c r="C319" s="132"/>
      <c r="D319" s="363"/>
      <c r="E319" s="52"/>
      <c r="F319" s="52"/>
      <c r="G319" s="54"/>
      <c r="H319" s="52"/>
      <c r="I319" s="150"/>
      <c r="J319" s="52"/>
      <c r="K319" s="52"/>
      <c r="L319" s="52"/>
      <c r="M319" s="52"/>
      <c r="N319" s="52"/>
      <c r="O319" s="52"/>
      <c r="P319" s="52"/>
      <c r="Q319" s="52"/>
      <c r="R319" s="52"/>
      <c r="S319" s="52"/>
      <c r="T319" s="52"/>
      <c r="U319" s="52"/>
      <c r="V319" s="52"/>
      <c r="W319" s="52"/>
      <c r="X319" s="52"/>
      <c r="Y319" s="52"/>
      <c r="Z319" s="52"/>
    </row>
    <row r="320" spans="2:26" ht="13.5" customHeight="1" x14ac:dyDescent="0.2">
      <c r="B320" s="132"/>
      <c r="C320" s="132"/>
      <c r="D320" s="363"/>
      <c r="E320" s="52"/>
      <c r="F320" s="52"/>
      <c r="G320" s="54"/>
      <c r="H320" s="52"/>
      <c r="I320" s="150"/>
      <c r="J320" s="52"/>
      <c r="K320" s="52"/>
      <c r="L320" s="52"/>
      <c r="M320" s="52"/>
      <c r="N320" s="52"/>
      <c r="O320" s="52"/>
      <c r="P320" s="52"/>
      <c r="Q320" s="52"/>
      <c r="R320" s="52"/>
      <c r="S320" s="52"/>
      <c r="T320" s="52"/>
      <c r="U320" s="52"/>
      <c r="V320" s="52"/>
      <c r="W320" s="52"/>
      <c r="X320" s="52"/>
      <c r="Y320" s="52"/>
      <c r="Z320" s="52"/>
    </row>
    <row r="321" spans="2:26" ht="13.5" customHeight="1" x14ac:dyDescent="0.2">
      <c r="B321" s="132"/>
      <c r="C321" s="132"/>
      <c r="D321" s="363"/>
      <c r="E321" s="52"/>
      <c r="F321" s="52"/>
      <c r="G321" s="54"/>
      <c r="H321" s="52"/>
      <c r="I321" s="150"/>
      <c r="J321" s="52"/>
      <c r="K321" s="52"/>
      <c r="L321" s="52"/>
      <c r="M321" s="52"/>
      <c r="N321" s="52"/>
      <c r="O321" s="52"/>
      <c r="P321" s="52"/>
      <c r="Q321" s="52"/>
      <c r="R321" s="52"/>
      <c r="S321" s="52"/>
      <c r="T321" s="52"/>
      <c r="U321" s="52"/>
      <c r="V321" s="52"/>
      <c r="W321" s="52"/>
      <c r="X321" s="52"/>
      <c r="Y321" s="52"/>
      <c r="Z321" s="52"/>
    </row>
    <row r="322" spans="2:26" ht="13.5" customHeight="1" x14ac:dyDescent="0.2">
      <c r="B322" s="132"/>
      <c r="C322" s="132"/>
      <c r="D322" s="363"/>
      <c r="E322" s="52"/>
      <c r="F322" s="52"/>
      <c r="G322" s="54"/>
      <c r="H322" s="52"/>
      <c r="I322" s="150"/>
      <c r="J322" s="52"/>
      <c r="K322" s="52"/>
      <c r="L322" s="52"/>
      <c r="M322" s="52"/>
      <c r="N322" s="52"/>
      <c r="O322" s="52"/>
      <c r="P322" s="52"/>
      <c r="Q322" s="52"/>
      <c r="R322" s="52"/>
      <c r="S322" s="52"/>
      <c r="T322" s="52"/>
      <c r="U322" s="52"/>
      <c r="V322" s="52"/>
      <c r="W322" s="52"/>
      <c r="X322" s="52"/>
      <c r="Y322" s="52"/>
      <c r="Z322" s="52"/>
    </row>
    <row r="323" spans="2:26" ht="13.5" customHeight="1" x14ac:dyDescent="0.2">
      <c r="B323" s="132"/>
      <c r="C323" s="132"/>
      <c r="D323" s="363"/>
      <c r="E323" s="52"/>
      <c r="F323" s="52"/>
      <c r="G323" s="54"/>
      <c r="H323" s="52"/>
      <c r="I323" s="150"/>
      <c r="J323" s="52"/>
      <c r="K323" s="52"/>
      <c r="L323" s="52"/>
      <c r="M323" s="52"/>
      <c r="N323" s="52"/>
      <c r="O323" s="52"/>
      <c r="P323" s="52"/>
      <c r="Q323" s="52"/>
      <c r="R323" s="52"/>
      <c r="S323" s="52"/>
      <c r="T323" s="52"/>
      <c r="U323" s="52"/>
      <c r="V323" s="52"/>
      <c r="W323" s="52"/>
      <c r="X323" s="52"/>
      <c r="Y323" s="52"/>
      <c r="Z323" s="52"/>
    </row>
    <row r="324" spans="2:26" ht="13.5" customHeight="1" x14ac:dyDescent="0.2">
      <c r="B324" s="132"/>
      <c r="C324" s="132"/>
      <c r="D324" s="363"/>
      <c r="E324" s="52"/>
      <c r="F324" s="52"/>
      <c r="G324" s="54"/>
      <c r="H324" s="52"/>
      <c r="I324" s="150"/>
      <c r="J324" s="52"/>
      <c r="K324" s="52"/>
      <c r="L324" s="52"/>
      <c r="M324" s="52"/>
      <c r="N324" s="52"/>
      <c r="O324" s="52"/>
      <c r="P324" s="52"/>
      <c r="Q324" s="52"/>
      <c r="R324" s="52"/>
      <c r="S324" s="52"/>
      <c r="T324" s="52"/>
      <c r="U324" s="52"/>
      <c r="V324" s="52"/>
      <c r="W324" s="52"/>
      <c r="X324" s="52"/>
      <c r="Y324" s="52"/>
      <c r="Z324" s="52"/>
    </row>
    <row r="325" spans="2:26" ht="13.5" customHeight="1" x14ac:dyDescent="0.2">
      <c r="B325" s="132"/>
      <c r="C325" s="132"/>
      <c r="D325" s="363"/>
      <c r="E325" s="52"/>
      <c r="F325" s="52"/>
      <c r="G325" s="54"/>
      <c r="H325" s="52"/>
      <c r="I325" s="150"/>
      <c r="J325" s="52"/>
      <c r="K325" s="52"/>
      <c r="L325" s="52"/>
      <c r="M325" s="52"/>
      <c r="N325" s="52"/>
      <c r="O325" s="52"/>
      <c r="P325" s="52"/>
      <c r="Q325" s="52"/>
      <c r="R325" s="52"/>
      <c r="S325" s="52"/>
      <c r="T325" s="52"/>
      <c r="U325" s="52"/>
      <c r="V325" s="52"/>
      <c r="W325" s="52"/>
      <c r="X325" s="52"/>
      <c r="Y325" s="52"/>
      <c r="Z325" s="52"/>
    </row>
    <row r="326" spans="2:26" ht="13.5" customHeight="1" x14ac:dyDescent="0.2">
      <c r="B326" s="132"/>
      <c r="C326" s="132"/>
      <c r="D326" s="363"/>
      <c r="E326" s="52"/>
      <c r="F326" s="52"/>
      <c r="G326" s="54"/>
      <c r="H326" s="52"/>
      <c r="I326" s="150"/>
      <c r="J326" s="52"/>
      <c r="K326" s="52"/>
      <c r="L326" s="52"/>
      <c r="M326" s="52"/>
      <c r="N326" s="52"/>
      <c r="O326" s="52"/>
      <c r="P326" s="52"/>
      <c r="Q326" s="52"/>
      <c r="R326" s="52"/>
      <c r="S326" s="52"/>
      <c r="T326" s="52"/>
      <c r="U326" s="52"/>
      <c r="V326" s="52"/>
      <c r="W326" s="52"/>
      <c r="X326" s="52"/>
      <c r="Y326" s="52"/>
      <c r="Z326" s="52"/>
    </row>
    <row r="327" spans="2:26" ht="13.5" customHeight="1" x14ac:dyDescent="0.2">
      <c r="B327" s="132"/>
      <c r="C327" s="132"/>
      <c r="D327" s="363"/>
      <c r="E327" s="52"/>
      <c r="F327" s="52"/>
      <c r="G327" s="54"/>
      <c r="H327" s="52"/>
      <c r="I327" s="150"/>
      <c r="J327" s="52"/>
      <c r="K327" s="52"/>
      <c r="L327" s="52"/>
      <c r="M327" s="52"/>
      <c r="N327" s="52"/>
      <c r="O327" s="52"/>
      <c r="P327" s="52"/>
      <c r="Q327" s="52"/>
      <c r="R327" s="52"/>
      <c r="S327" s="52"/>
      <c r="T327" s="52"/>
      <c r="U327" s="52"/>
      <c r="V327" s="52"/>
      <c r="W327" s="52"/>
      <c r="X327" s="52"/>
      <c r="Y327" s="52"/>
      <c r="Z327" s="52"/>
    </row>
    <row r="328" spans="2:26" ht="13.5" customHeight="1" x14ac:dyDescent="0.2">
      <c r="B328" s="132"/>
      <c r="C328" s="132"/>
      <c r="D328" s="363"/>
      <c r="E328" s="52"/>
      <c r="F328" s="52"/>
      <c r="G328" s="54"/>
      <c r="H328" s="52"/>
      <c r="I328" s="150"/>
      <c r="J328" s="52"/>
      <c r="K328" s="52"/>
      <c r="L328" s="52"/>
      <c r="M328" s="52"/>
      <c r="N328" s="52"/>
      <c r="O328" s="52"/>
      <c r="P328" s="52"/>
      <c r="Q328" s="52"/>
      <c r="R328" s="52"/>
      <c r="S328" s="52"/>
      <c r="T328" s="52"/>
      <c r="U328" s="52"/>
      <c r="V328" s="52"/>
      <c r="W328" s="52"/>
      <c r="X328" s="52"/>
      <c r="Y328" s="52"/>
      <c r="Z328" s="52"/>
    </row>
    <row r="329" spans="2:26" ht="13.5" customHeight="1" x14ac:dyDescent="0.2">
      <c r="B329" s="132"/>
      <c r="C329" s="132"/>
      <c r="D329" s="363"/>
      <c r="E329" s="52"/>
      <c r="F329" s="52"/>
      <c r="G329" s="54"/>
      <c r="H329" s="52"/>
      <c r="I329" s="150"/>
      <c r="J329" s="52"/>
      <c r="K329" s="52"/>
      <c r="L329" s="52"/>
      <c r="M329" s="52"/>
      <c r="N329" s="52"/>
      <c r="O329" s="52"/>
      <c r="P329" s="52"/>
      <c r="Q329" s="52"/>
      <c r="R329" s="52"/>
      <c r="S329" s="52"/>
      <c r="T329" s="52"/>
      <c r="U329" s="52"/>
      <c r="V329" s="52"/>
      <c r="W329" s="52"/>
      <c r="X329" s="52"/>
      <c r="Y329" s="52"/>
      <c r="Z329" s="52"/>
    </row>
    <row r="330" spans="2:26" ht="13.5" customHeight="1" x14ac:dyDescent="0.2">
      <c r="B330" s="132"/>
      <c r="C330" s="132"/>
      <c r="D330" s="363"/>
      <c r="E330" s="52"/>
      <c r="F330" s="52"/>
      <c r="G330" s="54"/>
      <c r="H330" s="52"/>
      <c r="I330" s="150"/>
      <c r="J330" s="52"/>
      <c r="K330" s="52"/>
      <c r="L330" s="52"/>
      <c r="M330" s="52"/>
      <c r="N330" s="52"/>
      <c r="O330" s="52"/>
      <c r="P330" s="52"/>
      <c r="Q330" s="52"/>
      <c r="R330" s="52"/>
      <c r="S330" s="52"/>
      <c r="T330" s="52"/>
      <c r="U330" s="52"/>
      <c r="V330" s="52"/>
      <c r="W330" s="52"/>
      <c r="X330" s="52"/>
      <c r="Y330" s="52"/>
      <c r="Z330" s="52"/>
    </row>
    <row r="331" spans="2:26" ht="13.5" customHeight="1" x14ac:dyDescent="0.2">
      <c r="B331" s="132"/>
      <c r="C331" s="132"/>
      <c r="D331" s="363"/>
      <c r="E331" s="52"/>
      <c r="F331" s="52"/>
      <c r="G331" s="54"/>
      <c r="H331" s="52"/>
      <c r="I331" s="150"/>
      <c r="J331" s="52"/>
      <c r="K331" s="52"/>
      <c r="L331" s="52"/>
      <c r="M331" s="52"/>
      <c r="N331" s="52"/>
      <c r="O331" s="52"/>
      <c r="P331" s="52"/>
      <c r="Q331" s="52"/>
      <c r="R331" s="52"/>
      <c r="S331" s="52"/>
      <c r="T331" s="52"/>
      <c r="U331" s="52"/>
      <c r="V331" s="52"/>
      <c r="W331" s="52"/>
      <c r="X331" s="52"/>
      <c r="Y331" s="52"/>
      <c r="Z331" s="52"/>
    </row>
    <row r="332" spans="2:26" ht="13.5" customHeight="1" x14ac:dyDescent="0.2">
      <c r="B332" s="132"/>
      <c r="C332" s="132"/>
      <c r="D332" s="363"/>
      <c r="E332" s="52"/>
      <c r="F332" s="52"/>
      <c r="G332" s="54"/>
      <c r="H332" s="52"/>
      <c r="I332" s="150"/>
      <c r="J332" s="52"/>
      <c r="K332" s="52"/>
      <c r="L332" s="52"/>
      <c r="M332" s="52"/>
      <c r="N332" s="52"/>
      <c r="O332" s="52"/>
      <c r="P332" s="52"/>
      <c r="Q332" s="52"/>
      <c r="R332" s="52"/>
      <c r="S332" s="52"/>
      <c r="T332" s="52"/>
      <c r="U332" s="52"/>
      <c r="V332" s="52"/>
      <c r="W332" s="52"/>
      <c r="X332" s="52"/>
      <c r="Y332" s="52"/>
      <c r="Z332" s="52"/>
    </row>
    <row r="333" spans="2:26" ht="13.5" customHeight="1" x14ac:dyDescent="0.2">
      <c r="B333" s="132"/>
      <c r="C333" s="132"/>
      <c r="D333" s="363"/>
      <c r="E333" s="52"/>
      <c r="F333" s="52"/>
      <c r="G333" s="54"/>
      <c r="H333" s="52"/>
      <c r="I333" s="150"/>
      <c r="J333" s="52"/>
      <c r="K333" s="52"/>
      <c r="L333" s="52"/>
      <c r="M333" s="52"/>
      <c r="N333" s="52"/>
      <c r="O333" s="52"/>
      <c r="P333" s="52"/>
      <c r="Q333" s="52"/>
      <c r="R333" s="52"/>
      <c r="S333" s="52"/>
      <c r="T333" s="52"/>
      <c r="U333" s="52"/>
      <c r="V333" s="52"/>
      <c r="W333" s="52"/>
      <c r="X333" s="52"/>
      <c r="Y333" s="52"/>
      <c r="Z333" s="52"/>
    </row>
    <row r="334" spans="2:26" ht="13.5" customHeight="1" x14ac:dyDescent="0.2">
      <c r="B334" s="132"/>
      <c r="C334" s="132"/>
      <c r="D334" s="363"/>
      <c r="E334" s="52"/>
      <c r="F334" s="52"/>
      <c r="G334" s="54"/>
      <c r="H334" s="52"/>
      <c r="I334" s="150"/>
      <c r="J334" s="52"/>
      <c r="K334" s="52"/>
      <c r="L334" s="52"/>
      <c r="M334" s="52"/>
      <c r="N334" s="52"/>
      <c r="O334" s="52"/>
      <c r="P334" s="52"/>
      <c r="Q334" s="52"/>
      <c r="R334" s="52"/>
      <c r="S334" s="52"/>
      <c r="T334" s="52"/>
      <c r="U334" s="52"/>
      <c r="V334" s="52"/>
      <c r="W334" s="52"/>
      <c r="X334" s="52"/>
      <c r="Y334" s="52"/>
      <c r="Z334" s="52"/>
    </row>
    <row r="335" spans="2:26" ht="13.5" customHeight="1" x14ac:dyDescent="0.2">
      <c r="B335" s="132"/>
      <c r="C335" s="132"/>
      <c r="D335" s="363"/>
      <c r="E335" s="52"/>
      <c r="F335" s="52"/>
      <c r="G335" s="54"/>
      <c r="H335" s="52"/>
      <c r="I335" s="150"/>
      <c r="J335" s="52"/>
      <c r="K335" s="52"/>
      <c r="L335" s="52"/>
      <c r="M335" s="52"/>
      <c r="N335" s="52"/>
      <c r="O335" s="52"/>
      <c r="P335" s="52"/>
      <c r="Q335" s="52"/>
      <c r="R335" s="52"/>
      <c r="S335" s="52"/>
      <c r="T335" s="52"/>
      <c r="U335" s="52"/>
      <c r="V335" s="52"/>
      <c r="W335" s="52"/>
      <c r="X335" s="52"/>
      <c r="Y335" s="52"/>
      <c r="Z335" s="52"/>
    </row>
    <row r="336" spans="2:26" ht="13.5" customHeight="1" x14ac:dyDescent="0.2">
      <c r="B336" s="132"/>
      <c r="C336" s="132"/>
      <c r="D336" s="363"/>
      <c r="E336" s="52"/>
      <c r="F336" s="52"/>
      <c r="G336" s="54"/>
      <c r="H336" s="52"/>
      <c r="I336" s="150"/>
      <c r="J336" s="52"/>
      <c r="K336" s="52"/>
      <c r="L336" s="52"/>
      <c r="M336" s="52"/>
      <c r="N336" s="52"/>
      <c r="O336" s="52"/>
      <c r="P336" s="52"/>
      <c r="Q336" s="52"/>
      <c r="R336" s="52"/>
      <c r="S336" s="52"/>
      <c r="T336" s="52"/>
      <c r="U336" s="52"/>
      <c r="V336" s="52"/>
      <c r="W336" s="52"/>
      <c r="X336" s="52"/>
      <c r="Y336" s="52"/>
      <c r="Z336" s="52"/>
    </row>
    <row r="337" spans="2:26" ht="13.5" customHeight="1" x14ac:dyDescent="0.2">
      <c r="B337" s="132"/>
      <c r="C337" s="132"/>
      <c r="D337" s="363"/>
      <c r="E337" s="52"/>
      <c r="F337" s="52"/>
      <c r="G337" s="54"/>
      <c r="H337" s="52"/>
      <c r="I337" s="150"/>
      <c r="J337" s="52"/>
      <c r="K337" s="52"/>
      <c r="L337" s="52"/>
      <c r="M337" s="52"/>
      <c r="N337" s="52"/>
      <c r="O337" s="52"/>
      <c r="P337" s="52"/>
      <c r="Q337" s="52"/>
      <c r="R337" s="52"/>
      <c r="S337" s="52"/>
      <c r="T337" s="52"/>
      <c r="U337" s="52"/>
      <c r="V337" s="52"/>
      <c r="W337" s="52"/>
      <c r="X337" s="52"/>
      <c r="Y337" s="52"/>
      <c r="Z337" s="52"/>
    </row>
    <row r="338" spans="2:26" ht="13.5" customHeight="1" x14ac:dyDescent="0.2">
      <c r="B338" s="132"/>
      <c r="C338" s="132"/>
      <c r="D338" s="363"/>
      <c r="E338" s="52"/>
      <c r="F338" s="52"/>
      <c r="G338" s="54"/>
      <c r="H338" s="52"/>
      <c r="I338" s="150"/>
      <c r="J338" s="52"/>
      <c r="K338" s="52"/>
      <c r="L338" s="52"/>
      <c r="M338" s="52"/>
      <c r="N338" s="52"/>
      <c r="O338" s="52"/>
      <c r="P338" s="52"/>
      <c r="Q338" s="52"/>
      <c r="R338" s="52"/>
      <c r="S338" s="52"/>
      <c r="T338" s="52"/>
      <c r="U338" s="52"/>
      <c r="V338" s="52"/>
      <c r="W338" s="52"/>
      <c r="X338" s="52"/>
      <c r="Y338" s="52"/>
      <c r="Z338" s="52"/>
    </row>
    <row r="339" spans="2:26" ht="13.5" customHeight="1" x14ac:dyDescent="0.2">
      <c r="B339" s="132"/>
      <c r="C339" s="132"/>
      <c r="D339" s="363"/>
      <c r="E339" s="52"/>
      <c r="F339" s="52"/>
      <c r="G339" s="54"/>
      <c r="H339" s="52"/>
      <c r="I339" s="150"/>
      <c r="J339" s="52"/>
      <c r="K339" s="52"/>
      <c r="L339" s="52"/>
      <c r="M339" s="52"/>
      <c r="N339" s="52"/>
      <c r="O339" s="52"/>
      <c r="P339" s="52"/>
      <c r="Q339" s="52"/>
      <c r="R339" s="52"/>
      <c r="S339" s="52"/>
      <c r="T339" s="52"/>
      <c r="U339" s="52"/>
      <c r="V339" s="52"/>
      <c r="W339" s="52"/>
      <c r="X339" s="52"/>
      <c r="Y339" s="52"/>
      <c r="Z339" s="52"/>
    </row>
    <row r="340" spans="2:26" ht="13.5" customHeight="1" x14ac:dyDescent="0.2">
      <c r="B340" s="132"/>
      <c r="C340" s="132"/>
      <c r="D340" s="363"/>
      <c r="E340" s="52"/>
      <c r="F340" s="52"/>
      <c r="G340" s="54"/>
      <c r="H340" s="52"/>
      <c r="I340" s="150"/>
      <c r="J340" s="52"/>
      <c r="K340" s="52"/>
      <c r="L340" s="52"/>
      <c r="M340" s="52"/>
      <c r="N340" s="52"/>
      <c r="O340" s="52"/>
      <c r="P340" s="52"/>
      <c r="Q340" s="52"/>
      <c r="R340" s="52"/>
      <c r="S340" s="52"/>
      <c r="T340" s="52"/>
      <c r="U340" s="52"/>
      <c r="V340" s="52"/>
      <c r="W340" s="52"/>
      <c r="X340" s="52"/>
      <c r="Y340" s="52"/>
      <c r="Z340" s="52"/>
    </row>
    <row r="341" spans="2:26" ht="13.5" customHeight="1" x14ac:dyDescent="0.2">
      <c r="B341" s="132"/>
      <c r="C341" s="132"/>
      <c r="D341" s="363"/>
      <c r="E341" s="52"/>
      <c r="F341" s="52"/>
      <c r="G341" s="54"/>
      <c r="H341" s="52"/>
      <c r="I341" s="150"/>
      <c r="J341" s="52"/>
      <c r="K341" s="52"/>
      <c r="L341" s="52"/>
      <c r="M341" s="52"/>
      <c r="N341" s="52"/>
      <c r="O341" s="52"/>
      <c r="P341" s="52"/>
      <c r="Q341" s="52"/>
      <c r="R341" s="52"/>
      <c r="S341" s="52"/>
      <c r="T341" s="52"/>
      <c r="U341" s="52"/>
      <c r="V341" s="52"/>
      <c r="W341" s="52"/>
      <c r="X341" s="52"/>
      <c r="Y341" s="52"/>
      <c r="Z341" s="52"/>
    </row>
    <row r="342" spans="2:26" ht="13.5" customHeight="1" x14ac:dyDescent="0.2">
      <c r="B342" s="132"/>
      <c r="C342" s="132"/>
      <c r="D342" s="363"/>
      <c r="E342" s="52"/>
      <c r="F342" s="52"/>
      <c r="G342" s="54"/>
      <c r="H342" s="52"/>
      <c r="I342" s="150"/>
      <c r="J342" s="52"/>
      <c r="K342" s="52"/>
      <c r="L342" s="52"/>
      <c r="M342" s="52"/>
      <c r="N342" s="52"/>
      <c r="O342" s="52"/>
      <c r="P342" s="52"/>
      <c r="Q342" s="52"/>
      <c r="R342" s="52"/>
      <c r="S342" s="52"/>
      <c r="T342" s="52"/>
      <c r="U342" s="52"/>
      <c r="V342" s="52"/>
      <c r="W342" s="52"/>
      <c r="X342" s="52"/>
      <c r="Y342" s="52"/>
      <c r="Z342" s="52"/>
    </row>
    <row r="343" spans="2:26" ht="13.5" customHeight="1" x14ac:dyDescent="0.2">
      <c r="B343" s="132"/>
      <c r="C343" s="132"/>
      <c r="D343" s="363"/>
      <c r="E343" s="52"/>
      <c r="F343" s="52"/>
      <c r="G343" s="54"/>
      <c r="H343" s="52"/>
      <c r="I343" s="150"/>
      <c r="J343" s="52"/>
      <c r="K343" s="52"/>
      <c r="L343" s="52"/>
      <c r="M343" s="52"/>
      <c r="N343" s="52"/>
      <c r="O343" s="52"/>
      <c r="P343" s="52"/>
      <c r="Q343" s="52"/>
      <c r="R343" s="52"/>
      <c r="S343" s="52"/>
      <c r="T343" s="52"/>
      <c r="U343" s="52"/>
      <c r="V343" s="52"/>
      <c r="W343" s="52"/>
      <c r="X343" s="52"/>
      <c r="Y343" s="52"/>
      <c r="Z343" s="52"/>
    </row>
    <row r="344" spans="2:26" ht="13.5" customHeight="1" x14ac:dyDescent="0.2">
      <c r="B344" s="132"/>
      <c r="C344" s="132"/>
      <c r="D344" s="363"/>
      <c r="E344" s="52"/>
      <c r="F344" s="52"/>
      <c r="G344" s="54"/>
      <c r="H344" s="52"/>
      <c r="I344" s="150"/>
      <c r="J344" s="52"/>
      <c r="K344" s="52"/>
      <c r="L344" s="52"/>
      <c r="M344" s="52"/>
      <c r="N344" s="52"/>
      <c r="O344" s="52"/>
      <c r="P344" s="52"/>
      <c r="Q344" s="52"/>
      <c r="R344" s="52"/>
      <c r="S344" s="52"/>
      <c r="T344" s="52"/>
      <c r="U344" s="52"/>
      <c r="V344" s="52"/>
      <c r="W344" s="52"/>
      <c r="X344" s="52"/>
      <c r="Y344" s="52"/>
      <c r="Z344" s="52"/>
    </row>
    <row r="345" spans="2:26" ht="13.5" customHeight="1" x14ac:dyDescent="0.2">
      <c r="B345" s="132"/>
      <c r="C345" s="132"/>
      <c r="D345" s="363"/>
      <c r="E345" s="52"/>
      <c r="F345" s="52"/>
      <c r="G345" s="54"/>
      <c r="H345" s="52"/>
      <c r="I345" s="150"/>
      <c r="J345" s="52"/>
      <c r="K345" s="52"/>
      <c r="L345" s="52"/>
      <c r="M345" s="52"/>
      <c r="N345" s="52"/>
      <c r="O345" s="52"/>
      <c r="P345" s="52"/>
      <c r="Q345" s="52"/>
      <c r="R345" s="52"/>
      <c r="S345" s="52"/>
      <c r="T345" s="52"/>
      <c r="U345" s="52"/>
      <c r="V345" s="52"/>
      <c r="W345" s="52"/>
      <c r="X345" s="52"/>
      <c r="Y345" s="52"/>
      <c r="Z345" s="52"/>
    </row>
    <row r="346" spans="2:26" ht="13.5" customHeight="1" x14ac:dyDescent="0.2">
      <c r="B346" s="132"/>
      <c r="C346" s="132"/>
      <c r="D346" s="363"/>
      <c r="E346" s="52"/>
      <c r="F346" s="52"/>
      <c r="G346" s="54"/>
      <c r="H346" s="52"/>
      <c r="I346" s="150"/>
      <c r="J346" s="52"/>
      <c r="K346" s="52"/>
      <c r="L346" s="52"/>
      <c r="M346" s="52"/>
      <c r="N346" s="52"/>
      <c r="O346" s="52"/>
      <c r="P346" s="52"/>
      <c r="Q346" s="52"/>
      <c r="R346" s="52"/>
      <c r="S346" s="52"/>
      <c r="T346" s="52"/>
      <c r="U346" s="52"/>
      <c r="V346" s="52"/>
      <c r="W346" s="52"/>
      <c r="X346" s="52"/>
      <c r="Y346" s="52"/>
      <c r="Z346" s="52"/>
    </row>
    <row r="347" spans="2:26" ht="13.5" customHeight="1" x14ac:dyDescent="0.2">
      <c r="B347" s="132"/>
      <c r="C347" s="132"/>
      <c r="D347" s="363"/>
      <c r="E347" s="52"/>
      <c r="F347" s="52"/>
      <c r="G347" s="54"/>
      <c r="H347" s="52"/>
      <c r="I347" s="150"/>
      <c r="J347" s="52"/>
      <c r="K347" s="52"/>
      <c r="L347" s="52"/>
      <c r="M347" s="52"/>
      <c r="N347" s="52"/>
      <c r="O347" s="52"/>
      <c r="P347" s="52"/>
      <c r="Q347" s="52"/>
      <c r="R347" s="52"/>
      <c r="S347" s="52"/>
      <c r="T347" s="52"/>
      <c r="U347" s="52"/>
      <c r="V347" s="52"/>
      <c r="W347" s="52"/>
      <c r="X347" s="52"/>
      <c r="Y347" s="52"/>
      <c r="Z347" s="52"/>
    </row>
    <row r="348" spans="2:26" ht="13.5" customHeight="1" x14ac:dyDescent="0.2">
      <c r="B348" s="132"/>
      <c r="C348" s="132"/>
      <c r="D348" s="363"/>
      <c r="E348" s="52"/>
      <c r="F348" s="52"/>
      <c r="G348" s="54"/>
      <c r="H348" s="52"/>
      <c r="I348" s="150"/>
      <c r="J348" s="52"/>
      <c r="K348" s="52"/>
      <c r="L348" s="52"/>
      <c r="M348" s="52"/>
      <c r="N348" s="52"/>
      <c r="O348" s="52"/>
      <c r="P348" s="52"/>
      <c r="Q348" s="52"/>
      <c r="R348" s="52"/>
      <c r="S348" s="52"/>
      <c r="T348" s="52"/>
      <c r="U348" s="52"/>
      <c r="V348" s="52"/>
      <c r="W348" s="52"/>
      <c r="X348" s="52"/>
      <c r="Y348" s="52"/>
      <c r="Z348" s="52"/>
    </row>
    <row r="349" spans="2:26" ht="13.5" customHeight="1" x14ac:dyDescent="0.2">
      <c r="B349" s="132"/>
      <c r="C349" s="132"/>
      <c r="D349" s="363"/>
      <c r="E349" s="52"/>
      <c r="F349" s="52"/>
      <c r="G349" s="54"/>
      <c r="H349" s="52"/>
      <c r="I349" s="150"/>
      <c r="J349" s="52"/>
      <c r="K349" s="52"/>
      <c r="L349" s="52"/>
      <c r="M349" s="52"/>
      <c r="N349" s="52"/>
      <c r="O349" s="52"/>
      <c r="P349" s="52"/>
      <c r="Q349" s="52"/>
      <c r="R349" s="52"/>
      <c r="S349" s="52"/>
      <c r="T349" s="52"/>
      <c r="U349" s="52"/>
      <c r="V349" s="52"/>
      <c r="W349" s="52"/>
      <c r="X349" s="52"/>
      <c r="Y349" s="52"/>
      <c r="Z349" s="52"/>
    </row>
    <row r="350" spans="2:26" ht="13.5" customHeight="1" x14ac:dyDescent="0.2">
      <c r="B350" s="132"/>
      <c r="C350" s="132"/>
      <c r="D350" s="363"/>
      <c r="E350" s="52"/>
      <c r="F350" s="52"/>
      <c r="G350" s="54"/>
      <c r="H350" s="52"/>
      <c r="I350" s="150"/>
      <c r="J350" s="52"/>
      <c r="K350" s="52"/>
      <c r="L350" s="52"/>
      <c r="M350" s="52"/>
      <c r="N350" s="52"/>
      <c r="O350" s="52"/>
      <c r="P350" s="52"/>
      <c r="Q350" s="52"/>
      <c r="R350" s="52"/>
      <c r="S350" s="52"/>
      <c r="T350" s="52"/>
      <c r="U350" s="52"/>
      <c r="V350" s="52"/>
      <c r="W350" s="52"/>
      <c r="X350" s="52"/>
      <c r="Y350" s="52"/>
      <c r="Z350" s="52"/>
    </row>
    <row r="351" spans="2:26" ht="13.5" customHeight="1" x14ac:dyDescent="0.2">
      <c r="B351" s="132"/>
      <c r="C351" s="132"/>
      <c r="D351" s="363"/>
      <c r="E351" s="52"/>
      <c r="F351" s="52"/>
      <c r="G351" s="54"/>
      <c r="H351" s="52"/>
      <c r="I351" s="150"/>
      <c r="J351" s="52"/>
      <c r="K351" s="52"/>
      <c r="L351" s="52"/>
      <c r="M351" s="52"/>
      <c r="N351" s="52"/>
      <c r="O351" s="52"/>
      <c r="P351" s="52"/>
      <c r="Q351" s="52"/>
      <c r="R351" s="52"/>
      <c r="S351" s="52"/>
      <c r="T351" s="52"/>
      <c r="U351" s="52"/>
      <c r="V351" s="52"/>
      <c r="W351" s="52"/>
      <c r="X351" s="52"/>
      <c r="Y351" s="52"/>
      <c r="Z351" s="52"/>
    </row>
    <row r="352" spans="2:26" ht="13.5" customHeight="1" x14ac:dyDescent="0.2">
      <c r="B352" s="132"/>
      <c r="C352" s="132"/>
      <c r="D352" s="363"/>
      <c r="E352" s="52"/>
      <c r="F352" s="52"/>
      <c r="G352" s="54"/>
      <c r="H352" s="52"/>
      <c r="I352" s="150"/>
      <c r="J352" s="52"/>
      <c r="K352" s="52"/>
      <c r="L352" s="52"/>
      <c r="M352" s="52"/>
      <c r="N352" s="52"/>
      <c r="O352" s="52"/>
      <c r="P352" s="52"/>
      <c r="Q352" s="52"/>
      <c r="R352" s="52"/>
      <c r="S352" s="52"/>
      <c r="T352" s="52"/>
      <c r="U352" s="52"/>
      <c r="V352" s="52"/>
      <c r="W352" s="52"/>
      <c r="X352" s="52"/>
      <c r="Y352" s="52"/>
      <c r="Z352" s="52"/>
    </row>
    <row r="353" spans="2:26" ht="13.5" customHeight="1" x14ac:dyDescent="0.2">
      <c r="B353" s="132"/>
      <c r="C353" s="132"/>
      <c r="D353" s="363"/>
      <c r="E353" s="52"/>
      <c r="F353" s="52"/>
      <c r="G353" s="54"/>
      <c r="H353" s="52"/>
      <c r="I353" s="150"/>
      <c r="J353" s="52"/>
      <c r="K353" s="52"/>
      <c r="L353" s="52"/>
      <c r="M353" s="52"/>
      <c r="N353" s="52"/>
      <c r="O353" s="52"/>
      <c r="P353" s="52"/>
      <c r="Q353" s="52"/>
      <c r="R353" s="52"/>
      <c r="S353" s="52"/>
      <c r="T353" s="52"/>
      <c r="U353" s="52"/>
      <c r="V353" s="52"/>
      <c r="W353" s="52"/>
      <c r="X353" s="52"/>
      <c r="Y353" s="52"/>
      <c r="Z353" s="52"/>
    </row>
    <row r="354" spans="2:26" ht="13.5" customHeight="1" x14ac:dyDescent="0.2">
      <c r="B354" s="132"/>
      <c r="C354" s="132"/>
      <c r="D354" s="363"/>
      <c r="E354" s="52"/>
      <c r="F354" s="52"/>
      <c r="G354" s="54"/>
      <c r="H354" s="52"/>
      <c r="I354" s="150"/>
      <c r="J354" s="52"/>
      <c r="K354" s="52"/>
      <c r="L354" s="52"/>
      <c r="M354" s="52"/>
      <c r="N354" s="52"/>
      <c r="O354" s="52"/>
      <c r="P354" s="52"/>
      <c r="Q354" s="52"/>
      <c r="R354" s="52"/>
      <c r="S354" s="52"/>
      <c r="T354" s="52"/>
      <c r="U354" s="52"/>
      <c r="V354" s="52"/>
      <c r="W354" s="52"/>
      <c r="X354" s="52"/>
      <c r="Y354" s="52"/>
      <c r="Z354" s="52"/>
    </row>
    <row r="355" spans="2:26" ht="13.5" customHeight="1" x14ac:dyDescent="0.2">
      <c r="B355" s="132"/>
      <c r="C355" s="132"/>
      <c r="D355" s="363"/>
      <c r="E355" s="52"/>
      <c r="F355" s="52"/>
      <c r="G355" s="54"/>
      <c r="H355" s="52"/>
      <c r="I355" s="150"/>
      <c r="J355" s="52"/>
      <c r="K355" s="52"/>
      <c r="L355" s="52"/>
      <c r="M355" s="52"/>
      <c r="N355" s="52"/>
      <c r="O355" s="52"/>
      <c r="P355" s="52"/>
      <c r="Q355" s="52"/>
      <c r="R355" s="52"/>
      <c r="S355" s="52"/>
      <c r="T355" s="52"/>
      <c r="U355" s="52"/>
      <c r="V355" s="52"/>
      <c r="W355" s="52"/>
      <c r="X355" s="52"/>
      <c r="Y355" s="52"/>
      <c r="Z355" s="52"/>
    </row>
    <row r="356" spans="2:26" ht="13.5" customHeight="1" x14ac:dyDescent="0.2">
      <c r="B356" s="132"/>
      <c r="C356" s="132"/>
      <c r="D356" s="363"/>
      <c r="E356" s="52"/>
      <c r="F356" s="52"/>
      <c r="G356" s="54"/>
      <c r="H356" s="52"/>
      <c r="I356" s="150"/>
      <c r="J356" s="52"/>
      <c r="K356" s="52"/>
      <c r="L356" s="52"/>
      <c r="M356" s="52"/>
      <c r="N356" s="52"/>
      <c r="O356" s="52"/>
      <c r="P356" s="52"/>
      <c r="Q356" s="52"/>
      <c r="R356" s="52"/>
      <c r="S356" s="52"/>
      <c r="T356" s="52"/>
      <c r="U356" s="52"/>
      <c r="V356" s="52"/>
      <c r="W356" s="52"/>
      <c r="X356" s="52"/>
      <c r="Y356" s="52"/>
      <c r="Z356" s="52"/>
    </row>
    <row r="357" spans="2:26" ht="13.5" customHeight="1" x14ac:dyDescent="0.2">
      <c r="B357" s="132"/>
      <c r="C357" s="132"/>
      <c r="D357" s="363"/>
      <c r="E357" s="52"/>
      <c r="F357" s="52"/>
      <c r="G357" s="54"/>
      <c r="H357" s="52"/>
      <c r="I357" s="150"/>
      <c r="J357" s="52"/>
      <c r="K357" s="52"/>
      <c r="L357" s="52"/>
      <c r="M357" s="52"/>
      <c r="N357" s="52"/>
      <c r="O357" s="52"/>
      <c r="P357" s="52"/>
      <c r="Q357" s="52"/>
      <c r="R357" s="52"/>
      <c r="S357" s="52"/>
      <c r="T357" s="52"/>
      <c r="U357" s="52"/>
      <c r="V357" s="52"/>
      <c r="W357" s="52"/>
      <c r="X357" s="52"/>
      <c r="Y357" s="52"/>
      <c r="Z357" s="52"/>
    </row>
    <row r="358" spans="2:26" ht="13.5" customHeight="1" x14ac:dyDescent="0.2">
      <c r="B358" s="132"/>
      <c r="C358" s="132"/>
      <c r="D358" s="363"/>
      <c r="E358" s="52"/>
      <c r="F358" s="52"/>
      <c r="G358" s="54"/>
      <c r="H358" s="52"/>
      <c r="I358" s="150"/>
      <c r="J358" s="52"/>
      <c r="K358" s="52"/>
      <c r="L358" s="52"/>
      <c r="M358" s="52"/>
      <c r="N358" s="52"/>
      <c r="O358" s="52"/>
      <c r="P358" s="52"/>
      <c r="Q358" s="52"/>
      <c r="R358" s="52"/>
      <c r="S358" s="52"/>
      <c r="T358" s="52"/>
      <c r="U358" s="52"/>
      <c r="V358" s="52"/>
      <c r="W358" s="52"/>
      <c r="X358" s="52"/>
      <c r="Y358" s="52"/>
      <c r="Z358" s="52"/>
    </row>
    <row r="359" spans="2:26" ht="13.5" customHeight="1" x14ac:dyDescent="0.2">
      <c r="B359" s="132"/>
      <c r="C359" s="132"/>
      <c r="D359" s="363"/>
      <c r="E359" s="52"/>
      <c r="F359" s="52"/>
      <c r="G359" s="54"/>
      <c r="H359" s="52"/>
      <c r="I359" s="150"/>
      <c r="J359" s="52"/>
      <c r="K359" s="52"/>
      <c r="L359" s="52"/>
      <c r="M359" s="52"/>
      <c r="N359" s="52"/>
      <c r="O359" s="52"/>
      <c r="P359" s="52"/>
      <c r="Q359" s="52"/>
      <c r="R359" s="52"/>
      <c r="S359" s="52"/>
      <c r="T359" s="52"/>
      <c r="U359" s="52"/>
      <c r="V359" s="52"/>
      <c r="W359" s="52"/>
      <c r="X359" s="52"/>
      <c r="Y359" s="52"/>
      <c r="Z359" s="52"/>
    </row>
    <row r="360" spans="2:26" ht="13.5" customHeight="1" x14ac:dyDescent="0.2">
      <c r="B360" s="132"/>
      <c r="C360" s="132"/>
      <c r="D360" s="363"/>
      <c r="E360" s="52"/>
      <c r="F360" s="52"/>
      <c r="G360" s="54"/>
      <c r="H360" s="52"/>
      <c r="I360" s="150"/>
      <c r="J360" s="52"/>
      <c r="K360" s="52"/>
      <c r="L360" s="52"/>
      <c r="M360" s="52"/>
      <c r="N360" s="52"/>
      <c r="O360" s="52"/>
      <c r="P360" s="52"/>
      <c r="Q360" s="52"/>
      <c r="R360" s="52"/>
      <c r="S360" s="52"/>
      <c r="T360" s="52"/>
      <c r="U360" s="52"/>
      <c r="V360" s="52"/>
      <c r="W360" s="52"/>
      <c r="X360" s="52"/>
      <c r="Y360" s="52"/>
      <c r="Z360" s="52"/>
    </row>
    <row r="361" spans="2:26" ht="13.5" customHeight="1" x14ac:dyDescent="0.2">
      <c r="B361" s="132"/>
      <c r="C361" s="132"/>
      <c r="D361" s="363"/>
      <c r="E361" s="52"/>
      <c r="F361" s="52"/>
      <c r="G361" s="54"/>
      <c r="H361" s="52"/>
      <c r="I361" s="150"/>
      <c r="J361" s="52"/>
      <c r="K361" s="52"/>
      <c r="L361" s="52"/>
      <c r="M361" s="52"/>
      <c r="N361" s="52"/>
      <c r="O361" s="52"/>
      <c r="P361" s="52"/>
      <c r="Q361" s="52"/>
      <c r="R361" s="52"/>
      <c r="S361" s="52"/>
      <c r="T361" s="52"/>
      <c r="U361" s="52"/>
      <c r="V361" s="52"/>
      <c r="W361" s="52"/>
      <c r="X361" s="52"/>
      <c r="Y361" s="52"/>
      <c r="Z361" s="52"/>
    </row>
    <row r="362" spans="2:26" ht="13.5" customHeight="1" x14ac:dyDescent="0.2">
      <c r="B362" s="132"/>
      <c r="C362" s="132"/>
      <c r="D362" s="363"/>
      <c r="E362" s="52"/>
      <c r="F362" s="52"/>
      <c r="G362" s="54"/>
      <c r="H362" s="52"/>
      <c r="I362" s="150"/>
      <c r="J362" s="52"/>
      <c r="K362" s="52"/>
      <c r="L362" s="52"/>
      <c r="M362" s="52"/>
      <c r="N362" s="52"/>
      <c r="O362" s="52"/>
      <c r="P362" s="52"/>
      <c r="Q362" s="52"/>
      <c r="R362" s="52"/>
      <c r="S362" s="52"/>
      <c r="T362" s="52"/>
      <c r="U362" s="52"/>
      <c r="V362" s="52"/>
      <c r="W362" s="52"/>
      <c r="X362" s="52"/>
      <c r="Y362" s="52"/>
      <c r="Z362" s="52"/>
    </row>
    <row r="363" spans="2:26" ht="13.5" customHeight="1" x14ac:dyDescent="0.2">
      <c r="B363" s="132"/>
      <c r="C363" s="132"/>
      <c r="D363" s="363"/>
      <c r="E363" s="52"/>
      <c r="F363" s="52"/>
      <c r="G363" s="54"/>
      <c r="H363" s="52"/>
      <c r="I363" s="150"/>
      <c r="J363" s="52"/>
      <c r="K363" s="52"/>
      <c r="L363" s="52"/>
      <c r="M363" s="52"/>
      <c r="N363" s="52"/>
      <c r="O363" s="52"/>
      <c r="P363" s="52"/>
      <c r="Q363" s="52"/>
      <c r="R363" s="52"/>
      <c r="S363" s="52"/>
      <c r="T363" s="52"/>
      <c r="U363" s="52"/>
      <c r="V363" s="52"/>
      <c r="W363" s="52"/>
      <c r="X363" s="52"/>
      <c r="Y363" s="52"/>
      <c r="Z363" s="52"/>
    </row>
    <row r="364" spans="2:26" ht="13.5" customHeight="1" x14ac:dyDescent="0.2">
      <c r="B364" s="132"/>
      <c r="C364" s="132"/>
      <c r="D364" s="363"/>
      <c r="E364" s="52"/>
      <c r="F364" s="52"/>
      <c r="G364" s="54"/>
      <c r="H364" s="52"/>
      <c r="I364" s="150"/>
      <c r="J364" s="52"/>
      <c r="K364" s="52"/>
      <c r="L364" s="52"/>
      <c r="M364" s="52"/>
      <c r="N364" s="52"/>
      <c r="O364" s="52"/>
      <c r="P364" s="52"/>
      <c r="Q364" s="52"/>
      <c r="R364" s="52"/>
      <c r="S364" s="52"/>
      <c r="T364" s="52"/>
      <c r="U364" s="52"/>
      <c r="V364" s="52"/>
      <c r="W364" s="52"/>
      <c r="X364" s="52"/>
      <c r="Y364" s="52"/>
      <c r="Z364" s="52"/>
    </row>
    <row r="365" spans="2:26" ht="13.5" customHeight="1" x14ac:dyDescent="0.2">
      <c r="B365" s="132"/>
      <c r="C365" s="132"/>
      <c r="D365" s="363"/>
      <c r="E365" s="52"/>
      <c r="F365" s="52"/>
      <c r="G365" s="54"/>
      <c r="H365" s="52"/>
      <c r="I365" s="150"/>
      <c r="J365" s="52"/>
      <c r="K365" s="52"/>
      <c r="L365" s="52"/>
      <c r="M365" s="52"/>
      <c r="N365" s="52"/>
      <c r="O365" s="52"/>
      <c r="P365" s="52"/>
      <c r="Q365" s="52"/>
      <c r="R365" s="52"/>
      <c r="S365" s="52"/>
      <c r="T365" s="52"/>
      <c r="U365" s="52"/>
      <c r="V365" s="52"/>
      <c r="W365" s="52"/>
      <c r="X365" s="52"/>
      <c r="Y365" s="52"/>
      <c r="Z365" s="52"/>
    </row>
    <row r="366" spans="2:26" ht="13.5" customHeight="1" x14ac:dyDescent="0.2">
      <c r="B366" s="132"/>
      <c r="C366" s="132"/>
      <c r="D366" s="363"/>
      <c r="E366" s="52"/>
      <c r="F366" s="52"/>
      <c r="G366" s="54"/>
      <c r="H366" s="52"/>
      <c r="I366" s="150"/>
      <c r="J366" s="52"/>
      <c r="K366" s="52"/>
      <c r="L366" s="52"/>
      <c r="M366" s="52"/>
      <c r="N366" s="52"/>
      <c r="O366" s="52"/>
      <c r="P366" s="52"/>
      <c r="Q366" s="52"/>
      <c r="R366" s="52"/>
      <c r="S366" s="52"/>
      <c r="T366" s="52"/>
      <c r="U366" s="52"/>
      <c r="V366" s="52"/>
      <c r="W366" s="52"/>
      <c r="X366" s="52"/>
      <c r="Y366" s="52"/>
      <c r="Z366" s="52"/>
    </row>
    <row r="367" spans="2:26" ht="13.5" customHeight="1" x14ac:dyDescent="0.2">
      <c r="B367" s="132"/>
      <c r="C367" s="132"/>
      <c r="D367" s="363"/>
      <c r="E367" s="52"/>
      <c r="F367" s="52"/>
      <c r="G367" s="54"/>
      <c r="H367" s="52"/>
      <c r="I367" s="150"/>
      <c r="J367" s="52"/>
      <c r="K367" s="52"/>
      <c r="L367" s="52"/>
      <c r="M367" s="52"/>
      <c r="N367" s="52"/>
      <c r="O367" s="52"/>
      <c r="P367" s="52"/>
      <c r="Q367" s="52"/>
      <c r="R367" s="52"/>
      <c r="S367" s="52"/>
      <c r="T367" s="52"/>
      <c r="U367" s="52"/>
      <c r="V367" s="52"/>
      <c r="W367" s="52"/>
      <c r="X367" s="52"/>
      <c r="Y367" s="52"/>
      <c r="Z367" s="52"/>
    </row>
    <row r="368" spans="2:26" ht="13.5" customHeight="1" x14ac:dyDescent="0.2">
      <c r="B368" s="132"/>
      <c r="C368" s="132"/>
      <c r="D368" s="363"/>
      <c r="E368" s="52"/>
      <c r="F368" s="52"/>
      <c r="G368" s="54"/>
      <c r="H368" s="52"/>
      <c r="I368" s="150"/>
      <c r="J368" s="52"/>
      <c r="K368" s="52"/>
      <c r="L368" s="52"/>
      <c r="M368" s="52"/>
      <c r="N368" s="52"/>
      <c r="O368" s="52"/>
      <c r="P368" s="52"/>
      <c r="Q368" s="52"/>
      <c r="R368" s="52"/>
      <c r="S368" s="52"/>
      <c r="T368" s="52"/>
      <c r="U368" s="52"/>
      <c r="V368" s="52"/>
      <c r="W368" s="52"/>
      <c r="X368" s="52"/>
      <c r="Y368" s="52"/>
      <c r="Z368" s="52"/>
    </row>
    <row r="369" spans="2:26" ht="13.5" customHeight="1" x14ac:dyDescent="0.2">
      <c r="B369" s="132"/>
      <c r="C369" s="132"/>
      <c r="D369" s="363"/>
      <c r="E369" s="52"/>
      <c r="F369" s="52"/>
      <c r="G369" s="54"/>
      <c r="H369" s="52"/>
      <c r="I369" s="150"/>
      <c r="J369" s="52"/>
      <c r="K369" s="52"/>
      <c r="L369" s="52"/>
      <c r="M369" s="52"/>
      <c r="N369" s="52"/>
      <c r="O369" s="52"/>
      <c r="P369" s="52"/>
      <c r="Q369" s="52"/>
      <c r="R369" s="52"/>
      <c r="S369" s="52"/>
      <c r="T369" s="52"/>
      <c r="U369" s="52"/>
      <c r="V369" s="52"/>
      <c r="W369" s="52"/>
      <c r="X369" s="52"/>
      <c r="Y369" s="52"/>
      <c r="Z369" s="52"/>
    </row>
    <row r="370" spans="2:26" ht="13.5" customHeight="1" x14ac:dyDescent="0.2">
      <c r="B370" s="132"/>
      <c r="C370" s="132"/>
      <c r="D370" s="363"/>
      <c r="E370" s="52"/>
      <c r="F370" s="52"/>
      <c r="G370" s="54"/>
      <c r="H370" s="52"/>
      <c r="I370" s="150"/>
      <c r="J370" s="52"/>
      <c r="K370" s="52"/>
      <c r="L370" s="52"/>
      <c r="M370" s="52"/>
      <c r="N370" s="52"/>
      <c r="O370" s="52"/>
      <c r="P370" s="52"/>
      <c r="Q370" s="52"/>
      <c r="R370" s="52"/>
      <c r="S370" s="52"/>
      <c r="T370" s="52"/>
      <c r="U370" s="52"/>
      <c r="V370" s="52"/>
      <c r="W370" s="52"/>
      <c r="X370" s="52"/>
      <c r="Y370" s="52"/>
      <c r="Z370" s="52"/>
    </row>
    <row r="371" spans="2:26" ht="13.5" customHeight="1" x14ac:dyDescent="0.2">
      <c r="B371" s="132"/>
      <c r="C371" s="132"/>
      <c r="D371" s="363"/>
      <c r="E371" s="52"/>
      <c r="F371" s="52"/>
      <c r="G371" s="54"/>
      <c r="H371" s="52"/>
      <c r="I371" s="150"/>
      <c r="J371" s="52"/>
      <c r="K371" s="52"/>
      <c r="L371" s="52"/>
      <c r="M371" s="52"/>
      <c r="N371" s="52"/>
      <c r="O371" s="52"/>
      <c r="P371" s="52"/>
      <c r="Q371" s="52"/>
      <c r="R371" s="52"/>
      <c r="S371" s="52"/>
      <c r="T371" s="52"/>
      <c r="U371" s="52"/>
      <c r="V371" s="52"/>
      <c r="W371" s="52"/>
      <c r="X371" s="52"/>
      <c r="Y371" s="52"/>
      <c r="Z371" s="52"/>
    </row>
    <row r="372" spans="2:26" ht="13.5" customHeight="1" x14ac:dyDescent="0.2">
      <c r="B372" s="132"/>
      <c r="C372" s="132"/>
      <c r="D372" s="363"/>
      <c r="E372" s="52"/>
      <c r="F372" s="52"/>
      <c r="G372" s="54"/>
      <c r="H372" s="52"/>
      <c r="I372" s="150"/>
      <c r="J372" s="52"/>
      <c r="K372" s="52"/>
      <c r="L372" s="52"/>
      <c r="M372" s="52"/>
      <c r="N372" s="52"/>
      <c r="O372" s="52"/>
      <c r="P372" s="52"/>
      <c r="Q372" s="52"/>
      <c r="R372" s="52"/>
      <c r="S372" s="52"/>
      <c r="T372" s="52"/>
      <c r="U372" s="52"/>
      <c r="V372" s="52"/>
      <c r="W372" s="52"/>
      <c r="X372" s="52"/>
      <c r="Y372" s="52"/>
      <c r="Z372" s="52"/>
    </row>
    <row r="373" spans="2:26" ht="13.5" customHeight="1" x14ac:dyDescent="0.2">
      <c r="B373" s="132"/>
      <c r="C373" s="132"/>
      <c r="D373" s="363"/>
      <c r="E373" s="52"/>
      <c r="F373" s="52"/>
      <c r="G373" s="54"/>
      <c r="H373" s="52"/>
      <c r="I373" s="150"/>
      <c r="J373" s="52"/>
      <c r="K373" s="52"/>
      <c r="L373" s="52"/>
      <c r="M373" s="52"/>
      <c r="N373" s="52"/>
      <c r="O373" s="52"/>
      <c r="P373" s="52"/>
      <c r="Q373" s="52"/>
      <c r="R373" s="52"/>
      <c r="S373" s="52"/>
      <c r="T373" s="52"/>
      <c r="U373" s="52"/>
      <c r="V373" s="52"/>
      <c r="W373" s="52"/>
      <c r="X373" s="52"/>
      <c r="Y373" s="52"/>
      <c r="Z373" s="52"/>
    </row>
    <row r="374" spans="2:26" ht="13.5" customHeight="1" x14ac:dyDescent="0.2">
      <c r="B374" s="132"/>
      <c r="C374" s="132"/>
      <c r="D374" s="363"/>
      <c r="E374" s="52"/>
      <c r="F374" s="52"/>
      <c r="G374" s="54"/>
      <c r="H374" s="52"/>
      <c r="I374" s="150"/>
      <c r="J374" s="52"/>
      <c r="K374" s="52"/>
      <c r="L374" s="52"/>
      <c r="M374" s="52"/>
      <c r="N374" s="52"/>
      <c r="O374" s="52"/>
      <c r="P374" s="52"/>
      <c r="Q374" s="52"/>
      <c r="R374" s="52"/>
      <c r="S374" s="52"/>
      <c r="T374" s="52"/>
      <c r="U374" s="52"/>
      <c r="V374" s="52"/>
      <c r="W374" s="52"/>
      <c r="X374" s="52"/>
      <c r="Y374" s="52"/>
      <c r="Z374" s="52"/>
    </row>
    <row r="375" spans="2:26" ht="13.5" customHeight="1" x14ac:dyDescent="0.2">
      <c r="B375" s="132"/>
      <c r="C375" s="132"/>
      <c r="D375" s="363"/>
      <c r="E375" s="52"/>
      <c r="F375" s="52"/>
      <c r="G375" s="54"/>
      <c r="H375" s="52"/>
      <c r="I375" s="150"/>
      <c r="J375" s="52"/>
      <c r="K375" s="52"/>
      <c r="L375" s="52"/>
      <c r="M375" s="52"/>
      <c r="N375" s="52"/>
      <c r="O375" s="52"/>
      <c r="P375" s="52"/>
      <c r="Q375" s="52"/>
      <c r="R375" s="52"/>
      <c r="S375" s="52"/>
      <c r="T375" s="52"/>
      <c r="U375" s="52"/>
      <c r="V375" s="52"/>
      <c r="W375" s="52"/>
      <c r="X375" s="52"/>
      <c r="Y375" s="52"/>
      <c r="Z375" s="52"/>
    </row>
    <row r="376" spans="2:26" ht="13.5" customHeight="1" x14ac:dyDescent="0.2">
      <c r="B376" s="132"/>
      <c r="C376" s="132"/>
      <c r="D376" s="363"/>
      <c r="E376" s="52"/>
      <c r="F376" s="52"/>
      <c r="G376" s="54"/>
      <c r="H376" s="52"/>
      <c r="I376" s="150"/>
      <c r="J376" s="52"/>
      <c r="K376" s="52"/>
      <c r="L376" s="52"/>
      <c r="M376" s="52"/>
      <c r="N376" s="52"/>
      <c r="O376" s="52"/>
      <c r="P376" s="52"/>
      <c r="Q376" s="52"/>
      <c r="R376" s="52"/>
      <c r="S376" s="52"/>
      <c r="T376" s="52"/>
      <c r="U376" s="52"/>
      <c r="V376" s="52"/>
      <c r="W376" s="52"/>
      <c r="X376" s="52"/>
      <c r="Y376" s="52"/>
      <c r="Z376" s="52"/>
    </row>
    <row r="377" spans="2:26" ht="13.5" customHeight="1" x14ac:dyDescent="0.2">
      <c r="B377" s="132"/>
      <c r="C377" s="132"/>
      <c r="D377" s="363"/>
      <c r="E377" s="52"/>
      <c r="F377" s="52"/>
      <c r="G377" s="54"/>
      <c r="H377" s="52"/>
      <c r="I377" s="150"/>
      <c r="J377" s="52"/>
      <c r="K377" s="52"/>
      <c r="L377" s="52"/>
      <c r="M377" s="52"/>
      <c r="N377" s="52"/>
      <c r="O377" s="52"/>
      <c r="P377" s="52"/>
      <c r="Q377" s="52"/>
      <c r="R377" s="52"/>
      <c r="S377" s="52"/>
      <c r="T377" s="52"/>
      <c r="U377" s="52"/>
      <c r="V377" s="52"/>
      <c r="W377" s="52"/>
      <c r="X377" s="52"/>
      <c r="Y377" s="52"/>
      <c r="Z377" s="52"/>
    </row>
    <row r="378" spans="2:26" ht="13.5" customHeight="1" x14ac:dyDescent="0.2">
      <c r="B378" s="132"/>
      <c r="C378" s="132"/>
      <c r="D378" s="363"/>
      <c r="E378" s="52"/>
      <c r="F378" s="52"/>
      <c r="G378" s="54"/>
      <c r="H378" s="52"/>
      <c r="I378" s="150"/>
      <c r="J378" s="52"/>
      <c r="K378" s="52"/>
      <c r="L378" s="52"/>
      <c r="M378" s="52"/>
      <c r="N378" s="52"/>
      <c r="O378" s="52"/>
      <c r="P378" s="52"/>
      <c r="Q378" s="52"/>
      <c r="R378" s="52"/>
      <c r="S378" s="52"/>
      <c r="T378" s="52"/>
      <c r="U378" s="52"/>
      <c r="V378" s="52"/>
      <c r="W378" s="52"/>
      <c r="X378" s="52"/>
      <c r="Y378" s="52"/>
      <c r="Z378" s="52"/>
    </row>
    <row r="379" spans="2:26" ht="13.5" customHeight="1" x14ac:dyDescent="0.2">
      <c r="B379" s="132"/>
      <c r="C379" s="132"/>
      <c r="D379" s="363"/>
      <c r="E379" s="52"/>
      <c r="F379" s="52"/>
      <c r="G379" s="54"/>
      <c r="H379" s="52"/>
      <c r="I379" s="150"/>
      <c r="J379" s="52"/>
      <c r="K379" s="52"/>
      <c r="L379" s="52"/>
      <c r="M379" s="52"/>
      <c r="N379" s="52"/>
      <c r="O379" s="52"/>
      <c r="P379" s="52"/>
      <c r="Q379" s="52"/>
      <c r="R379" s="52"/>
      <c r="S379" s="52"/>
      <c r="T379" s="52"/>
      <c r="U379" s="52"/>
      <c r="V379" s="52"/>
      <c r="W379" s="52"/>
      <c r="X379" s="52"/>
      <c r="Y379" s="52"/>
      <c r="Z379" s="52"/>
    </row>
    <row r="380" spans="2:26" ht="13.5" customHeight="1" x14ac:dyDescent="0.2">
      <c r="B380" s="132"/>
      <c r="C380" s="132"/>
      <c r="D380" s="363"/>
      <c r="E380" s="52"/>
      <c r="F380" s="52"/>
      <c r="G380" s="54"/>
      <c r="H380" s="52"/>
      <c r="I380" s="150"/>
      <c r="J380" s="52"/>
      <c r="K380" s="52"/>
      <c r="L380" s="52"/>
      <c r="M380" s="52"/>
      <c r="N380" s="52"/>
      <c r="O380" s="52"/>
      <c r="P380" s="52"/>
      <c r="Q380" s="52"/>
      <c r="R380" s="52"/>
      <c r="S380" s="52"/>
      <c r="T380" s="52"/>
      <c r="U380" s="52"/>
      <c r="V380" s="52"/>
      <c r="W380" s="52"/>
      <c r="X380" s="52"/>
      <c r="Y380" s="52"/>
      <c r="Z380" s="52"/>
    </row>
    <row r="381" spans="2:26" ht="13.5" customHeight="1" x14ac:dyDescent="0.2">
      <c r="B381" s="132"/>
      <c r="C381" s="132"/>
      <c r="D381" s="363"/>
      <c r="E381" s="52"/>
      <c r="F381" s="52"/>
      <c r="G381" s="54"/>
      <c r="H381" s="52"/>
      <c r="I381" s="150"/>
      <c r="J381" s="52"/>
      <c r="K381" s="52"/>
      <c r="L381" s="52"/>
      <c r="M381" s="52"/>
      <c r="N381" s="52"/>
      <c r="O381" s="52"/>
      <c r="P381" s="52"/>
      <c r="Q381" s="52"/>
      <c r="R381" s="52"/>
      <c r="S381" s="52"/>
      <c r="T381" s="52"/>
      <c r="U381" s="52"/>
      <c r="V381" s="52"/>
      <c r="W381" s="52"/>
      <c r="X381" s="52"/>
      <c r="Y381" s="52"/>
      <c r="Z381" s="52"/>
    </row>
    <row r="382" spans="2:26" ht="13.5" customHeight="1" x14ac:dyDescent="0.2">
      <c r="B382" s="132"/>
      <c r="C382" s="132"/>
      <c r="D382" s="363"/>
      <c r="E382" s="52"/>
      <c r="F382" s="52"/>
      <c r="G382" s="54"/>
      <c r="H382" s="52"/>
      <c r="I382" s="150"/>
      <c r="J382" s="52"/>
      <c r="K382" s="52"/>
      <c r="L382" s="52"/>
      <c r="M382" s="52"/>
      <c r="N382" s="52"/>
      <c r="O382" s="52"/>
      <c r="P382" s="52"/>
      <c r="Q382" s="52"/>
      <c r="R382" s="52"/>
      <c r="S382" s="52"/>
      <c r="T382" s="52"/>
      <c r="U382" s="52"/>
      <c r="V382" s="52"/>
      <c r="W382" s="52"/>
      <c r="X382" s="52"/>
      <c r="Y382" s="52"/>
      <c r="Z382" s="52"/>
    </row>
    <row r="383" spans="2:26" ht="13.5" customHeight="1" x14ac:dyDescent="0.2">
      <c r="B383" s="132"/>
      <c r="C383" s="132"/>
      <c r="D383" s="363"/>
      <c r="E383" s="52"/>
      <c r="F383" s="52"/>
      <c r="G383" s="54"/>
      <c r="H383" s="52"/>
      <c r="I383" s="150"/>
      <c r="J383" s="52"/>
      <c r="K383" s="52"/>
      <c r="L383" s="52"/>
      <c r="M383" s="52"/>
      <c r="N383" s="52"/>
      <c r="O383" s="52"/>
      <c r="P383" s="52"/>
      <c r="Q383" s="52"/>
      <c r="R383" s="52"/>
      <c r="S383" s="52"/>
      <c r="T383" s="52"/>
      <c r="U383" s="52"/>
      <c r="V383" s="52"/>
      <c r="W383" s="52"/>
      <c r="X383" s="52"/>
      <c r="Y383" s="52"/>
      <c r="Z383" s="52"/>
    </row>
    <row r="384" spans="2:26" ht="13.5" customHeight="1" x14ac:dyDescent="0.2">
      <c r="B384" s="132"/>
      <c r="C384" s="132"/>
      <c r="D384" s="363"/>
      <c r="E384" s="52"/>
      <c r="F384" s="52"/>
      <c r="G384" s="54"/>
      <c r="H384" s="52"/>
      <c r="I384" s="150"/>
      <c r="J384" s="52"/>
      <c r="K384" s="52"/>
      <c r="L384" s="52"/>
      <c r="M384" s="52"/>
      <c r="N384" s="52"/>
      <c r="O384" s="52"/>
      <c r="P384" s="52"/>
      <c r="Q384" s="52"/>
      <c r="R384" s="52"/>
      <c r="S384" s="52"/>
      <c r="T384" s="52"/>
      <c r="U384" s="52"/>
      <c r="V384" s="52"/>
      <c r="W384" s="52"/>
      <c r="X384" s="52"/>
      <c r="Y384" s="52"/>
      <c r="Z384" s="52"/>
    </row>
    <row r="385" spans="2:26" ht="13.5" customHeight="1" x14ac:dyDescent="0.2">
      <c r="B385" s="132"/>
      <c r="C385" s="132"/>
      <c r="D385" s="363"/>
      <c r="E385" s="52"/>
      <c r="F385" s="52"/>
      <c r="G385" s="54"/>
      <c r="H385" s="52"/>
      <c r="I385" s="150"/>
      <c r="J385" s="52"/>
      <c r="K385" s="52"/>
      <c r="L385" s="52"/>
      <c r="M385" s="52"/>
      <c r="N385" s="52"/>
      <c r="O385" s="52"/>
      <c r="P385" s="52"/>
      <c r="Q385" s="52"/>
      <c r="R385" s="52"/>
      <c r="S385" s="52"/>
      <c r="T385" s="52"/>
      <c r="U385" s="52"/>
      <c r="V385" s="52"/>
      <c r="W385" s="52"/>
      <c r="X385" s="52"/>
      <c r="Y385" s="52"/>
      <c r="Z385" s="52"/>
    </row>
    <row r="386" spans="2:26" ht="13.5" customHeight="1" x14ac:dyDescent="0.2">
      <c r="B386" s="132"/>
      <c r="C386" s="132"/>
      <c r="D386" s="363"/>
      <c r="E386" s="52"/>
      <c r="F386" s="52"/>
      <c r="G386" s="54"/>
      <c r="H386" s="52"/>
      <c r="I386" s="150"/>
      <c r="J386" s="52"/>
      <c r="K386" s="52"/>
      <c r="L386" s="52"/>
      <c r="M386" s="52"/>
      <c r="N386" s="52"/>
      <c r="O386" s="52"/>
      <c r="P386" s="52"/>
      <c r="Q386" s="52"/>
      <c r="R386" s="52"/>
      <c r="S386" s="52"/>
      <c r="T386" s="52"/>
      <c r="U386" s="52"/>
      <c r="V386" s="52"/>
      <c r="W386" s="52"/>
      <c r="X386" s="52"/>
      <c r="Y386" s="52"/>
      <c r="Z386" s="52"/>
    </row>
    <row r="387" spans="2:26" ht="13.5" customHeight="1" x14ac:dyDescent="0.2">
      <c r="B387" s="132"/>
      <c r="C387" s="132"/>
      <c r="D387" s="363"/>
      <c r="E387" s="52"/>
      <c r="F387" s="52"/>
      <c r="G387" s="54"/>
      <c r="H387" s="52"/>
      <c r="I387" s="150"/>
      <c r="J387" s="52"/>
      <c r="K387" s="52"/>
      <c r="L387" s="52"/>
      <c r="M387" s="52"/>
      <c r="N387" s="52"/>
      <c r="O387" s="52"/>
      <c r="P387" s="52"/>
      <c r="Q387" s="52"/>
      <c r="R387" s="52"/>
      <c r="S387" s="52"/>
      <c r="T387" s="52"/>
      <c r="U387" s="52"/>
      <c r="V387" s="52"/>
      <c r="W387" s="52"/>
      <c r="X387" s="52"/>
      <c r="Y387" s="52"/>
      <c r="Z387" s="52"/>
    </row>
    <row r="388" spans="2:26" ht="13.5" customHeight="1" x14ac:dyDescent="0.2">
      <c r="B388" s="132"/>
      <c r="C388" s="132"/>
      <c r="D388" s="363"/>
      <c r="E388" s="52"/>
      <c r="F388" s="52"/>
      <c r="G388" s="54"/>
      <c r="H388" s="52"/>
      <c r="I388" s="150"/>
      <c r="J388" s="52"/>
      <c r="K388" s="52"/>
      <c r="L388" s="52"/>
      <c r="M388" s="52"/>
      <c r="N388" s="52"/>
      <c r="O388" s="52"/>
      <c r="P388" s="52"/>
      <c r="Q388" s="52"/>
      <c r="R388" s="52"/>
      <c r="S388" s="52"/>
      <c r="T388" s="52"/>
      <c r="U388" s="52"/>
      <c r="V388" s="52"/>
      <c r="W388" s="52"/>
      <c r="X388" s="52"/>
      <c r="Y388" s="52"/>
      <c r="Z388" s="52"/>
    </row>
    <row r="389" spans="2:26" ht="13.5" customHeight="1" x14ac:dyDescent="0.2">
      <c r="B389" s="132"/>
      <c r="C389" s="132"/>
      <c r="D389" s="363"/>
      <c r="E389" s="52"/>
      <c r="F389" s="52"/>
      <c r="G389" s="54"/>
      <c r="H389" s="52"/>
      <c r="I389" s="150"/>
      <c r="J389" s="52"/>
      <c r="K389" s="52"/>
      <c r="L389" s="52"/>
      <c r="M389" s="52"/>
      <c r="N389" s="52"/>
      <c r="O389" s="52"/>
      <c r="P389" s="52"/>
      <c r="Q389" s="52"/>
      <c r="R389" s="52"/>
      <c r="S389" s="52"/>
      <c r="T389" s="52"/>
      <c r="U389" s="52"/>
      <c r="V389" s="52"/>
      <c r="W389" s="52"/>
      <c r="X389" s="52"/>
      <c r="Y389" s="52"/>
      <c r="Z389" s="52"/>
    </row>
    <row r="390" spans="2:26" ht="13.5" customHeight="1" x14ac:dyDescent="0.2">
      <c r="B390" s="132"/>
      <c r="C390" s="132"/>
      <c r="D390" s="363"/>
      <c r="E390" s="52"/>
      <c r="F390" s="52"/>
      <c r="G390" s="54"/>
      <c r="H390" s="52"/>
      <c r="I390" s="150"/>
      <c r="J390" s="52"/>
      <c r="K390" s="52"/>
      <c r="L390" s="52"/>
      <c r="M390" s="52"/>
      <c r="N390" s="52"/>
      <c r="O390" s="52"/>
      <c r="P390" s="52"/>
      <c r="Q390" s="52"/>
      <c r="R390" s="52"/>
      <c r="S390" s="52"/>
      <c r="T390" s="52"/>
      <c r="U390" s="52"/>
      <c r="V390" s="52"/>
      <c r="W390" s="52"/>
      <c r="X390" s="52"/>
      <c r="Y390" s="52"/>
      <c r="Z390" s="52"/>
    </row>
    <row r="391" spans="2:26" ht="13.5" customHeight="1" x14ac:dyDescent="0.2">
      <c r="B391" s="132"/>
      <c r="C391" s="132"/>
      <c r="D391" s="363"/>
      <c r="E391" s="52"/>
      <c r="F391" s="52"/>
      <c r="G391" s="54"/>
      <c r="H391" s="52"/>
      <c r="I391" s="150"/>
      <c r="J391" s="52"/>
      <c r="K391" s="52"/>
      <c r="L391" s="52"/>
      <c r="M391" s="52"/>
      <c r="N391" s="52"/>
      <c r="O391" s="52"/>
      <c r="P391" s="52"/>
      <c r="Q391" s="52"/>
      <c r="R391" s="52"/>
      <c r="S391" s="52"/>
      <c r="T391" s="52"/>
      <c r="U391" s="52"/>
      <c r="V391" s="52"/>
      <c r="W391" s="52"/>
      <c r="X391" s="52"/>
      <c r="Y391" s="52"/>
      <c r="Z391" s="52"/>
    </row>
    <row r="392" spans="2:26" ht="13.5" customHeight="1" x14ac:dyDescent="0.2">
      <c r="B392" s="132"/>
      <c r="C392" s="132"/>
      <c r="D392" s="363"/>
      <c r="E392" s="52"/>
      <c r="F392" s="52"/>
      <c r="G392" s="54"/>
      <c r="H392" s="52"/>
      <c r="I392" s="150"/>
      <c r="J392" s="52"/>
      <c r="K392" s="52"/>
      <c r="L392" s="52"/>
      <c r="M392" s="52"/>
      <c r="N392" s="52"/>
      <c r="O392" s="52"/>
      <c r="P392" s="52"/>
      <c r="Q392" s="52"/>
      <c r="R392" s="52"/>
      <c r="S392" s="52"/>
      <c r="T392" s="52"/>
      <c r="U392" s="52"/>
      <c r="V392" s="52"/>
      <c r="W392" s="52"/>
      <c r="X392" s="52"/>
      <c r="Y392" s="52"/>
      <c r="Z392" s="52"/>
    </row>
    <row r="393" spans="2:26" ht="13.5" customHeight="1" x14ac:dyDescent="0.2">
      <c r="B393" s="132"/>
      <c r="C393" s="132"/>
      <c r="D393" s="363"/>
      <c r="E393" s="52"/>
      <c r="F393" s="52"/>
      <c r="G393" s="54"/>
      <c r="H393" s="52"/>
      <c r="I393" s="150"/>
      <c r="J393" s="52"/>
      <c r="K393" s="52"/>
      <c r="L393" s="52"/>
      <c r="M393" s="52"/>
      <c r="N393" s="52"/>
      <c r="O393" s="52"/>
      <c r="P393" s="52"/>
      <c r="Q393" s="52"/>
      <c r="R393" s="52"/>
      <c r="S393" s="52"/>
      <c r="T393" s="52"/>
      <c r="U393" s="52"/>
      <c r="V393" s="52"/>
      <c r="W393" s="52"/>
      <c r="X393" s="52"/>
      <c r="Y393" s="52"/>
      <c r="Z393" s="52"/>
    </row>
    <row r="394" spans="2:26" ht="13.5" customHeight="1" x14ac:dyDescent="0.2">
      <c r="B394" s="132"/>
      <c r="C394" s="132"/>
      <c r="D394" s="363"/>
      <c r="E394" s="52"/>
      <c r="F394" s="52"/>
      <c r="G394" s="54"/>
      <c r="H394" s="52"/>
      <c r="I394" s="150"/>
      <c r="J394" s="52"/>
      <c r="K394" s="52"/>
      <c r="L394" s="52"/>
      <c r="M394" s="52"/>
      <c r="N394" s="52"/>
      <c r="O394" s="52"/>
      <c r="P394" s="52"/>
      <c r="Q394" s="52"/>
      <c r="R394" s="52"/>
      <c r="S394" s="52"/>
      <c r="T394" s="52"/>
      <c r="U394" s="52"/>
      <c r="V394" s="52"/>
      <c r="W394" s="52"/>
      <c r="X394" s="52"/>
      <c r="Y394" s="52"/>
      <c r="Z394" s="52"/>
    </row>
    <row r="395" spans="2:26" ht="13.5" customHeight="1" x14ac:dyDescent="0.2">
      <c r="B395" s="132"/>
      <c r="C395" s="132"/>
      <c r="D395" s="363"/>
      <c r="E395" s="52"/>
      <c r="F395" s="52"/>
      <c r="G395" s="54"/>
      <c r="H395" s="52"/>
      <c r="I395" s="150"/>
      <c r="J395" s="52"/>
      <c r="K395" s="52"/>
      <c r="L395" s="52"/>
      <c r="M395" s="52"/>
      <c r="N395" s="52"/>
      <c r="O395" s="52"/>
      <c r="P395" s="52"/>
      <c r="Q395" s="52"/>
      <c r="R395" s="52"/>
      <c r="S395" s="52"/>
      <c r="T395" s="52"/>
      <c r="U395" s="52"/>
      <c r="V395" s="52"/>
      <c r="W395" s="52"/>
      <c r="X395" s="52"/>
      <c r="Y395" s="52"/>
      <c r="Z395" s="52"/>
    </row>
    <row r="396" spans="2:26" ht="13.5" customHeight="1" x14ac:dyDescent="0.2">
      <c r="B396" s="132"/>
      <c r="C396" s="132"/>
      <c r="D396" s="363"/>
      <c r="E396" s="52"/>
      <c r="F396" s="52"/>
      <c r="G396" s="54"/>
      <c r="H396" s="52"/>
      <c r="I396" s="150"/>
      <c r="J396" s="52"/>
      <c r="K396" s="52"/>
      <c r="L396" s="52"/>
      <c r="M396" s="52"/>
      <c r="N396" s="52"/>
      <c r="O396" s="52"/>
      <c r="P396" s="52"/>
      <c r="Q396" s="52"/>
      <c r="R396" s="52"/>
      <c r="S396" s="52"/>
      <c r="T396" s="52"/>
      <c r="U396" s="52"/>
      <c r="V396" s="52"/>
      <c r="W396" s="52"/>
      <c r="X396" s="52"/>
      <c r="Y396" s="52"/>
      <c r="Z396" s="52"/>
    </row>
    <row r="397" spans="2:26" ht="13.5" customHeight="1" x14ac:dyDescent="0.2">
      <c r="B397" s="132"/>
      <c r="C397" s="132"/>
      <c r="D397" s="363"/>
      <c r="E397" s="52"/>
      <c r="F397" s="52"/>
      <c r="G397" s="54"/>
      <c r="H397" s="52"/>
      <c r="I397" s="150"/>
      <c r="J397" s="52"/>
      <c r="K397" s="52"/>
      <c r="L397" s="52"/>
      <c r="M397" s="52"/>
      <c r="N397" s="52"/>
      <c r="O397" s="52"/>
      <c r="P397" s="52"/>
      <c r="Q397" s="52"/>
      <c r="R397" s="52"/>
      <c r="S397" s="52"/>
      <c r="T397" s="52"/>
      <c r="U397" s="52"/>
      <c r="V397" s="52"/>
      <c r="W397" s="52"/>
      <c r="X397" s="52"/>
      <c r="Y397" s="52"/>
      <c r="Z397" s="52"/>
    </row>
    <row r="398" spans="2:26" ht="13.5" customHeight="1" x14ac:dyDescent="0.2">
      <c r="B398" s="132"/>
      <c r="C398" s="132"/>
      <c r="D398" s="363"/>
      <c r="E398" s="52"/>
      <c r="F398" s="52"/>
      <c r="G398" s="54"/>
      <c r="H398" s="52"/>
      <c r="I398" s="150"/>
      <c r="J398" s="52"/>
      <c r="K398" s="52"/>
      <c r="L398" s="52"/>
      <c r="M398" s="52"/>
      <c r="N398" s="52"/>
      <c r="O398" s="52"/>
      <c r="P398" s="52"/>
      <c r="Q398" s="52"/>
      <c r="R398" s="52"/>
      <c r="S398" s="52"/>
      <c r="T398" s="52"/>
      <c r="U398" s="52"/>
      <c r="V398" s="52"/>
      <c r="W398" s="52"/>
      <c r="X398" s="52"/>
      <c r="Y398" s="52"/>
      <c r="Z398" s="52"/>
    </row>
    <row r="399" spans="2:26" ht="13.5" customHeight="1" x14ac:dyDescent="0.2">
      <c r="B399" s="132"/>
      <c r="C399" s="132"/>
      <c r="D399" s="363"/>
      <c r="E399" s="52"/>
      <c r="F399" s="52"/>
      <c r="G399" s="54"/>
      <c r="H399" s="52"/>
      <c r="I399" s="150"/>
      <c r="J399" s="52"/>
      <c r="K399" s="52"/>
      <c r="L399" s="52"/>
      <c r="M399" s="52"/>
      <c r="N399" s="52"/>
      <c r="O399" s="52"/>
      <c r="P399" s="52"/>
      <c r="Q399" s="52"/>
      <c r="R399" s="52"/>
      <c r="S399" s="52"/>
      <c r="T399" s="52"/>
      <c r="U399" s="52"/>
      <c r="V399" s="52"/>
      <c r="W399" s="52"/>
      <c r="X399" s="52"/>
      <c r="Y399" s="52"/>
      <c r="Z399" s="52"/>
    </row>
    <row r="400" spans="2:26" ht="13.5" customHeight="1" x14ac:dyDescent="0.2">
      <c r="B400" s="132"/>
      <c r="C400" s="132"/>
      <c r="D400" s="363"/>
      <c r="E400" s="52"/>
      <c r="F400" s="52"/>
      <c r="G400" s="54"/>
      <c r="H400" s="52"/>
      <c r="I400" s="150"/>
      <c r="J400" s="52"/>
      <c r="K400" s="52"/>
      <c r="L400" s="52"/>
      <c r="M400" s="52"/>
      <c r="N400" s="52"/>
      <c r="O400" s="52"/>
      <c r="P400" s="52"/>
      <c r="Q400" s="52"/>
      <c r="R400" s="52"/>
      <c r="S400" s="52"/>
      <c r="T400" s="52"/>
      <c r="U400" s="52"/>
      <c r="V400" s="52"/>
      <c r="W400" s="52"/>
      <c r="X400" s="52"/>
      <c r="Y400" s="52"/>
      <c r="Z400" s="52"/>
    </row>
    <row r="401" spans="2:26" ht="13.5" customHeight="1" x14ac:dyDescent="0.2">
      <c r="B401" s="132"/>
      <c r="C401" s="132"/>
      <c r="D401" s="363"/>
      <c r="E401" s="52"/>
      <c r="F401" s="52"/>
      <c r="G401" s="54"/>
      <c r="H401" s="52"/>
      <c r="I401" s="150"/>
      <c r="J401" s="52"/>
      <c r="K401" s="52"/>
      <c r="L401" s="52"/>
      <c r="M401" s="52"/>
      <c r="N401" s="52"/>
      <c r="O401" s="52"/>
      <c r="P401" s="52"/>
      <c r="Q401" s="52"/>
      <c r="R401" s="52"/>
      <c r="S401" s="52"/>
      <c r="T401" s="52"/>
      <c r="U401" s="52"/>
      <c r="V401" s="52"/>
      <c r="W401" s="52"/>
      <c r="X401" s="52"/>
      <c r="Y401" s="52"/>
      <c r="Z401" s="52"/>
    </row>
    <row r="402" spans="2:26" ht="13.5" customHeight="1" x14ac:dyDescent="0.2">
      <c r="B402" s="132"/>
      <c r="C402" s="132"/>
      <c r="D402" s="363"/>
      <c r="E402" s="52"/>
      <c r="F402" s="52"/>
      <c r="G402" s="54"/>
      <c r="H402" s="52"/>
      <c r="I402" s="150"/>
      <c r="J402" s="52"/>
      <c r="K402" s="52"/>
      <c r="L402" s="52"/>
      <c r="M402" s="52"/>
      <c r="N402" s="52"/>
      <c r="O402" s="52"/>
      <c r="P402" s="52"/>
      <c r="Q402" s="52"/>
      <c r="R402" s="52"/>
      <c r="S402" s="52"/>
      <c r="T402" s="52"/>
      <c r="U402" s="52"/>
      <c r="V402" s="52"/>
      <c r="W402" s="52"/>
      <c r="X402" s="52"/>
      <c r="Y402" s="52"/>
      <c r="Z402" s="52"/>
    </row>
    <row r="403" spans="2:26" ht="13.5" customHeight="1" x14ac:dyDescent="0.2">
      <c r="B403" s="132"/>
      <c r="C403" s="132"/>
      <c r="D403" s="363"/>
      <c r="E403" s="52"/>
      <c r="F403" s="52"/>
      <c r="G403" s="54"/>
      <c r="H403" s="52"/>
      <c r="I403" s="150"/>
      <c r="J403" s="52"/>
      <c r="K403" s="52"/>
      <c r="L403" s="52"/>
      <c r="M403" s="52"/>
      <c r="N403" s="52"/>
      <c r="O403" s="52"/>
      <c r="P403" s="52"/>
      <c r="Q403" s="52"/>
      <c r="R403" s="52"/>
      <c r="S403" s="52"/>
      <c r="T403" s="52"/>
      <c r="U403" s="52"/>
      <c r="V403" s="52"/>
      <c r="W403" s="52"/>
      <c r="X403" s="52"/>
      <c r="Y403" s="52"/>
      <c r="Z403" s="52"/>
    </row>
    <row r="404" spans="2:26" ht="13.5" customHeight="1" x14ac:dyDescent="0.2">
      <c r="B404" s="132"/>
      <c r="C404" s="132"/>
      <c r="D404" s="363"/>
      <c r="E404" s="52"/>
      <c r="F404" s="52"/>
      <c r="G404" s="54"/>
      <c r="H404" s="52"/>
      <c r="I404" s="150"/>
      <c r="J404" s="52"/>
      <c r="K404" s="52"/>
      <c r="L404" s="52"/>
      <c r="M404" s="52"/>
      <c r="N404" s="52"/>
      <c r="O404" s="52"/>
      <c r="P404" s="52"/>
      <c r="Q404" s="52"/>
      <c r="R404" s="52"/>
      <c r="S404" s="52"/>
      <c r="T404" s="52"/>
      <c r="U404" s="52"/>
      <c r="V404" s="52"/>
      <c r="W404" s="52"/>
      <c r="X404" s="52"/>
      <c r="Y404" s="52"/>
      <c r="Z404" s="52"/>
    </row>
    <row r="405" spans="2:26" ht="13.5" customHeight="1" x14ac:dyDescent="0.2">
      <c r="B405" s="132"/>
      <c r="C405" s="132"/>
      <c r="D405" s="363"/>
      <c r="E405" s="52"/>
      <c r="F405" s="52"/>
      <c r="G405" s="54"/>
      <c r="H405" s="52"/>
      <c r="I405" s="150"/>
      <c r="J405" s="52"/>
      <c r="K405" s="52"/>
      <c r="L405" s="52"/>
      <c r="M405" s="52"/>
      <c r="N405" s="52"/>
      <c r="O405" s="52"/>
      <c r="P405" s="52"/>
      <c r="Q405" s="52"/>
      <c r="R405" s="52"/>
      <c r="S405" s="52"/>
      <c r="T405" s="52"/>
      <c r="U405" s="52"/>
      <c r="V405" s="52"/>
      <c r="W405" s="52"/>
      <c r="X405" s="52"/>
      <c r="Y405" s="52"/>
      <c r="Z405" s="52"/>
    </row>
    <row r="406" spans="2:26" ht="13.5" customHeight="1" x14ac:dyDescent="0.2">
      <c r="B406" s="132"/>
      <c r="C406" s="132"/>
      <c r="D406" s="363"/>
      <c r="E406" s="52"/>
      <c r="F406" s="52"/>
      <c r="G406" s="54"/>
      <c r="H406" s="52"/>
      <c r="I406" s="150"/>
      <c r="J406" s="52"/>
      <c r="K406" s="52"/>
      <c r="L406" s="52"/>
      <c r="M406" s="52"/>
      <c r="N406" s="52"/>
      <c r="O406" s="52"/>
      <c r="P406" s="52"/>
      <c r="Q406" s="52"/>
      <c r="R406" s="52"/>
      <c r="S406" s="52"/>
      <c r="T406" s="52"/>
      <c r="U406" s="52"/>
      <c r="V406" s="52"/>
      <c r="W406" s="52"/>
      <c r="X406" s="52"/>
      <c r="Y406" s="52"/>
      <c r="Z406" s="52"/>
    </row>
    <row r="407" spans="2:26" ht="13.5" customHeight="1" x14ac:dyDescent="0.2">
      <c r="B407" s="132"/>
      <c r="C407" s="132"/>
      <c r="D407" s="363"/>
      <c r="E407" s="52"/>
      <c r="F407" s="52"/>
      <c r="G407" s="54"/>
      <c r="H407" s="52"/>
      <c r="I407" s="150"/>
      <c r="J407" s="52"/>
      <c r="K407" s="52"/>
      <c r="L407" s="52"/>
      <c r="M407" s="52"/>
      <c r="N407" s="52"/>
      <c r="O407" s="52"/>
      <c r="P407" s="52"/>
      <c r="Q407" s="52"/>
      <c r="R407" s="52"/>
      <c r="S407" s="52"/>
      <c r="T407" s="52"/>
      <c r="U407" s="52"/>
      <c r="V407" s="52"/>
      <c r="W407" s="52"/>
      <c r="X407" s="52"/>
      <c r="Y407" s="52"/>
      <c r="Z407" s="52"/>
    </row>
    <row r="408" spans="2:26" ht="13.5" customHeight="1" x14ac:dyDescent="0.2">
      <c r="B408" s="132"/>
      <c r="C408" s="132"/>
      <c r="D408" s="363"/>
      <c r="E408" s="52"/>
      <c r="F408" s="52"/>
      <c r="G408" s="54"/>
      <c r="H408" s="52"/>
      <c r="I408" s="150"/>
      <c r="J408" s="52"/>
      <c r="K408" s="52"/>
      <c r="L408" s="52"/>
      <c r="M408" s="52"/>
      <c r="N408" s="52"/>
      <c r="O408" s="52"/>
      <c r="P408" s="52"/>
      <c r="Q408" s="52"/>
      <c r="R408" s="52"/>
      <c r="S408" s="52"/>
      <c r="T408" s="52"/>
      <c r="U408" s="52"/>
      <c r="V408" s="52"/>
      <c r="W408" s="52"/>
      <c r="X408" s="52"/>
      <c r="Y408" s="52"/>
      <c r="Z408" s="52"/>
    </row>
    <row r="409" spans="2:26" ht="13.5" customHeight="1" x14ac:dyDescent="0.2">
      <c r="B409" s="132"/>
      <c r="C409" s="132"/>
      <c r="D409" s="363"/>
      <c r="E409" s="52"/>
      <c r="F409" s="52"/>
      <c r="G409" s="54"/>
      <c r="H409" s="52"/>
      <c r="I409" s="150"/>
      <c r="J409" s="52"/>
      <c r="K409" s="52"/>
      <c r="L409" s="52"/>
      <c r="M409" s="52"/>
      <c r="N409" s="52"/>
      <c r="O409" s="52"/>
      <c r="P409" s="52"/>
      <c r="Q409" s="52"/>
      <c r="R409" s="52"/>
      <c r="S409" s="52"/>
      <c r="T409" s="52"/>
      <c r="U409" s="52"/>
      <c r="V409" s="52"/>
      <c r="W409" s="52"/>
      <c r="X409" s="52"/>
      <c r="Y409" s="52"/>
      <c r="Z409" s="52"/>
    </row>
    <row r="410" spans="2:26" ht="13.5" customHeight="1" x14ac:dyDescent="0.2">
      <c r="B410" s="132"/>
      <c r="C410" s="132"/>
      <c r="D410" s="363"/>
      <c r="E410" s="52"/>
      <c r="F410" s="52"/>
      <c r="G410" s="54"/>
      <c r="H410" s="52"/>
      <c r="I410" s="150"/>
      <c r="J410" s="52"/>
      <c r="K410" s="52"/>
      <c r="L410" s="52"/>
      <c r="M410" s="52"/>
      <c r="N410" s="52"/>
      <c r="O410" s="52"/>
      <c r="P410" s="52"/>
      <c r="Q410" s="52"/>
      <c r="R410" s="52"/>
      <c r="S410" s="52"/>
      <c r="T410" s="52"/>
      <c r="U410" s="52"/>
      <c r="V410" s="52"/>
      <c r="W410" s="52"/>
      <c r="X410" s="52"/>
      <c r="Y410" s="52"/>
      <c r="Z410" s="52"/>
    </row>
    <row r="411" spans="2:26" ht="13.5" customHeight="1" x14ac:dyDescent="0.2">
      <c r="B411" s="132"/>
      <c r="C411" s="132"/>
      <c r="D411" s="363"/>
      <c r="E411" s="52"/>
      <c r="F411" s="52"/>
      <c r="G411" s="54"/>
      <c r="H411" s="52"/>
      <c r="I411" s="150"/>
      <c r="J411" s="52"/>
      <c r="K411" s="52"/>
      <c r="L411" s="52"/>
      <c r="M411" s="52"/>
      <c r="N411" s="52"/>
      <c r="O411" s="52"/>
      <c r="P411" s="52"/>
      <c r="Q411" s="52"/>
      <c r="R411" s="52"/>
      <c r="S411" s="52"/>
      <c r="T411" s="52"/>
      <c r="U411" s="52"/>
      <c r="V411" s="52"/>
      <c r="W411" s="52"/>
      <c r="X411" s="52"/>
      <c r="Y411" s="52"/>
      <c r="Z411" s="52"/>
    </row>
    <row r="412" spans="2:26" ht="13.5" customHeight="1" x14ac:dyDescent="0.2">
      <c r="B412" s="132"/>
      <c r="C412" s="132"/>
      <c r="D412" s="363"/>
      <c r="E412" s="52"/>
      <c r="F412" s="52"/>
      <c r="G412" s="54"/>
      <c r="H412" s="52"/>
      <c r="I412" s="150"/>
      <c r="J412" s="52"/>
      <c r="K412" s="52"/>
      <c r="L412" s="52"/>
      <c r="M412" s="52"/>
      <c r="N412" s="52"/>
      <c r="O412" s="52"/>
      <c r="P412" s="52"/>
      <c r="Q412" s="52"/>
      <c r="R412" s="52"/>
      <c r="S412" s="52"/>
      <c r="T412" s="52"/>
      <c r="U412" s="52"/>
      <c r="V412" s="52"/>
      <c r="W412" s="52"/>
      <c r="X412" s="52"/>
      <c r="Y412" s="52"/>
      <c r="Z412" s="52"/>
    </row>
    <row r="413" spans="2:26" ht="13.5" customHeight="1" x14ac:dyDescent="0.2">
      <c r="B413" s="132"/>
      <c r="C413" s="132"/>
      <c r="D413" s="363"/>
      <c r="E413" s="52"/>
      <c r="F413" s="52"/>
      <c r="G413" s="54"/>
      <c r="H413" s="52"/>
      <c r="I413" s="150"/>
      <c r="J413" s="52"/>
      <c r="K413" s="52"/>
      <c r="L413" s="52"/>
      <c r="M413" s="52"/>
      <c r="N413" s="52"/>
      <c r="O413" s="52"/>
      <c r="P413" s="52"/>
      <c r="Q413" s="52"/>
      <c r="R413" s="52"/>
      <c r="S413" s="52"/>
      <c r="T413" s="52"/>
      <c r="U413" s="52"/>
      <c r="V413" s="52"/>
      <c r="W413" s="52"/>
      <c r="X413" s="52"/>
      <c r="Y413" s="52"/>
      <c r="Z413" s="52"/>
    </row>
    <row r="414" spans="2:26" ht="13.5" customHeight="1" x14ac:dyDescent="0.2">
      <c r="B414" s="132"/>
      <c r="C414" s="132"/>
      <c r="D414" s="363"/>
      <c r="E414" s="52"/>
      <c r="F414" s="52"/>
      <c r="G414" s="54"/>
      <c r="H414" s="52"/>
      <c r="I414" s="150"/>
      <c r="J414" s="52"/>
      <c r="K414" s="52"/>
      <c r="L414" s="52"/>
      <c r="M414" s="52"/>
      <c r="N414" s="52"/>
      <c r="O414" s="52"/>
      <c r="P414" s="52"/>
      <c r="Q414" s="52"/>
      <c r="R414" s="52"/>
      <c r="S414" s="52"/>
      <c r="T414" s="52"/>
      <c r="U414" s="52"/>
      <c r="V414" s="52"/>
      <c r="W414" s="52"/>
      <c r="X414" s="52"/>
      <c r="Y414" s="52"/>
      <c r="Z414" s="52"/>
    </row>
    <row r="415" spans="2:26" ht="13.5" customHeight="1" x14ac:dyDescent="0.2">
      <c r="B415" s="132"/>
      <c r="C415" s="132"/>
      <c r="D415" s="363"/>
      <c r="E415" s="52"/>
      <c r="F415" s="52"/>
      <c r="G415" s="54"/>
      <c r="H415" s="52"/>
      <c r="I415" s="150"/>
      <c r="J415" s="52"/>
      <c r="K415" s="52"/>
      <c r="L415" s="52"/>
      <c r="M415" s="52"/>
      <c r="N415" s="52"/>
      <c r="O415" s="52"/>
      <c r="P415" s="52"/>
      <c r="Q415" s="52"/>
      <c r="R415" s="52"/>
      <c r="S415" s="52"/>
      <c r="T415" s="52"/>
      <c r="U415" s="52"/>
      <c r="V415" s="52"/>
      <c r="W415" s="52"/>
      <c r="X415" s="52"/>
      <c r="Y415" s="52"/>
      <c r="Z415" s="52"/>
    </row>
    <row r="416" spans="2:26" ht="13.5" customHeight="1" x14ac:dyDescent="0.2">
      <c r="B416" s="132"/>
      <c r="C416" s="132"/>
      <c r="D416" s="363"/>
      <c r="E416" s="52"/>
      <c r="F416" s="52"/>
      <c r="G416" s="54"/>
      <c r="H416" s="52"/>
      <c r="I416" s="150"/>
      <c r="J416" s="52"/>
      <c r="K416" s="52"/>
      <c r="L416" s="52"/>
      <c r="M416" s="52"/>
      <c r="N416" s="52"/>
      <c r="O416" s="52"/>
      <c r="P416" s="52"/>
      <c r="Q416" s="52"/>
      <c r="R416" s="52"/>
      <c r="S416" s="52"/>
      <c r="T416" s="52"/>
      <c r="U416" s="52"/>
      <c r="V416" s="52"/>
      <c r="W416" s="52"/>
      <c r="X416" s="52"/>
      <c r="Y416" s="52"/>
      <c r="Z416" s="52"/>
    </row>
    <row r="417" spans="2:26" ht="13.5" customHeight="1" x14ac:dyDescent="0.2">
      <c r="B417" s="132"/>
      <c r="C417" s="132"/>
      <c r="D417" s="363"/>
      <c r="E417" s="52"/>
      <c r="F417" s="52"/>
      <c r="G417" s="54"/>
      <c r="H417" s="52"/>
      <c r="I417" s="150"/>
      <c r="J417" s="52"/>
      <c r="K417" s="52"/>
      <c r="L417" s="52"/>
      <c r="M417" s="52"/>
      <c r="N417" s="52"/>
      <c r="O417" s="52"/>
      <c r="P417" s="52"/>
      <c r="Q417" s="52"/>
      <c r="R417" s="52"/>
      <c r="S417" s="52"/>
      <c r="T417" s="52"/>
      <c r="U417" s="52"/>
      <c r="V417" s="52"/>
      <c r="W417" s="52"/>
      <c r="X417" s="52"/>
      <c r="Y417" s="52"/>
      <c r="Z417" s="52"/>
    </row>
    <row r="418" spans="2:26" ht="13.5" customHeight="1" x14ac:dyDescent="0.2">
      <c r="B418" s="132"/>
      <c r="C418" s="132"/>
      <c r="D418" s="363"/>
      <c r="E418" s="52"/>
      <c r="F418" s="52"/>
      <c r="G418" s="54"/>
      <c r="H418" s="52"/>
      <c r="I418" s="150"/>
      <c r="J418" s="52"/>
      <c r="K418" s="52"/>
      <c r="L418" s="52"/>
      <c r="M418" s="52"/>
      <c r="N418" s="52"/>
      <c r="O418" s="52"/>
      <c r="P418" s="52"/>
      <c r="Q418" s="52"/>
      <c r="R418" s="52"/>
      <c r="S418" s="52"/>
      <c r="T418" s="52"/>
      <c r="U418" s="52"/>
      <c r="V418" s="52"/>
      <c r="W418" s="52"/>
      <c r="X418" s="52"/>
      <c r="Y418" s="52"/>
      <c r="Z418" s="52"/>
    </row>
    <row r="419" spans="2:26" ht="13.5" customHeight="1" x14ac:dyDescent="0.2">
      <c r="B419" s="132"/>
      <c r="C419" s="132"/>
      <c r="D419" s="363"/>
      <c r="E419" s="52"/>
      <c r="F419" s="52"/>
      <c r="G419" s="54"/>
      <c r="H419" s="52"/>
      <c r="I419" s="150"/>
      <c r="J419" s="52"/>
      <c r="K419" s="52"/>
      <c r="L419" s="52"/>
      <c r="M419" s="52"/>
      <c r="N419" s="52"/>
      <c r="O419" s="52"/>
      <c r="P419" s="52"/>
      <c r="Q419" s="52"/>
      <c r="R419" s="52"/>
      <c r="S419" s="52"/>
      <c r="T419" s="52"/>
      <c r="U419" s="52"/>
      <c r="V419" s="52"/>
      <c r="W419" s="52"/>
      <c r="X419" s="52"/>
      <c r="Y419" s="52"/>
      <c r="Z419" s="52"/>
    </row>
    <row r="420" spans="2:26" ht="13.5" customHeight="1" x14ac:dyDescent="0.2">
      <c r="B420" s="132"/>
      <c r="C420" s="132"/>
      <c r="D420" s="363"/>
      <c r="E420" s="52"/>
      <c r="F420" s="52"/>
      <c r="G420" s="54"/>
      <c r="H420" s="52"/>
      <c r="I420" s="150"/>
      <c r="J420" s="52"/>
      <c r="K420" s="52"/>
      <c r="L420" s="52"/>
      <c r="M420" s="52"/>
      <c r="N420" s="52"/>
      <c r="O420" s="52"/>
      <c r="P420" s="52"/>
      <c r="Q420" s="52"/>
      <c r="R420" s="52"/>
      <c r="S420" s="52"/>
      <c r="T420" s="52"/>
      <c r="U420" s="52"/>
      <c r="V420" s="52"/>
      <c r="W420" s="52"/>
      <c r="X420" s="52"/>
      <c r="Y420" s="52"/>
      <c r="Z420" s="52"/>
    </row>
    <row r="421" spans="2:26" ht="13.5" customHeight="1" x14ac:dyDescent="0.2">
      <c r="B421" s="132"/>
      <c r="C421" s="132"/>
      <c r="D421" s="363"/>
      <c r="E421" s="52"/>
      <c r="F421" s="52"/>
      <c r="G421" s="54"/>
      <c r="H421" s="52"/>
      <c r="I421" s="150"/>
      <c r="J421" s="52"/>
      <c r="K421" s="52"/>
      <c r="L421" s="52"/>
      <c r="M421" s="52"/>
      <c r="N421" s="52"/>
      <c r="O421" s="52"/>
      <c r="P421" s="52"/>
      <c r="Q421" s="52"/>
      <c r="R421" s="52"/>
      <c r="S421" s="52"/>
      <c r="T421" s="52"/>
      <c r="U421" s="52"/>
      <c r="V421" s="52"/>
      <c r="W421" s="52"/>
      <c r="X421" s="52"/>
      <c r="Y421" s="52"/>
      <c r="Z421" s="52"/>
    </row>
    <row r="422" spans="2:26" ht="13.5" customHeight="1" x14ac:dyDescent="0.2">
      <c r="B422" s="132"/>
      <c r="C422" s="132"/>
      <c r="D422" s="363"/>
      <c r="E422" s="52"/>
      <c r="F422" s="52"/>
      <c r="G422" s="54"/>
      <c r="H422" s="52"/>
      <c r="I422" s="150"/>
      <c r="J422" s="52"/>
      <c r="K422" s="52"/>
      <c r="L422" s="52"/>
      <c r="M422" s="52"/>
      <c r="N422" s="52"/>
      <c r="O422" s="52"/>
      <c r="P422" s="52"/>
      <c r="Q422" s="52"/>
      <c r="R422" s="52"/>
      <c r="S422" s="52"/>
      <c r="T422" s="52"/>
      <c r="U422" s="52"/>
      <c r="V422" s="52"/>
      <c r="W422" s="52"/>
      <c r="X422" s="52"/>
      <c r="Y422" s="52"/>
      <c r="Z422" s="52"/>
    </row>
    <row r="423" spans="2:26" ht="13.5" customHeight="1" x14ac:dyDescent="0.2">
      <c r="B423" s="132"/>
      <c r="C423" s="132"/>
      <c r="D423" s="363"/>
      <c r="E423" s="52"/>
      <c r="F423" s="52"/>
      <c r="G423" s="54"/>
      <c r="H423" s="52"/>
      <c r="I423" s="150"/>
      <c r="J423" s="52"/>
      <c r="K423" s="52"/>
      <c r="L423" s="52"/>
      <c r="M423" s="52"/>
      <c r="N423" s="52"/>
      <c r="O423" s="52"/>
      <c r="P423" s="52"/>
      <c r="Q423" s="52"/>
      <c r="R423" s="52"/>
      <c r="S423" s="52"/>
      <c r="T423" s="52"/>
      <c r="U423" s="52"/>
      <c r="V423" s="52"/>
      <c r="W423" s="52"/>
      <c r="X423" s="52"/>
      <c r="Y423" s="52"/>
      <c r="Z423" s="52"/>
    </row>
    <row r="424" spans="2:26" ht="13.5" customHeight="1" x14ac:dyDescent="0.2">
      <c r="B424" s="132"/>
      <c r="C424" s="132"/>
      <c r="D424" s="363"/>
      <c r="E424" s="52"/>
      <c r="F424" s="52"/>
      <c r="G424" s="54"/>
      <c r="H424" s="52"/>
      <c r="I424" s="150"/>
      <c r="J424" s="52"/>
      <c r="K424" s="52"/>
      <c r="L424" s="52"/>
      <c r="M424" s="52"/>
      <c r="N424" s="52"/>
      <c r="O424" s="52"/>
      <c r="P424" s="52"/>
      <c r="Q424" s="52"/>
      <c r="R424" s="52"/>
      <c r="S424" s="52"/>
      <c r="T424" s="52"/>
      <c r="U424" s="52"/>
      <c r="V424" s="52"/>
      <c r="W424" s="52"/>
      <c r="X424" s="52"/>
      <c r="Y424" s="52"/>
      <c r="Z424" s="52"/>
    </row>
    <row r="425" spans="2:26" ht="13.5" customHeight="1" x14ac:dyDescent="0.2">
      <c r="B425" s="132"/>
      <c r="C425" s="132"/>
      <c r="D425" s="363"/>
      <c r="E425" s="52"/>
      <c r="F425" s="52"/>
      <c r="G425" s="54"/>
      <c r="H425" s="52"/>
      <c r="I425" s="150"/>
      <c r="J425" s="52"/>
      <c r="K425" s="52"/>
      <c r="L425" s="52"/>
      <c r="M425" s="52"/>
      <c r="N425" s="52"/>
      <c r="O425" s="52"/>
      <c r="P425" s="52"/>
      <c r="Q425" s="52"/>
      <c r="R425" s="52"/>
      <c r="S425" s="52"/>
      <c r="T425" s="52"/>
      <c r="U425" s="52"/>
      <c r="V425" s="52"/>
      <c r="W425" s="52"/>
      <c r="X425" s="52"/>
      <c r="Y425" s="52"/>
      <c r="Z425" s="52"/>
    </row>
    <row r="426" spans="2:26" ht="13.5" customHeight="1" x14ac:dyDescent="0.2">
      <c r="B426" s="132"/>
      <c r="C426" s="132"/>
      <c r="D426" s="363"/>
      <c r="E426" s="52"/>
      <c r="F426" s="52"/>
      <c r="G426" s="54"/>
      <c r="H426" s="52"/>
      <c r="I426" s="150"/>
      <c r="J426" s="52"/>
      <c r="K426" s="52"/>
      <c r="L426" s="52"/>
      <c r="M426" s="52"/>
      <c r="N426" s="52"/>
      <c r="O426" s="52"/>
      <c r="P426" s="52"/>
      <c r="Q426" s="52"/>
      <c r="R426" s="52"/>
      <c r="S426" s="52"/>
      <c r="T426" s="52"/>
      <c r="U426" s="52"/>
      <c r="V426" s="52"/>
      <c r="W426" s="52"/>
      <c r="X426" s="52"/>
      <c r="Y426" s="52"/>
      <c r="Z426" s="52"/>
    </row>
    <row r="427" spans="2:26" ht="13.5" customHeight="1" x14ac:dyDescent="0.2">
      <c r="B427" s="132"/>
      <c r="C427" s="132"/>
      <c r="D427" s="363"/>
      <c r="E427" s="52"/>
      <c r="F427" s="52"/>
      <c r="G427" s="54"/>
      <c r="H427" s="52"/>
      <c r="I427" s="150"/>
      <c r="J427" s="52"/>
      <c r="K427" s="52"/>
      <c r="L427" s="52"/>
      <c r="M427" s="52"/>
      <c r="N427" s="52"/>
      <c r="O427" s="52"/>
      <c r="P427" s="52"/>
      <c r="Q427" s="52"/>
      <c r="R427" s="52"/>
      <c r="S427" s="52"/>
      <c r="T427" s="52"/>
      <c r="U427" s="52"/>
      <c r="V427" s="52"/>
      <c r="W427" s="52"/>
      <c r="X427" s="52"/>
      <c r="Y427" s="52"/>
      <c r="Z427" s="52"/>
    </row>
    <row r="428" spans="2:26" ht="13.5" customHeight="1" x14ac:dyDescent="0.2">
      <c r="B428" s="132"/>
      <c r="C428" s="132"/>
      <c r="D428" s="363"/>
      <c r="E428" s="52"/>
      <c r="F428" s="52"/>
      <c r="G428" s="54"/>
      <c r="H428" s="52"/>
      <c r="I428" s="150"/>
      <c r="J428" s="52"/>
      <c r="K428" s="52"/>
      <c r="L428" s="52"/>
      <c r="M428" s="52"/>
      <c r="N428" s="52"/>
      <c r="O428" s="52"/>
      <c r="P428" s="52"/>
      <c r="Q428" s="52"/>
      <c r="R428" s="52"/>
      <c r="S428" s="52"/>
      <c r="T428" s="52"/>
      <c r="U428" s="52"/>
      <c r="V428" s="52"/>
      <c r="W428" s="52"/>
      <c r="X428" s="52"/>
      <c r="Y428" s="52"/>
      <c r="Z428" s="52"/>
    </row>
    <row r="429" spans="2:26" ht="13.5" customHeight="1" x14ac:dyDescent="0.2">
      <c r="B429" s="132"/>
      <c r="C429" s="132"/>
      <c r="D429" s="363"/>
      <c r="E429" s="52"/>
      <c r="F429" s="52"/>
      <c r="G429" s="54"/>
      <c r="H429" s="52"/>
      <c r="I429" s="150"/>
      <c r="J429" s="52"/>
      <c r="K429" s="52"/>
      <c r="L429" s="52"/>
      <c r="M429" s="52"/>
      <c r="N429" s="52"/>
      <c r="O429" s="52"/>
      <c r="P429" s="52"/>
      <c r="Q429" s="52"/>
      <c r="R429" s="52"/>
      <c r="S429" s="52"/>
      <c r="T429" s="52"/>
      <c r="U429" s="52"/>
      <c r="V429" s="52"/>
      <c r="W429" s="52"/>
      <c r="X429" s="52"/>
      <c r="Y429" s="52"/>
      <c r="Z429" s="52"/>
    </row>
    <row r="430" spans="2:26" ht="13.5" customHeight="1" x14ac:dyDescent="0.2">
      <c r="B430" s="132"/>
      <c r="C430" s="132"/>
      <c r="D430" s="363"/>
      <c r="E430" s="52"/>
      <c r="F430" s="52"/>
      <c r="G430" s="54"/>
      <c r="H430" s="52"/>
      <c r="I430" s="150"/>
      <c r="J430" s="52"/>
      <c r="K430" s="52"/>
      <c r="L430" s="52"/>
      <c r="M430" s="52"/>
      <c r="N430" s="52"/>
      <c r="O430" s="52"/>
      <c r="P430" s="52"/>
      <c r="Q430" s="52"/>
      <c r="R430" s="52"/>
      <c r="S430" s="52"/>
      <c r="T430" s="52"/>
      <c r="U430" s="52"/>
      <c r="V430" s="52"/>
      <c r="W430" s="52"/>
      <c r="X430" s="52"/>
      <c r="Y430" s="52"/>
      <c r="Z430" s="52"/>
    </row>
    <row r="431" spans="2:26" ht="13.5" customHeight="1" x14ac:dyDescent="0.2">
      <c r="B431" s="132"/>
      <c r="C431" s="132"/>
      <c r="D431" s="363"/>
      <c r="E431" s="52"/>
      <c r="F431" s="52"/>
      <c r="G431" s="54"/>
      <c r="H431" s="52"/>
      <c r="I431" s="150"/>
      <c r="J431" s="52"/>
      <c r="K431" s="52"/>
      <c r="L431" s="52"/>
      <c r="M431" s="52"/>
      <c r="N431" s="52"/>
      <c r="O431" s="52"/>
      <c r="P431" s="52"/>
      <c r="Q431" s="52"/>
      <c r="R431" s="52"/>
      <c r="S431" s="52"/>
      <c r="T431" s="52"/>
      <c r="U431" s="52"/>
      <c r="V431" s="52"/>
      <c r="W431" s="52"/>
      <c r="X431" s="52"/>
      <c r="Y431" s="52"/>
      <c r="Z431" s="52"/>
    </row>
    <row r="432" spans="2:26" ht="13.5" customHeight="1" x14ac:dyDescent="0.2">
      <c r="B432" s="132"/>
      <c r="C432" s="132"/>
      <c r="D432" s="363"/>
      <c r="E432" s="52"/>
      <c r="F432" s="52"/>
      <c r="G432" s="54"/>
      <c r="H432" s="52"/>
      <c r="I432" s="150"/>
      <c r="J432" s="52"/>
      <c r="K432" s="52"/>
      <c r="L432" s="52"/>
      <c r="M432" s="52"/>
      <c r="N432" s="52"/>
      <c r="O432" s="52"/>
      <c r="P432" s="52"/>
      <c r="Q432" s="52"/>
      <c r="R432" s="52"/>
      <c r="S432" s="52"/>
      <c r="T432" s="52"/>
      <c r="U432" s="52"/>
      <c r="V432" s="52"/>
      <c r="W432" s="52"/>
      <c r="X432" s="52"/>
      <c r="Y432" s="52"/>
      <c r="Z432" s="52"/>
    </row>
    <row r="433" spans="2:26" ht="13.5" customHeight="1" x14ac:dyDescent="0.2">
      <c r="B433" s="132"/>
      <c r="C433" s="132"/>
      <c r="D433" s="363"/>
      <c r="E433" s="52"/>
      <c r="F433" s="52"/>
      <c r="G433" s="54"/>
      <c r="H433" s="52"/>
      <c r="I433" s="150"/>
      <c r="J433" s="52"/>
      <c r="K433" s="52"/>
      <c r="L433" s="52"/>
      <c r="M433" s="52"/>
      <c r="N433" s="52"/>
      <c r="O433" s="52"/>
      <c r="P433" s="52"/>
      <c r="Q433" s="52"/>
      <c r="R433" s="52"/>
      <c r="S433" s="52"/>
      <c r="T433" s="52"/>
      <c r="U433" s="52"/>
      <c r="V433" s="52"/>
      <c r="W433" s="52"/>
      <c r="X433" s="52"/>
      <c r="Y433" s="52"/>
      <c r="Z433" s="52"/>
    </row>
    <row r="434" spans="2:26" ht="13.5" customHeight="1" x14ac:dyDescent="0.2">
      <c r="B434" s="132"/>
      <c r="C434" s="132"/>
      <c r="D434" s="363"/>
      <c r="E434" s="52"/>
      <c r="F434" s="52"/>
      <c r="G434" s="54"/>
      <c r="H434" s="52"/>
      <c r="I434" s="150"/>
      <c r="J434" s="52"/>
      <c r="K434" s="52"/>
      <c r="L434" s="52"/>
      <c r="M434" s="52"/>
      <c r="N434" s="52"/>
      <c r="O434" s="52"/>
      <c r="P434" s="52"/>
      <c r="Q434" s="52"/>
      <c r="R434" s="52"/>
      <c r="S434" s="52"/>
      <c r="T434" s="52"/>
      <c r="U434" s="52"/>
      <c r="V434" s="52"/>
      <c r="W434" s="52"/>
      <c r="X434" s="52"/>
      <c r="Y434" s="52"/>
      <c r="Z434" s="52"/>
    </row>
    <row r="435" spans="2:26" ht="13.5" customHeight="1" x14ac:dyDescent="0.2">
      <c r="B435" s="132"/>
      <c r="C435" s="132"/>
      <c r="D435" s="363"/>
      <c r="E435" s="52"/>
      <c r="F435" s="52"/>
      <c r="G435" s="54"/>
      <c r="H435" s="52"/>
      <c r="I435" s="150"/>
      <c r="J435" s="52"/>
      <c r="K435" s="52"/>
      <c r="L435" s="52"/>
      <c r="M435" s="52"/>
      <c r="N435" s="52"/>
      <c r="O435" s="52"/>
      <c r="P435" s="52"/>
      <c r="Q435" s="52"/>
      <c r="R435" s="52"/>
      <c r="S435" s="52"/>
      <c r="T435" s="52"/>
      <c r="U435" s="52"/>
      <c r="V435" s="52"/>
      <c r="W435" s="52"/>
      <c r="X435" s="52"/>
      <c r="Y435" s="52"/>
      <c r="Z435" s="52"/>
    </row>
    <row r="436" spans="2:26" ht="13.5" customHeight="1" x14ac:dyDescent="0.2">
      <c r="B436" s="132"/>
      <c r="C436" s="132"/>
      <c r="D436" s="363"/>
      <c r="E436" s="52"/>
      <c r="F436" s="52"/>
      <c r="G436" s="54"/>
      <c r="H436" s="52"/>
      <c r="I436" s="150"/>
      <c r="J436" s="52"/>
      <c r="K436" s="52"/>
      <c r="L436" s="52"/>
      <c r="M436" s="52"/>
      <c r="N436" s="52"/>
      <c r="O436" s="52"/>
      <c r="P436" s="52"/>
      <c r="Q436" s="52"/>
      <c r="R436" s="52"/>
      <c r="S436" s="52"/>
      <c r="T436" s="52"/>
      <c r="U436" s="52"/>
      <c r="V436" s="52"/>
      <c r="W436" s="52"/>
      <c r="X436" s="52"/>
      <c r="Y436" s="52"/>
      <c r="Z436" s="52"/>
    </row>
    <row r="437" spans="2:26" ht="13.5" customHeight="1" x14ac:dyDescent="0.2">
      <c r="B437" s="132"/>
      <c r="C437" s="132"/>
      <c r="D437" s="363"/>
      <c r="E437" s="52"/>
      <c r="F437" s="52"/>
      <c r="G437" s="54"/>
      <c r="H437" s="52"/>
      <c r="I437" s="150"/>
      <c r="J437" s="52"/>
      <c r="K437" s="52"/>
      <c r="L437" s="52"/>
      <c r="M437" s="52"/>
      <c r="N437" s="52"/>
      <c r="O437" s="52"/>
      <c r="P437" s="52"/>
      <c r="Q437" s="52"/>
      <c r="R437" s="52"/>
      <c r="S437" s="52"/>
      <c r="T437" s="52"/>
      <c r="U437" s="52"/>
      <c r="V437" s="52"/>
      <c r="W437" s="52"/>
      <c r="X437" s="52"/>
      <c r="Y437" s="52"/>
      <c r="Z437" s="52"/>
    </row>
    <row r="438" spans="2:26" ht="13.5" customHeight="1" x14ac:dyDescent="0.2">
      <c r="B438" s="132"/>
      <c r="C438" s="132"/>
      <c r="D438" s="363"/>
      <c r="E438" s="52"/>
      <c r="F438" s="52"/>
      <c r="G438" s="54"/>
      <c r="H438" s="52"/>
      <c r="I438" s="150"/>
      <c r="J438" s="52"/>
      <c r="K438" s="52"/>
      <c r="L438" s="52"/>
      <c r="M438" s="52"/>
      <c r="N438" s="52"/>
      <c r="O438" s="52"/>
      <c r="P438" s="52"/>
      <c r="Q438" s="52"/>
      <c r="R438" s="52"/>
      <c r="S438" s="52"/>
      <c r="T438" s="52"/>
      <c r="U438" s="52"/>
      <c r="V438" s="52"/>
      <c r="W438" s="52"/>
      <c r="X438" s="52"/>
      <c r="Y438" s="52"/>
      <c r="Z438" s="52"/>
    </row>
    <row r="439" spans="2:26" ht="13.5" customHeight="1" x14ac:dyDescent="0.2">
      <c r="B439" s="132"/>
      <c r="C439" s="132"/>
      <c r="D439" s="363"/>
      <c r="E439" s="52"/>
      <c r="F439" s="52"/>
      <c r="G439" s="54"/>
      <c r="H439" s="52"/>
      <c r="I439" s="150"/>
      <c r="J439" s="52"/>
      <c r="K439" s="52"/>
      <c r="L439" s="52"/>
      <c r="M439" s="52"/>
      <c r="N439" s="52"/>
      <c r="O439" s="52"/>
      <c r="P439" s="52"/>
      <c r="Q439" s="52"/>
      <c r="R439" s="52"/>
      <c r="S439" s="52"/>
      <c r="T439" s="52"/>
      <c r="U439" s="52"/>
      <c r="V439" s="52"/>
      <c r="W439" s="52"/>
      <c r="X439" s="52"/>
      <c r="Y439" s="52"/>
      <c r="Z439" s="52"/>
    </row>
    <row r="440" spans="2:26" ht="13.5" customHeight="1" x14ac:dyDescent="0.2">
      <c r="B440" s="132"/>
      <c r="C440" s="132"/>
      <c r="D440" s="363"/>
      <c r="E440" s="52"/>
      <c r="F440" s="52"/>
      <c r="G440" s="54"/>
      <c r="H440" s="52"/>
      <c r="I440" s="150"/>
      <c r="J440" s="52"/>
      <c r="K440" s="52"/>
      <c r="L440" s="52"/>
      <c r="M440" s="52"/>
      <c r="N440" s="52"/>
      <c r="O440" s="52"/>
      <c r="P440" s="52"/>
      <c r="Q440" s="52"/>
      <c r="R440" s="52"/>
      <c r="S440" s="52"/>
      <c r="T440" s="52"/>
      <c r="U440" s="52"/>
      <c r="V440" s="52"/>
      <c r="W440" s="52"/>
      <c r="X440" s="52"/>
      <c r="Y440" s="52"/>
      <c r="Z440" s="52"/>
    </row>
    <row r="441" spans="2:26" ht="13.5" customHeight="1" x14ac:dyDescent="0.2">
      <c r="B441" s="132"/>
      <c r="C441" s="132"/>
      <c r="D441" s="363"/>
      <c r="E441" s="52"/>
      <c r="F441" s="52"/>
      <c r="G441" s="54"/>
      <c r="H441" s="52"/>
      <c r="I441" s="150"/>
      <c r="J441" s="52"/>
      <c r="K441" s="52"/>
      <c r="L441" s="52"/>
      <c r="M441" s="52"/>
      <c r="N441" s="52"/>
      <c r="O441" s="52"/>
      <c r="P441" s="52"/>
      <c r="Q441" s="52"/>
      <c r="R441" s="52"/>
      <c r="S441" s="52"/>
      <c r="T441" s="52"/>
      <c r="U441" s="52"/>
      <c r="V441" s="52"/>
      <c r="W441" s="52"/>
      <c r="X441" s="52"/>
      <c r="Y441" s="52"/>
      <c r="Z441" s="52"/>
    </row>
    <row r="442" spans="2:26" ht="13.5" customHeight="1" x14ac:dyDescent="0.2">
      <c r="B442" s="132"/>
      <c r="C442" s="132"/>
      <c r="D442" s="363"/>
      <c r="E442" s="52"/>
      <c r="F442" s="52"/>
      <c r="G442" s="54"/>
      <c r="H442" s="52"/>
      <c r="I442" s="150"/>
      <c r="J442" s="52"/>
      <c r="K442" s="52"/>
      <c r="L442" s="52"/>
      <c r="M442" s="52"/>
      <c r="N442" s="52"/>
      <c r="O442" s="52"/>
      <c r="P442" s="52"/>
      <c r="Q442" s="52"/>
      <c r="R442" s="52"/>
      <c r="S442" s="52"/>
      <c r="T442" s="52"/>
      <c r="U442" s="52"/>
      <c r="V442" s="52"/>
      <c r="W442" s="52"/>
      <c r="X442" s="52"/>
      <c r="Y442" s="52"/>
      <c r="Z442" s="52"/>
    </row>
    <row r="443" spans="2:26" ht="13.5" customHeight="1" x14ac:dyDescent="0.2">
      <c r="B443" s="132"/>
      <c r="C443" s="132"/>
      <c r="D443" s="363"/>
      <c r="E443" s="52"/>
      <c r="F443" s="52"/>
      <c r="G443" s="54"/>
      <c r="H443" s="52"/>
      <c r="I443" s="150"/>
      <c r="J443" s="52"/>
      <c r="K443" s="52"/>
      <c r="L443" s="52"/>
      <c r="M443" s="52"/>
      <c r="N443" s="52"/>
      <c r="O443" s="52"/>
      <c r="P443" s="52"/>
      <c r="Q443" s="52"/>
      <c r="R443" s="52"/>
      <c r="S443" s="52"/>
      <c r="T443" s="52"/>
      <c r="U443" s="52"/>
      <c r="V443" s="52"/>
      <c r="W443" s="52"/>
      <c r="X443" s="52"/>
      <c r="Y443" s="52"/>
      <c r="Z443" s="52"/>
    </row>
    <row r="444" spans="2:26" ht="13.5" customHeight="1" x14ac:dyDescent="0.2">
      <c r="B444" s="132"/>
      <c r="C444" s="132"/>
      <c r="D444" s="363"/>
      <c r="E444" s="52"/>
      <c r="F444" s="52"/>
      <c r="G444" s="54"/>
      <c r="H444" s="52"/>
      <c r="I444" s="150"/>
      <c r="J444" s="52"/>
      <c r="K444" s="52"/>
      <c r="L444" s="52"/>
      <c r="M444" s="52"/>
      <c r="N444" s="52"/>
      <c r="O444" s="52"/>
      <c r="P444" s="52"/>
      <c r="Q444" s="52"/>
      <c r="R444" s="52"/>
      <c r="S444" s="52"/>
      <c r="T444" s="52"/>
      <c r="U444" s="52"/>
      <c r="V444" s="52"/>
      <c r="W444" s="52"/>
      <c r="X444" s="52"/>
      <c r="Y444" s="52"/>
      <c r="Z444" s="52"/>
    </row>
    <row r="445" spans="2:26" ht="13.5" customHeight="1" x14ac:dyDescent="0.2">
      <c r="B445" s="132"/>
      <c r="C445" s="132"/>
      <c r="D445" s="363"/>
      <c r="E445" s="52"/>
      <c r="F445" s="52"/>
      <c r="G445" s="54"/>
      <c r="H445" s="52"/>
      <c r="I445" s="150"/>
      <c r="J445" s="52"/>
      <c r="K445" s="52"/>
      <c r="L445" s="52"/>
      <c r="M445" s="52"/>
      <c r="N445" s="52"/>
      <c r="O445" s="52"/>
      <c r="P445" s="52"/>
      <c r="Q445" s="52"/>
      <c r="R445" s="52"/>
      <c r="S445" s="52"/>
      <c r="T445" s="52"/>
      <c r="U445" s="52"/>
      <c r="V445" s="52"/>
      <c r="W445" s="52"/>
      <c r="X445" s="52"/>
      <c r="Y445" s="52"/>
      <c r="Z445" s="52"/>
    </row>
    <row r="446" spans="2:26" ht="13.5" customHeight="1" x14ac:dyDescent="0.2">
      <c r="B446" s="132"/>
      <c r="C446" s="132"/>
      <c r="D446" s="363"/>
      <c r="E446" s="52"/>
      <c r="F446" s="52"/>
      <c r="G446" s="54"/>
      <c r="H446" s="52"/>
      <c r="I446" s="150"/>
      <c r="J446" s="52"/>
      <c r="K446" s="52"/>
      <c r="L446" s="52"/>
      <c r="M446" s="52"/>
      <c r="N446" s="52"/>
      <c r="O446" s="52"/>
      <c r="P446" s="52"/>
      <c r="Q446" s="52"/>
      <c r="R446" s="52"/>
      <c r="S446" s="52"/>
      <c r="T446" s="52"/>
      <c r="U446" s="52"/>
      <c r="V446" s="52"/>
      <c r="W446" s="52"/>
      <c r="X446" s="52"/>
      <c r="Y446" s="52"/>
      <c r="Z446" s="52"/>
    </row>
    <row r="447" spans="2:26" ht="13.5" customHeight="1" x14ac:dyDescent="0.2">
      <c r="B447" s="132"/>
      <c r="C447" s="132"/>
      <c r="D447" s="363"/>
      <c r="E447" s="52"/>
      <c r="F447" s="52"/>
      <c r="G447" s="54"/>
      <c r="H447" s="52"/>
      <c r="I447" s="150"/>
      <c r="J447" s="52"/>
      <c r="K447" s="52"/>
      <c r="L447" s="52"/>
      <c r="M447" s="52"/>
      <c r="N447" s="52"/>
      <c r="O447" s="52"/>
      <c r="P447" s="52"/>
      <c r="Q447" s="52"/>
      <c r="R447" s="52"/>
      <c r="S447" s="52"/>
      <c r="T447" s="52"/>
      <c r="U447" s="52"/>
      <c r="V447" s="52"/>
      <c r="W447" s="52"/>
      <c r="X447" s="52"/>
      <c r="Y447" s="52"/>
      <c r="Z447" s="52"/>
    </row>
    <row r="448" spans="2:26" ht="13.5" customHeight="1" x14ac:dyDescent="0.2">
      <c r="B448" s="132"/>
      <c r="C448" s="132"/>
      <c r="D448" s="363"/>
      <c r="E448" s="52"/>
      <c r="F448" s="52"/>
      <c r="G448" s="54"/>
      <c r="H448" s="52"/>
      <c r="I448" s="150"/>
      <c r="J448" s="52"/>
      <c r="K448" s="52"/>
      <c r="L448" s="52"/>
      <c r="M448" s="52"/>
      <c r="N448" s="52"/>
      <c r="O448" s="52"/>
      <c r="P448" s="52"/>
      <c r="Q448" s="52"/>
      <c r="R448" s="52"/>
      <c r="S448" s="52"/>
      <c r="T448" s="52"/>
      <c r="U448" s="52"/>
      <c r="V448" s="52"/>
      <c r="W448" s="52"/>
      <c r="X448" s="52"/>
      <c r="Y448" s="52"/>
      <c r="Z448" s="52"/>
    </row>
    <row r="449" spans="2:26" ht="13.5" customHeight="1" x14ac:dyDescent="0.2">
      <c r="B449" s="132"/>
      <c r="C449" s="132"/>
      <c r="D449" s="363"/>
      <c r="E449" s="52"/>
      <c r="F449" s="52"/>
      <c r="G449" s="54"/>
      <c r="H449" s="52"/>
      <c r="I449" s="150"/>
      <c r="J449" s="52"/>
      <c r="K449" s="52"/>
      <c r="L449" s="52"/>
      <c r="M449" s="52"/>
      <c r="N449" s="52"/>
      <c r="O449" s="52"/>
      <c r="P449" s="52"/>
      <c r="Q449" s="52"/>
      <c r="R449" s="52"/>
      <c r="S449" s="52"/>
      <c r="T449" s="52"/>
      <c r="U449" s="52"/>
      <c r="V449" s="52"/>
      <c r="W449" s="52"/>
      <c r="X449" s="52"/>
      <c r="Y449" s="52"/>
      <c r="Z449" s="52"/>
    </row>
    <row r="450" spans="2:26" ht="13.5" customHeight="1" x14ac:dyDescent="0.2">
      <c r="B450" s="132"/>
      <c r="C450" s="132"/>
      <c r="D450" s="363"/>
      <c r="E450" s="52"/>
      <c r="F450" s="52"/>
      <c r="G450" s="54"/>
      <c r="H450" s="52"/>
      <c r="I450" s="150"/>
      <c r="J450" s="52"/>
      <c r="K450" s="52"/>
      <c r="L450" s="52"/>
      <c r="M450" s="52"/>
      <c r="N450" s="52"/>
      <c r="O450" s="52"/>
      <c r="P450" s="52"/>
      <c r="Q450" s="52"/>
      <c r="R450" s="52"/>
      <c r="S450" s="52"/>
      <c r="T450" s="52"/>
      <c r="U450" s="52"/>
      <c r="V450" s="52"/>
      <c r="W450" s="52"/>
      <c r="X450" s="52"/>
      <c r="Y450" s="52"/>
      <c r="Z450" s="52"/>
    </row>
    <row r="451" spans="2:26" ht="13.5" customHeight="1" x14ac:dyDescent="0.2">
      <c r="B451" s="132"/>
      <c r="C451" s="132"/>
      <c r="D451" s="363"/>
      <c r="E451" s="52"/>
      <c r="F451" s="52"/>
      <c r="G451" s="54"/>
      <c r="H451" s="52"/>
      <c r="I451" s="150"/>
      <c r="J451" s="52"/>
      <c r="K451" s="52"/>
      <c r="L451" s="52"/>
      <c r="M451" s="52"/>
      <c r="N451" s="52"/>
      <c r="O451" s="52"/>
      <c r="P451" s="52"/>
      <c r="Q451" s="52"/>
      <c r="R451" s="52"/>
      <c r="S451" s="52"/>
      <c r="T451" s="52"/>
      <c r="U451" s="52"/>
      <c r="V451" s="52"/>
      <c r="W451" s="52"/>
      <c r="X451" s="52"/>
      <c r="Y451" s="52"/>
      <c r="Z451" s="52"/>
    </row>
    <row r="452" spans="2:26" ht="13.5" customHeight="1" x14ac:dyDescent="0.2">
      <c r="B452" s="132"/>
      <c r="C452" s="132"/>
      <c r="D452" s="363"/>
      <c r="E452" s="52"/>
      <c r="F452" s="52"/>
      <c r="G452" s="54"/>
      <c r="H452" s="52"/>
      <c r="I452" s="150"/>
      <c r="J452" s="52"/>
      <c r="K452" s="52"/>
      <c r="L452" s="52"/>
      <c r="M452" s="52"/>
      <c r="N452" s="52"/>
      <c r="O452" s="52"/>
      <c r="P452" s="52"/>
      <c r="Q452" s="52"/>
      <c r="R452" s="52"/>
      <c r="S452" s="52"/>
      <c r="T452" s="52"/>
      <c r="U452" s="52"/>
      <c r="V452" s="52"/>
      <c r="W452" s="52"/>
      <c r="X452" s="52"/>
      <c r="Y452" s="52"/>
      <c r="Z452" s="52"/>
    </row>
    <row r="453" spans="2:26" ht="13.5" customHeight="1" x14ac:dyDescent="0.2">
      <c r="B453" s="132"/>
      <c r="C453" s="132"/>
      <c r="D453" s="363"/>
      <c r="E453" s="52"/>
      <c r="F453" s="52"/>
      <c r="G453" s="54"/>
      <c r="H453" s="52"/>
      <c r="I453" s="150"/>
      <c r="J453" s="52"/>
      <c r="K453" s="52"/>
      <c r="L453" s="52"/>
      <c r="M453" s="52"/>
      <c r="N453" s="52"/>
      <c r="O453" s="52"/>
      <c r="P453" s="52"/>
      <c r="Q453" s="52"/>
      <c r="R453" s="52"/>
      <c r="S453" s="52"/>
      <c r="T453" s="52"/>
      <c r="U453" s="52"/>
      <c r="V453" s="52"/>
      <c r="W453" s="52"/>
      <c r="X453" s="52"/>
      <c r="Y453" s="52"/>
      <c r="Z453" s="52"/>
    </row>
    <row r="454" spans="2:26" ht="13.5" customHeight="1" x14ac:dyDescent="0.2">
      <c r="B454" s="132"/>
      <c r="C454" s="132"/>
      <c r="D454" s="363"/>
      <c r="E454" s="52"/>
      <c r="F454" s="52"/>
      <c r="G454" s="54"/>
      <c r="H454" s="52"/>
      <c r="I454" s="150"/>
      <c r="J454" s="52"/>
      <c r="K454" s="52"/>
      <c r="L454" s="52"/>
      <c r="M454" s="52"/>
      <c r="N454" s="52"/>
      <c r="O454" s="52"/>
      <c r="P454" s="52"/>
      <c r="Q454" s="52"/>
      <c r="R454" s="52"/>
      <c r="S454" s="52"/>
      <c r="T454" s="52"/>
      <c r="U454" s="52"/>
      <c r="V454" s="52"/>
      <c r="W454" s="52"/>
      <c r="X454" s="52"/>
      <c r="Y454" s="52"/>
      <c r="Z454" s="52"/>
    </row>
    <row r="455" spans="2:26" ht="13.5" customHeight="1" x14ac:dyDescent="0.2">
      <c r="B455" s="132"/>
      <c r="C455" s="132"/>
      <c r="D455" s="363"/>
      <c r="E455" s="52"/>
      <c r="F455" s="52"/>
      <c r="G455" s="54"/>
      <c r="H455" s="52"/>
      <c r="I455" s="150"/>
      <c r="J455" s="52"/>
      <c r="K455" s="52"/>
      <c r="L455" s="52"/>
      <c r="M455" s="52"/>
      <c r="N455" s="52"/>
      <c r="O455" s="52"/>
      <c r="P455" s="52"/>
      <c r="Q455" s="52"/>
      <c r="R455" s="52"/>
      <c r="S455" s="52"/>
      <c r="T455" s="52"/>
      <c r="U455" s="52"/>
      <c r="V455" s="52"/>
      <c r="W455" s="52"/>
      <c r="X455" s="52"/>
      <c r="Y455" s="52"/>
      <c r="Z455" s="52"/>
    </row>
    <row r="456" spans="2:26" ht="13.5" customHeight="1" x14ac:dyDescent="0.2">
      <c r="B456" s="132"/>
      <c r="C456" s="132"/>
      <c r="D456" s="363"/>
      <c r="E456" s="52"/>
      <c r="F456" s="52"/>
      <c r="G456" s="54"/>
      <c r="H456" s="52"/>
      <c r="I456" s="150"/>
      <c r="J456" s="52"/>
      <c r="K456" s="52"/>
      <c r="L456" s="52"/>
      <c r="M456" s="52"/>
      <c r="N456" s="52"/>
      <c r="O456" s="52"/>
      <c r="P456" s="52"/>
      <c r="Q456" s="52"/>
      <c r="R456" s="52"/>
      <c r="S456" s="52"/>
      <c r="T456" s="52"/>
      <c r="U456" s="52"/>
      <c r="V456" s="52"/>
      <c r="W456" s="52"/>
      <c r="X456" s="52"/>
      <c r="Y456" s="52"/>
      <c r="Z456" s="52"/>
    </row>
    <row r="457" spans="2:26" ht="13.5" customHeight="1" x14ac:dyDescent="0.2">
      <c r="B457" s="132"/>
      <c r="C457" s="132"/>
      <c r="D457" s="363"/>
      <c r="E457" s="52"/>
      <c r="F457" s="52"/>
      <c r="G457" s="54"/>
      <c r="H457" s="52"/>
      <c r="I457" s="150"/>
      <c r="J457" s="52"/>
      <c r="K457" s="52"/>
      <c r="L457" s="52"/>
      <c r="M457" s="52"/>
      <c r="N457" s="52"/>
      <c r="O457" s="52"/>
      <c r="P457" s="52"/>
      <c r="Q457" s="52"/>
      <c r="R457" s="52"/>
      <c r="S457" s="52"/>
      <c r="T457" s="52"/>
      <c r="U457" s="52"/>
      <c r="V457" s="52"/>
      <c r="W457" s="52"/>
      <c r="X457" s="52"/>
      <c r="Y457" s="52"/>
      <c r="Z457" s="52"/>
    </row>
    <row r="458" spans="2:26" ht="13.5" customHeight="1" x14ac:dyDescent="0.2">
      <c r="B458" s="132"/>
      <c r="C458" s="132"/>
      <c r="D458" s="363"/>
      <c r="E458" s="52"/>
      <c r="F458" s="52"/>
      <c r="G458" s="54"/>
      <c r="H458" s="52"/>
      <c r="I458" s="150"/>
      <c r="J458" s="52"/>
      <c r="K458" s="52"/>
      <c r="L458" s="52"/>
      <c r="M458" s="52"/>
      <c r="N458" s="52"/>
      <c r="O458" s="52"/>
      <c r="P458" s="52"/>
      <c r="Q458" s="52"/>
      <c r="R458" s="52"/>
      <c r="S458" s="52"/>
      <c r="T458" s="52"/>
      <c r="U458" s="52"/>
      <c r="V458" s="52"/>
      <c r="W458" s="52"/>
      <c r="X458" s="52"/>
      <c r="Y458" s="52"/>
      <c r="Z458" s="52"/>
    </row>
    <row r="459" spans="2:26" ht="13.5" customHeight="1" x14ac:dyDescent="0.2">
      <c r="B459" s="132"/>
      <c r="C459" s="132"/>
      <c r="D459" s="363"/>
      <c r="E459" s="52"/>
      <c r="F459" s="52"/>
      <c r="G459" s="54"/>
      <c r="H459" s="52"/>
      <c r="I459" s="150"/>
      <c r="J459" s="52"/>
      <c r="K459" s="52"/>
      <c r="L459" s="52"/>
      <c r="M459" s="52"/>
      <c r="N459" s="52"/>
      <c r="O459" s="52"/>
      <c r="P459" s="52"/>
      <c r="Q459" s="52"/>
      <c r="R459" s="52"/>
      <c r="S459" s="52"/>
      <c r="T459" s="52"/>
      <c r="U459" s="52"/>
      <c r="V459" s="52"/>
      <c r="W459" s="52"/>
      <c r="X459" s="52"/>
      <c r="Y459" s="52"/>
      <c r="Z459" s="52"/>
    </row>
    <row r="460" spans="2:26" ht="13.5" customHeight="1" x14ac:dyDescent="0.2">
      <c r="B460" s="132"/>
      <c r="C460" s="132"/>
      <c r="D460" s="363"/>
      <c r="E460" s="52"/>
      <c r="F460" s="52"/>
      <c r="G460" s="54"/>
      <c r="H460" s="52"/>
      <c r="I460" s="150"/>
      <c r="J460" s="52"/>
      <c r="K460" s="52"/>
      <c r="L460" s="52"/>
      <c r="M460" s="52"/>
      <c r="N460" s="52"/>
      <c r="O460" s="52"/>
      <c r="P460" s="52"/>
      <c r="Q460" s="52"/>
      <c r="R460" s="52"/>
      <c r="S460" s="52"/>
      <c r="T460" s="52"/>
      <c r="U460" s="52"/>
      <c r="V460" s="52"/>
      <c r="W460" s="52"/>
      <c r="X460" s="52"/>
      <c r="Y460" s="52"/>
      <c r="Z460" s="52"/>
    </row>
    <row r="461" spans="2:26" ht="13.5" customHeight="1" x14ac:dyDescent="0.2">
      <c r="B461" s="132"/>
      <c r="C461" s="132"/>
      <c r="D461" s="363"/>
      <c r="E461" s="52"/>
      <c r="F461" s="52"/>
      <c r="G461" s="54"/>
      <c r="H461" s="52"/>
      <c r="I461" s="150"/>
      <c r="J461" s="52"/>
      <c r="K461" s="52"/>
      <c r="L461" s="52"/>
      <c r="M461" s="52"/>
      <c r="N461" s="52"/>
      <c r="O461" s="52"/>
      <c r="P461" s="52"/>
      <c r="Q461" s="52"/>
      <c r="R461" s="52"/>
      <c r="S461" s="52"/>
      <c r="T461" s="52"/>
      <c r="U461" s="52"/>
      <c r="V461" s="52"/>
      <c r="W461" s="52"/>
      <c r="X461" s="52"/>
      <c r="Y461" s="52"/>
      <c r="Z461" s="52"/>
    </row>
    <row r="462" spans="2:26" ht="13.5" customHeight="1" x14ac:dyDescent="0.2">
      <c r="B462" s="132"/>
      <c r="C462" s="132"/>
      <c r="D462" s="363"/>
      <c r="E462" s="52"/>
      <c r="F462" s="52"/>
      <c r="G462" s="54"/>
      <c r="H462" s="52"/>
      <c r="I462" s="150"/>
      <c r="J462" s="52"/>
      <c r="K462" s="52"/>
      <c r="L462" s="52"/>
      <c r="M462" s="52"/>
      <c r="N462" s="52"/>
      <c r="O462" s="52"/>
      <c r="P462" s="52"/>
      <c r="Q462" s="52"/>
      <c r="R462" s="52"/>
      <c r="S462" s="52"/>
      <c r="T462" s="52"/>
      <c r="U462" s="52"/>
      <c r="V462" s="52"/>
      <c r="W462" s="52"/>
      <c r="X462" s="52"/>
      <c r="Y462" s="52"/>
      <c r="Z462" s="52"/>
    </row>
    <row r="463" spans="2:26" ht="13.5" customHeight="1" x14ac:dyDescent="0.2">
      <c r="B463" s="132"/>
      <c r="C463" s="132"/>
      <c r="D463" s="363"/>
      <c r="E463" s="52"/>
      <c r="F463" s="52"/>
      <c r="G463" s="54"/>
      <c r="H463" s="52"/>
      <c r="I463" s="150"/>
      <c r="J463" s="52"/>
      <c r="K463" s="52"/>
      <c r="L463" s="52"/>
      <c r="M463" s="52"/>
      <c r="N463" s="52"/>
      <c r="O463" s="52"/>
      <c r="P463" s="52"/>
      <c r="Q463" s="52"/>
      <c r="R463" s="52"/>
      <c r="S463" s="52"/>
      <c r="T463" s="52"/>
      <c r="U463" s="52"/>
      <c r="V463" s="52"/>
      <c r="W463" s="52"/>
      <c r="X463" s="52"/>
      <c r="Y463" s="52"/>
      <c r="Z463" s="52"/>
    </row>
    <row r="464" spans="2:26" ht="13.5" customHeight="1" x14ac:dyDescent="0.2">
      <c r="B464" s="132"/>
      <c r="C464" s="132"/>
      <c r="D464" s="363"/>
      <c r="E464" s="52"/>
      <c r="F464" s="52"/>
      <c r="G464" s="54"/>
      <c r="H464" s="52"/>
      <c r="I464" s="150"/>
      <c r="J464" s="52"/>
      <c r="K464" s="52"/>
      <c r="L464" s="52"/>
      <c r="M464" s="52"/>
      <c r="N464" s="52"/>
      <c r="O464" s="52"/>
      <c r="P464" s="52"/>
      <c r="Q464" s="52"/>
      <c r="R464" s="52"/>
      <c r="S464" s="52"/>
      <c r="T464" s="52"/>
      <c r="U464" s="52"/>
      <c r="V464" s="52"/>
      <c r="W464" s="52"/>
      <c r="X464" s="52"/>
      <c r="Y464" s="52"/>
      <c r="Z464" s="52"/>
    </row>
    <row r="465" spans="2:26" ht="13.5" customHeight="1" x14ac:dyDescent="0.2">
      <c r="B465" s="132"/>
      <c r="C465" s="132"/>
      <c r="D465" s="363"/>
      <c r="E465" s="52"/>
      <c r="F465" s="52"/>
      <c r="G465" s="54"/>
      <c r="H465" s="52"/>
      <c r="I465" s="150"/>
      <c r="J465" s="52"/>
      <c r="K465" s="52"/>
      <c r="L465" s="52"/>
      <c r="M465" s="52"/>
      <c r="N465" s="52"/>
      <c r="O465" s="52"/>
      <c r="P465" s="52"/>
      <c r="Q465" s="52"/>
      <c r="R465" s="52"/>
      <c r="S465" s="52"/>
      <c r="T465" s="52"/>
      <c r="U465" s="52"/>
      <c r="V465" s="52"/>
      <c r="W465" s="52"/>
      <c r="X465" s="52"/>
      <c r="Y465" s="52"/>
      <c r="Z465" s="52"/>
    </row>
    <row r="466" spans="2:26" ht="13.5" customHeight="1" x14ac:dyDescent="0.2">
      <c r="B466" s="132"/>
      <c r="C466" s="132"/>
      <c r="D466" s="363"/>
      <c r="E466" s="52"/>
      <c r="F466" s="52"/>
      <c r="G466" s="54"/>
      <c r="H466" s="52"/>
      <c r="I466" s="150"/>
      <c r="J466" s="52"/>
      <c r="K466" s="52"/>
      <c r="L466" s="52"/>
      <c r="M466" s="52"/>
      <c r="N466" s="52"/>
      <c r="O466" s="52"/>
      <c r="P466" s="52"/>
      <c r="Q466" s="52"/>
      <c r="R466" s="52"/>
      <c r="S466" s="52"/>
      <c r="T466" s="52"/>
      <c r="U466" s="52"/>
      <c r="V466" s="52"/>
      <c r="W466" s="52"/>
      <c r="X466" s="52"/>
      <c r="Y466" s="52"/>
      <c r="Z466" s="52"/>
    </row>
    <row r="467" spans="2:26" ht="13.5" customHeight="1" x14ac:dyDescent="0.2">
      <c r="B467" s="132"/>
      <c r="C467" s="132"/>
      <c r="D467" s="363"/>
      <c r="E467" s="52"/>
      <c r="F467" s="52"/>
      <c r="G467" s="54"/>
      <c r="H467" s="52"/>
      <c r="I467" s="150"/>
      <c r="J467" s="52"/>
      <c r="K467" s="52"/>
      <c r="L467" s="52"/>
      <c r="M467" s="52"/>
      <c r="N467" s="52"/>
      <c r="O467" s="52"/>
      <c r="P467" s="52"/>
      <c r="Q467" s="52"/>
      <c r="R467" s="52"/>
      <c r="S467" s="52"/>
      <c r="T467" s="52"/>
      <c r="U467" s="52"/>
      <c r="V467" s="52"/>
      <c r="W467" s="52"/>
      <c r="X467" s="52"/>
      <c r="Y467" s="52"/>
      <c r="Z467" s="52"/>
    </row>
    <row r="468" spans="2:26" ht="13.5" customHeight="1" x14ac:dyDescent="0.2">
      <c r="B468" s="132"/>
      <c r="C468" s="132"/>
      <c r="D468" s="363"/>
      <c r="E468" s="52"/>
      <c r="F468" s="52"/>
      <c r="G468" s="54"/>
      <c r="H468" s="52"/>
      <c r="I468" s="150"/>
      <c r="J468" s="52"/>
      <c r="K468" s="52"/>
      <c r="L468" s="52"/>
      <c r="M468" s="52"/>
      <c r="N468" s="52"/>
      <c r="O468" s="52"/>
      <c r="P468" s="52"/>
      <c r="Q468" s="52"/>
      <c r="R468" s="52"/>
      <c r="S468" s="52"/>
      <c r="T468" s="52"/>
      <c r="U468" s="52"/>
      <c r="V468" s="52"/>
      <c r="W468" s="52"/>
      <c r="X468" s="52"/>
      <c r="Y468" s="52"/>
      <c r="Z468" s="52"/>
    </row>
    <row r="469" spans="2:26" ht="13.5" customHeight="1" x14ac:dyDescent="0.2">
      <c r="B469" s="132"/>
      <c r="C469" s="132"/>
      <c r="D469" s="363"/>
      <c r="E469" s="52"/>
      <c r="F469" s="52"/>
      <c r="G469" s="54"/>
      <c r="H469" s="52"/>
      <c r="I469" s="150"/>
      <c r="J469" s="52"/>
      <c r="K469" s="52"/>
      <c r="L469" s="52"/>
      <c r="M469" s="52"/>
      <c r="N469" s="52"/>
      <c r="O469" s="52"/>
      <c r="P469" s="52"/>
      <c r="Q469" s="52"/>
      <c r="R469" s="52"/>
      <c r="S469" s="52"/>
      <c r="T469" s="52"/>
      <c r="U469" s="52"/>
      <c r="V469" s="52"/>
      <c r="W469" s="52"/>
      <c r="X469" s="52"/>
      <c r="Y469" s="52"/>
      <c r="Z469" s="52"/>
    </row>
    <row r="470" spans="2:26" ht="13.5" customHeight="1" x14ac:dyDescent="0.2">
      <c r="B470" s="132"/>
      <c r="C470" s="132"/>
      <c r="D470" s="363"/>
      <c r="E470" s="52"/>
      <c r="F470" s="52"/>
      <c r="G470" s="54"/>
      <c r="H470" s="52"/>
      <c r="I470" s="150"/>
      <c r="J470" s="52"/>
      <c r="K470" s="52"/>
      <c r="L470" s="52"/>
      <c r="M470" s="52"/>
      <c r="N470" s="52"/>
      <c r="O470" s="52"/>
      <c r="P470" s="52"/>
      <c r="Q470" s="52"/>
      <c r="R470" s="52"/>
      <c r="S470" s="52"/>
      <c r="T470" s="52"/>
      <c r="U470" s="52"/>
      <c r="V470" s="52"/>
      <c r="W470" s="52"/>
      <c r="X470" s="52"/>
      <c r="Y470" s="52"/>
      <c r="Z470" s="52"/>
    </row>
    <row r="471" spans="2:26" ht="13.5" customHeight="1" x14ac:dyDescent="0.2">
      <c r="B471" s="132"/>
      <c r="C471" s="132"/>
      <c r="D471" s="363"/>
      <c r="E471" s="52"/>
      <c r="F471" s="52"/>
      <c r="G471" s="54"/>
      <c r="H471" s="52"/>
      <c r="I471" s="150"/>
      <c r="J471" s="52"/>
      <c r="K471" s="52"/>
      <c r="L471" s="52"/>
      <c r="M471" s="52"/>
      <c r="N471" s="52"/>
      <c r="O471" s="52"/>
      <c r="P471" s="52"/>
      <c r="Q471" s="52"/>
      <c r="R471" s="52"/>
      <c r="S471" s="52"/>
      <c r="T471" s="52"/>
      <c r="U471" s="52"/>
      <c r="V471" s="52"/>
      <c r="W471" s="52"/>
      <c r="X471" s="52"/>
      <c r="Y471" s="52"/>
      <c r="Z471" s="52"/>
    </row>
    <row r="472" spans="2:26" ht="13.5" customHeight="1" x14ac:dyDescent="0.2">
      <c r="B472" s="132"/>
      <c r="C472" s="132"/>
      <c r="D472" s="363"/>
      <c r="E472" s="52"/>
      <c r="F472" s="52"/>
      <c r="G472" s="54"/>
      <c r="H472" s="52"/>
      <c r="I472" s="150"/>
      <c r="J472" s="52"/>
      <c r="K472" s="52"/>
      <c r="L472" s="52"/>
      <c r="M472" s="52"/>
      <c r="N472" s="52"/>
      <c r="O472" s="52"/>
      <c r="P472" s="52"/>
      <c r="Q472" s="52"/>
      <c r="R472" s="52"/>
      <c r="S472" s="52"/>
      <c r="T472" s="52"/>
      <c r="U472" s="52"/>
      <c r="V472" s="52"/>
      <c r="W472" s="52"/>
      <c r="X472" s="52"/>
      <c r="Y472" s="52"/>
      <c r="Z472" s="52"/>
    </row>
    <row r="473" spans="2:26" ht="13.5" customHeight="1" x14ac:dyDescent="0.2">
      <c r="B473" s="132"/>
      <c r="C473" s="132"/>
      <c r="D473" s="363"/>
      <c r="E473" s="52"/>
      <c r="F473" s="52"/>
      <c r="G473" s="54"/>
      <c r="H473" s="52"/>
      <c r="I473" s="150"/>
      <c r="J473" s="52"/>
      <c r="K473" s="52"/>
      <c r="L473" s="52"/>
      <c r="M473" s="52"/>
      <c r="N473" s="52"/>
      <c r="O473" s="52"/>
      <c r="P473" s="52"/>
      <c r="Q473" s="52"/>
      <c r="R473" s="52"/>
      <c r="S473" s="52"/>
      <c r="T473" s="52"/>
      <c r="U473" s="52"/>
      <c r="V473" s="52"/>
      <c r="W473" s="52"/>
      <c r="X473" s="52"/>
      <c r="Y473" s="52"/>
      <c r="Z473" s="52"/>
    </row>
    <row r="474" spans="2:26" ht="13.5" customHeight="1" x14ac:dyDescent="0.2">
      <c r="B474" s="132"/>
      <c r="C474" s="132"/>
      <c r="D474" s="363"/>
      <c r="E474" s="52"/>
      <c r="F474" s="52"/>
      <c r="G474" s="54"/>
      <c r="H474" s="52"/>
      <c r="I474" s="150"/>
      <c r="J474" s="52"/>
      <c r="K474" s="52"/>
      <c r="L474" s="52"/>
      <c r="M474" s="52"/>
      <c r="N474" s="52"/>
      <c r="O474" s="52"/>
      <c r="P474" s="52"/>
      <c r="Q474" s="52"/>
      <c r="R474" s="52"/>
      <c r="S474" s="52"/>
      <c r="T474" s="52"/>
      <c r="U474" s="52"/>
      <c r="V474" s="52"/>
      <c r="W474" s="52"/>
      <c r="X474" s="52"/>
      <c r="Y474" s="52"/>
      <c r="Z474" s="52"/>
    </row>
    <row r="475" spans="2:26" ht="13.5" customHeight="1" x14ac:dyDescent="0.2">
      <c r="B475" s="132"/>
      <c r="C475" s="132"/>
      <c r="D475" s="363"/>
      <c r="E475" s="52"/>
      <c r="F475" s="52"/>
      <c r="G475" s="54"/>
      <c r="H475" s="52"/>
      <c r="I475" s="150"/>
      <c r="J475" s="52"/>
      <c r="K475" s="52"/>
      <c r="L475" s="52"/>
      <c r="M475" s="52"/>
      <c r="N475" s="52"/>
      <c r="O475" s="52"/>
      <c r="P475" s="52"/>
      <c r="Q475" s="52"/>
      <c r="R475" s="52"/>
      <c r="S475" s="52"/>
      <c r="T475" s="52"/>
      <c r="U475" s="52"/>
      <c r="V475" s="52"/>
      <c r="W475" s="52"/>
      <c r="X475" s="52"/>
      <c r="Y475" s="52"/>
      <c r="Z475" s="52"/>
    </row>
    <row r="476" spans="2:26" ht="13.5" customHeight="1" x14ac:dyDescent="0.2">
      <c r="B476" s="132"/>
      <c r="C476" s="132"/>
      <c r="D476" s="363"/>
      <c r="E476" s="52"/>
      <c r="F476" s="52"/>
      <c r="G476" s="54"/>
      <c r="H476" s="52"/>
      <c r="I476" s="150"/>
      <c r="J476" s="52"/>
      <c r="K476" s="52"/>
      <c r="L476" s="52"/>
      <c r="M476" s="52"/>
      <c r="N476" s="52"/>
      <c r="O476" s="52"/>
      <c r="P476" s="52"/>
      <c r="Q476" s="52"/>
      <c r="R476" s="52"/>
      <c r="S476" s="52"/>
      <c r="T476" s="52"/>
      <c r="U476" s="52"/>
      <c r="V476" s="52"/>
      <c r="W476" s="52"/>
      <c r="X476" s="52"/>
      <c r="Y476" s="52"/>
      <c r="Z476" s="52"/>
    </row>
    <row r="477" spans="2:26" ht="13.5" customHeight="1" x14ac:dyDescent="0.2">
      <c r="B477" s="132"/>
      <c r="C477" s="132"/>
      <c r="D477" s="363"/>
      <c r="E477" s="52"/>
      <c r="F477" s="52"/>
      <c r="G477" s="54"/>
      <c r="H477" s="52"/>
      <c r="I477" s="150"/>
      <c r="J477" s="52"/>
      <c r="K477" s="52"/>
      <c r="L477" s="52"/>
      <c r="M477" s="52"/>
      <c r="N477" s="52"/>
      <c r="O477" s="52"/>
      <c r="P477" s="52"/>
      <c r="Q477" s="52"/>
      <c r="R477" s="52"/>
      <c r="S477" s="52"/>
      <c r="T477" s="52"/>
      <c r="U477" s="52"/>
      <c r="V477" s="52"/>
      <c r="W477" s="52"/>
      <c r="X477" s="52"/>
      <c r="Y477" s="52"/>
      <c r="Z477" s="52"/>
    </row>
    <row r="478" spans="2:26" ht="13.5" customHeight="1" x14ac:dyDescent="0.2">
      <c r="B478" s="132"/>
      <c r="C478" s="132"/>
      <c r="D478" s="363"/>
      <c r="E478" s="52"/>
      <c r="F478" s="52"/>
      <c r="G478" s="54"/>
      <c r="H478" s="52"/>
      <c r="I478" s="150"/>
      <c r="J478" s="52"/>
      <c r="K478" s="52"/>
      <c r="L478" s="52"/>
      <c r="M478" s="52"/>
      <c r="N478" s="52"/>
      <c r="O478" s="52"/>
      <c r="P478" s="52"/>
      <c r="Q478" s="52"/>
      <c r="R478" s="52"/>
      <c r="S478" s="52"/>
      <c r="T478" s="52"/>
      <c r="U478" s="52"/>
      <c r="V478" s="52"/>
      <c r="W478" s="52"/>
      <c r="X478" s="52"/>
      <c r="Y478" s="52"/>
      <c r="Z478" s="52"/>
    </row>
    <row r="479" spans="2:26" ht="13.5" customHeight="1" x14ac:dyDescent="0.2">
      <c r="B479" s="132"/>
      <c r="C479" s="132"/>
      <c r="D479" s="363"/>
      <c r="E479" s="52"/>
      <c r="F479" s="52"/>
      <c r="G479" s="54"/>
      <c r="H479" s="52"/>
      <c r="I479" s="150"/>
      <c r="J479" s="52"/>
      <c r="K479" s="52"/>
      <c r="L479" s="52"/>
      <c r="M479" s="52"/>
      <c r="N479" s="52"/>
      <c r="O479" s="52"/>
      <c r="P479" s="52"/>
      <c r="Q479" s="52"/>
      <c r="R479" s="52"/>
      <c r="S479" s="52"/>
      <c r="T479" s="52"/>
      <c r="U479" s="52"/>
      <c r="V479" s="52"/>
      <c r="W479" s="52"/>
      <c r="X479" s="52"/>
      <c r="Y479" s="52"/>
      <c r="Z479" s="52"/>
    </row>
    <row r="480" spans="2:26" ht="13.5" customHeight="1" x14ac:dyDescent="0.2">
      <c r="B480" s="132"/>
      <c r="C480" s="132"/>
      <c r="D480" s="363"/>
      <c r="E480" s="52"/>
      <c r="F480" s="52"/>
      <c r="G480" s="54"/>
      <c r="H480" s="52"/>
      <c r="I480" s="150"/>
      <c r="J480" s="52"/>
      <c r="K480" s="52"/>
      <c r="L480" s="52"/>
      <c r="M480" s="52"/>
      <c r="N480" s="52"/>
      <c r="O480" s="52"/>
      <c r="P480" s="52"/>
      <c r="Q480" s="52"/>
      <c r="R480" s="52"/>
      <c r="S480" s="52"/>
      <c r="T480" s="52"/>
      <c r="U480" s="52"/>
      <c r="V480" s="52"/>
      <c r="W480" s="52"/>
      <c r="X480" s="52"/>
      <c r="Y480" s="52"/>
      <c r="Z480" s="52"/>
    </row>
    <row r="481" spans="2:26" ht="13.5" customHeight="1" x14ac:dyDescent="0.2">
      <c r="B481" s="132"/>
      <c r="C481" s="132"/>
      <c r="D481" s="363"/>
      <c r="E481" s="52"/>
      <c r="F481" s="52"/>
      <c r="G481" s="54"/>
      <c r="H481" s="52"/>
      <c r="I481" s="150"/>
      <c r="J481" s="52"/>
      <c r="K481" s="52"/>
      <c r="L481" s="52"/>
      <c r="M481" s="52"/>
      <c r="N481" s="52"/>
      <c r="O481" s="52"/>
      <c r="P481" s="52"/>
      <c r="Q481" s="52"/>
      <c r="R481" s="52"/>
      <c r="S481" s="52"/>
      <c r="T481" s="52"/>
      <c r="U481" s="52"/>
      <c r="V481" s="52"/>
      <c r="W481" s="52"/>
      <c r="X481" s="52"/>
      <c r="Y481" s="52"/>
      <c r="Z481" s="52"/>
    </row>
    <row r="482" spans="2:26" ht="13.5" customHeight="1" x14ac:dyDescent="0.2">
      <c r="B482" s="132"/>
      <c r="C482" s="132"/>
      <c r="D482" s="363"/>
      <c r="E482" s="52"/>
      <c r="F482" s="52"/>
      <c r="G482" s="54"/>
      <c r="H482" s="52"/>
      <c r="I482" s="150"/>
      <c r="J482" s="52"/>
      <c r="K482" s="52"/>
      <c r="L482" s="52"/>
      <c r="M482" s="52"/>
      <c r="N482" s="52"/>
      <c r="O482" s="52"/>
      <c r="P482" s="52"/>
      <c r="Q482" s="52"/>
      <c r="R482" s="52"/>
      <c r="S482" s="52"/>
      <c r="T482" s="52"/>
      <c r="U482" s="52"/>
      <c r="V482" s="52"/>
      <c r="W482" s="52"/>
      <c r="X482" s="52"/>
      <c r="Y482" s="52"/>
      <c r="Z482" s="52"/>
    </row>
    <row r="483" spans="2:26" ht="13.5" customHeight="1" x14ac:dyDescent="0.2">
      <c r="B483" s="132"/>
      <c r="C483" s="132"/>
      <c r="D483" s="363"/>
      <c r="E483" s="52"/>
      <c r="F483" s="52"/>
      <c r="G483" s="54"/>
      <c r="H483" s="52"/>
      <c r="I483" s="150"/>
      <c r="J483" s="52"/>
      <c r="K483" s="52"/>
      <c r="L483" s="52"/>
      <c r="M483" s="52"/>
      <c r="N483" s="52"/>
      <c r="O483" s="52"/>
      <c r="P483" s="52"/>
      <c r="Q483" s="52"/>
      <c r="R483" s="52"/>
      <c r="S483" s="52"/>
      <c r="T483" s="52"/>
      <c r="U483" s="52"/>
      <c r="V483" s="52"/>
      <c r="W483" s="52"/>
      <c r="X483" s="52"/>
      <c r="Y483" s="52"/>
      <c r="Z483" s="52"/>
    </row>
    <row r="484" spans="2:26" ht="13.5" customHeight="1" x14ac:dyDescent="0.2">
      <c r="B484" s="132"/>
      <c r="C484" s="132"/>
      <c r="D484" s="363"/>
      <c r="E484" s="52"/>
      <c r="F484" s="52"/>
      <c r="G484" s="54"/>
      <c r="H484" s="52"/>
      <c r="I484" s="150"/>
      <c r="J484" s="52"/>
      <c r="K484" s="52"/>
      <c r="L484" s="52"/>
      <c r="M484" s="52"/>
      <c r="N484" s="52"/>
      <c r="O484" s="52"/>
      <c r="P484" s="52"/>
      <c r="Q484" s="52"/>
      <c r="R484" s="52"/>
      <c r="S484" s="52"/>
      <c r="T484" s="52"/>
      <c r="U484" s="52"/>
      <c r="V484" s="52"/>
      <c r="W484" s="52"/>
      <c r="X484" s="52"/>
      <c r="Y484" s="52"/>
      <c r="Z484" s="52"/>
    </row>
    <row r="485" spans="2:26" ht="13.5" customHeight="1" x14ac:dyDescent="0.2">
      <c r="B485" s="132"/>
      <c r="C485" s="132"/>
      <c r="D485" s="363"/>
      <c r="E485" s="52"/>
      <c r="F485" s="52"/>
      <c r="G485" s="54"/>
      <c r="H485" s="52"/>
      <c r="I485" s="150"/>
      <c r="J485" s="52"/>
      <c r="K485" s="52"/>
      <c r="L485" s="52"/>
      <c r="M485" s="52"/>
      <c r="N485" s="52"/>
      <c r="O485" s="52"/>
      <c r="P485" s="52"/>
      <c r="Q485" s="52"/>
      <c r="R485" s="52"/>
      <c r="S485" s="52"/>
      <c r="T485" s="52"/>
      <c r="U485" s="52"/>
      <c r="V485" s="52"/>
      <c r="W485" s="52"/>
      <c r="X485" s="52"/>
      <c r="Y485" s="52"/>
      <c r="Z485" s="52"/>
    </row>
    <row r="486" spans="2:26" ht="13.5" customHeight="1" x14ac:dyDescent="0.2">
      <c r="B486" s="132"/>
      <c r="C486" s="132"/>
      <c r="D486" s="363"/>
      <c r="E486" s="52"/>
      <c r="F486" s="52"/>
      <c r="G486" s="54"/>
      <c r="H486" s="52"/>
      <c r="I486" s="150"/>
      <c r="J486" s="52"/>
      <c r="K486" s="52"/>
      <c r="L486" s="52"/>
      <c r="M486" s="52"/>
      <c r="N486" s="52"/>
      <c r="O486" s="52"/>
      <c r="P486" s="52"/>
      <c r="Q486" s="52"/>
      <c r="R486" s="52"/>
      <c r="S486" s="52"/>
      <c r="T486" s="52"/>
      <c r="U486" s="52"/>
      <c r="V486" s="52"/>
      <c r="W486" s="52"/>
      <c r="X486" s="52"/>
      <c r="Y486" s="52"/>
      <c r="Z486" s="52"/>
    </row>
    <row r="487" spans="2:26" ht="13.5" customHeight="1" x14ac:dyDescent="0.2">
      <c r="B487" s="132"/>
      <c r="C487" s="132"/>
      <c r="D487" s="363"/>
      <c r="E487" s="52"/>
      <c r="F487" s="52"/>
      <c r="G487" s="54"/>
      <c r="H487" s="52"/>
      <c r="I487" s="150"/>
      <c r="J487" s="52"/>
      <c r="K487" s="52"/>
      <c r="L487" s="52"/>
      <c r="M487" s="52"/>
      <c r="N487" s="52"/>
      <c r="O487" s="52"/>
      <c r="P487" s="52"/>
      <c r="Q487" s="52"/>
      <c r="R487" s="52"/>
      <c r="S487" s="52"/>
      <c r="T487" s="52"/>
      <c r="U487" s="52"/>
      <c r="V487" s="52"/>
      <c r="W487" s="52"/>
      <c r="X487" s="52"/>
      <c r="Y487" s="52"/>
      <c r="Z487" s="52"/>
    </row>
    <row r="488" spans="2:26" ht="13.5" customHeight="1" x14ac:dyDescent="0.2">
      <c r="B488" s="132"/>
      <c r="C488" s="132"/>
      <c r="D488" s="363"/>
      <c r="E488" s="52"/>
      <c r="F488" s="52"/>
      <c r="G488" s="54"/>
      <c r="H488" s="52"/>
      <c r="I488" s="150"/>
      <c r="J488" s="52"/>
      <c r="K488" s="52"/>
      <c r="L488" s="52"/>
      <c r="M488" s="52"/>
      <c r="N488" s="52"/>
      <c r="O488" s="52"/>
      <c r="P488" s="52"/>
      <c r="Q488" s="52"/>
      <c r="R488" s="52"/>
      <c r="S488" s="52"/>
      <c r="T488" s="52"/>
      <c r="U488" s="52"/>
      <c r="V488" s="52"/>
      <c r="W488" s="52"/>
      <c r="X488" s="52"/>
      <c r="Y488" s="52"/>
      <c r="Z488" s="52"/>
    </row>
    <row r="489" spans="2:26" ht="13.5" customHeight="1" x14ac:dyDescent="0.2">
      <c r="B489" s="132"/>
      <c r="C489" s="132"/>
      <c r="D489" s="363"/>
      <c r="E489" s="52"/>
      <c r="F489" s="52"/>
      <c r="G489" s="54"/>
      <c r="H489" s="52"/>
      <c r="I489" s="150"/>
      <c r="J489" s="52"/>
      <c r="K489" s="52"/>
      <c r="L489" s="52"/>
      <c r="M489" s="52"/>
      <c r="N489" s="52"/>
      <c r="O489" s="52"/>
      <c r="P489" s="52"/>
      <c r="Q489" s="52"/>
      <c r="R489" s="52"/>
      <c r="S489" s="52"/>
      <c r="T489" s="52"/>
      <c r="U489" s="52"/>
      <c r="V489" s="52"/>
      <c r="W489" s="52"/>
      <c r="X489" s="52"/>
      <c r="Y489" s="52"/>
      <c r="Z489" s="52"/>
    </row>
    <row r="490" spans="2:26" ht="13.5" customHeight="1" x14ac:dyDescent="0.2">
      <c r="B490" s="132"/>
      <c r="C490" s="132"/>
      <c r="D490" s="363"/>
      <c r="E490" s="52"/>
      <c r="F490" s="52"/>
      <c r="G490" s="54"/>
      <c r="H490" s="52"/>
      <c r="I490" s="150"/>
      <c r="J490" s="52"/>
      <c r="K490" s="52"/>
      <c r="L490" s="52"/>
      <c r="M490" s="52"/>
      <c r="N490" s="52"/>
      <c r="O490" s="52"/>
      <c r="P490" s="52"/>
      <c r="Q490" s="52"/>
      <c r="R490" s="52"/>
      <c r="S490" s="52"/>
      <c r="T490" s="52"/>
      <c r="U490" s="52"/>
      <c r="V490" s="52"/>
      <c r="W490" s="52"/>
      <c r="X490" s="52"/>
      <c r="Y490" s="52"/>
      <c r="Z490" s="52"/>
    </row>
    <row r="491" spans="2:26" ht="13.5" customHeight="1" x14ac:dyDescent="0.2">
      <c r="B491" s="132"/>
      <c r="C491" s="132"/>
      <c r="D491" s="363"/>
      <c r="E491" s="52"/>
      <c r="F491" s="52"/>
      <c r="G491" s="54"/>
      <c r="H491" s="52"/>
      <c r="I491" s="150"/>
      <c r="J491" s="52"/>
      <c r="K491" s="52"/>
      <c r="L491" s="52"/>
      <c r="M491" s="52"/>
      <c r="N491" s="52"/>
      <c r="O491" s="52"/>
      <c r="P491" s="52"/>
      <c r="Q491" s="52"/>
      <c r="R491" s="52"/>
      <c r="S491" s="52"/>
      <c r="T491" s="52"/>
      <c r="U491" s="52"/>
      <c r="V491" s="52"/>
      <c r="W491" s="52"/>
      <c r="X491" s="52"/>
      <c r="Y491" s="52"/>
      <c r="Z491" s="52"/>
    </row>
    <row r="492" spans="2:26" ht="13.5" customHeight="1" x14ac:dyDescent="0.2">
      <c r="B492" s="132"/>
      <c r="C492" s="132"/>
      <c r="D492" s="363"/>
      <c r="E492" s="52"/>
      <c r="F492" s="52"/>
      <c r="G492" s="54"/>
      <c r="H492" s="52"/>
      <c r="I492" s="150"/>
      <c r="J492" s="52"/>
      <c r="K492" s="52"/>
      <c r="L492" s="52"/>
      <c r="M492" s="52"/>
      <c r="N492" s="52"/>
      <c r="O492" s="52"/>
      <c r="P492" s="52"/>
      <c r="Q492" s="52"/>
      <c r="R492" s="52"/>
      <c r="S492" s="52"/>
      <c r="T492" s="52"/>
      <c r="U492" s="52"/>
      <c r="V492" s="52"/>
      <c r="W492" s="52"/>
      <c r="X492" s="52"/>
      <c r="Y492" s="52"/>
      <c r="Z492" s="52"/>
    </row>
    <row r="493" spans="2:26" ht="13.5" customHeight="1" x14ac:dyDescent="0.2">
      <c r="B493" s="132"/>
      <c r="C493" s="132"/>
      <c r="D493" s="363"/>
      <c r="E493" s="52"/>
      <c r="F493" s="52"/>
      <c r="G493" s="54"/>
      <c r="H493" s="52"/>
      <c r="I493" s="150"/>
      <c r="J493" s="52"/>
      <c r="K493" s="52"/>
      <c r="L493" s="52"/>
      <c r="M493" s="52"/>
      <c r="N493" s="52"/>
      <c r="O493" s="52"/>
      <c r="P493" s="52"/>
      <c r="Q493" s="52"/>
      <c r="R493" s="52"/>
      <c r="S493" s="52"/>
      <c r="T493" s="52"/>
      <c r="U493" s="52"/>
      <c r="V493" s="52"/>
      <c r="W493" s="52"/>
      <c r="X493" s="52"/>
      <c r="Y493" s="52"/>
      <c r="Z493" s="52"/>
    </row>
    <row r="494" spans="2:26" ht="13.5" customHeight="1" x14ac:dyDescent="0.2">
      <c r="B494" s="132"/>
      <c r="C494" s="132"/>
      <c r="D494" s="363"/>
      <c r="E494" s="52"/>
      <c r="F494" s="52"/>
      <c r="G494" s="54"/>
      <c r="H494" s="52"/>
      <c r="I494" s="150"/>
      <c r="J494" s="52"/>
      <c r="K494" s="52"/>
      <c r="L494" s="52"/>
      <c r="M494" s="52"/>
      <c r="N494" s="52"/>
      <c r="O494" s="52"/>
      <c r="P494" s="52"/>
      <c r="Q494" s="52"/>
      <c r="R494" s="52"/>
      <c r="S494" s="52"/>
      <c r="T494" s="52"/>
      <c r="U494" s="52"/>
      <c r="V494" s="52"/>
      <c r="W494" s="52"/>
      <c r="X494" s="52"/>
      <c r="Y494" s="52"/>
      <c r="Z494" s="52"/>
    </row>
    <row r="495" spans="2:26" ht="13.5" customHeight="1" x14ac:dyDescent="0.2">
      <c r="B495" s="132"/>
      <c r="C495" s="132"/>
      <c r="D495" s="363"/>
      <c r="E495" s="52"/>
      <c r="F495" s="52"/>
      <c r="G495" s="54"/>
      <c r="H495" s="52"/>
      <c r="I495" s="150"/>
      <c r="J495" s="52"/>
      <c r="K495" s="52"/>
      <c r="L495" s="52"/>
      <c r="M495" s="52"/>
      <c r="N495" s="52"/>
      <c r="O495" s="52"/>
      <c r="P495" s="52"/>
      <c r="Q495" s="52"/>
      <c r="R495" s="52"/>
      <c r="S495" s="52"/>
      <c r="T495" s="52"/>
      <c r="U495" s="52"/>
      <c r="V495" s="52"/>
      <c r="W495" s="52"/>
      <c r="X495" s="52"/>
      <c r="Y495" s="52"/>
      <c r="Z495" s="52"/>
    </row>
    <row r="496" spans="2:26" ht="13.5" customHeight="1" x14ac:dyDescent="0.2">
      <c r="B496" s="132"/>
      <c r="C496" s="132"/>
      <c r="D496" s="363"/>
      <c r="E496" s="52"/>
      <c r="F496" s="52"/>
      <c r="G496" s="54"/>
      <c r="H496" s="52"/>
      <c r="I496" s="150"/>
      <c r="J496" s="52"/>
      <c r="K496" s="52"/>
      <c r="L496" s="52"/>
      <c r="M496" s="52"/>
      <c r="N496" s="52"/>
      <c r="O496" s="52"/>
      <c r="P496" s="52"/>
      <c r="Q496" s="52"/>
      <c r="R496" s="52"/>
      <c r="S496" s="52"/>
      <c r="T496" s="52"/>
      <c r="U496" s="52"/>
      <c r="V496" s="52"/>
      <c r="W496" s="52"/>
      <c r="X496" s="52"/>
      <c r="Y496" s="52"/>
      <c r="Z496" s="52"/>
    </row>
    <row r="497" spans="2:26" ht="13.5" customHeight="1" x14ac:dyDescent="0.2">
      <c r="B497" s="132"/>
      <c r="C497" s="132"/>
      <c r="D497" s="363"/>
      <c r="E497" s="52"/>
      <c r="F497" s="52"/>
      <c r="G497" s="54"/>
      <c r="H497" s="52"/>
      <c r="I497" s="150"/>
      <c r="J497" s="52"/>
      <c r="K497" s="52"/>
      <c r="L497" s="52"/>
      <c r="M497" s="52"/>
      <c r="N497" s="52"/>
      <c r="O497" s="52"/>
      <c r="P497" s="52"/>
      <c r="Q497" s="52"/>
      <c r="R497" s="52"/>
      <c r="S497" s="52"/>
      <c r="T497" s="52"/>
      <c r="U497" s="52"/>
      <c r="V497" s="52"/>
      <c r="W497" s="52"/>
      <c r="X497" s="52"/>
      <c r="Y497" s="52"/>
      <c r="Z497" s="52"/>
    </row>
    <row r="498" spans="2:26" ht="13.5" customHeight="1" x14ac:dyDescent="0.2">
      <c r="B498" s="132"/>
      <c r="C498" s="132"/>
      <c r="D498" s="363"/>
      <c r="E498" s="52"/>
      <c r="F498" s="52"/>
      <c r="G498" s="54"/>
      <c r="H498" s="52"/>
      <c r="I498" s="150"/>
      <c r="J498" s="52"/>
      <c r="K498" s="52"/>
      <c r="L498" s="52"/>
      <c r="M498" s="52"/>
      <c r="N498" s="52"/>
      <c r="O498" s="52"/>
      <c r="P498" s="52"/>
      <c r="Q498" s="52"/>
      <c r="R498" s="52"/>
      <c r="S498" s="52"/>
      <c r="T498" s="52"/>
      <c r="U498" s="52"/>
      <c r="V498" s="52"/>
      <c r="W498" s="52"/>
      <c r="X498" s="52"/>
      <c r="Y498" s="52"/>
      <c r="Z498" s="52"/>
    </row>
    <row r="499" spans="2:26" ht="13.5" customHeight="1" x14ac:dyDescent="0.2">
      <c r="B499" s="132"/>
      <c r="C499" s="132"/>
      <c r="D499" s="363"/>
      <c r="E499" s="52"/>
      <c r="F499" s="52"/>
      <c r="G499" s="54"/>
      <c r="H499" s="52"/>
      <c r="I499" s="150"/>
      <c r="J499" s="52"/>
      <c r="K499" s="52"/>
      <c r="L499" s="52"/>
      <c r="M499" s="52"/>
      <c r="N499" s="52"/>
      <c r="O499" s="52"/>
      <c r="P499" s="52"/>
      <c r="Q499" s="52"/>
      <c r="R499" s="52"/>
      <c r="S499" s="52"/>
      <c r="T499" s="52"/>
      <c r="U499" s="52"/>
      <c r="V499" s="52"/>
      <c r="W499" s="52"/>
      <c r="X499" s="52"/>
      <c r="Y499" s="52"/>
      <c r="Z499" s="52"/>
    </row>
    <row r="500" spans="2:26" ht="13.5" customHeight="1" x14ac:dyDescent="0.2">
      <c r="B500" s="132"/>
      <c r="C500" s="132"/>
      <c r="D500" s="363"/>
      <c r="E500" s="52"/>
      <c r="F500" s="52"/>
      <c r="G500" s="54"/>
      <c r="H500" s="52"/>
      <c r="I500" s="150"/>
      <c r="J500" s="52"/>
      <c r="K500" s="52"/>
      <c r="L500" s="52"/>
      <c r="M500" s="52"/>
      <c r="N500" s="52"/>
      <c r="O500" s="52"/>
      <c r="P500" s="52"/>
      <c r="Q500" s="52"/>
      <c r="R500" s="52"/>
      <c r="S500" s="52"/>
      <c r="T500" s="52"/>
      <c r="U500" s="52"/>
      <c r="V500" s="52"/>
      <c r="W500" s="52"/>
      <c r="X500" s="52"/>
      <c r="Y500" s="52"/>
      <c r="Z500" s="52"/>
    </row>
    <row r="501" spans="2:26" ht="13.5" customHeight="1" x14ac:dyDescent="0.2">
      <c r="B501" s="132"/>
      <c r="C501" s="132"/>
      <c r="D501" s="363"/>
      <c r="E501" s="52"/>
      <c r="F501" s="52"/>
      <c r="G501" s="54"/>
      <c r="H501" s="52"/>
      <c r="I501" s="150"/>
      <c r="J501" s="52"/>
      <c r="K501" s="52"/>
      <c r="L501" s="52"/>
      <c r="M501" s="52"/>
      <c r="N501" s="52"/>
      <c r="O501" s="52"/>
      <c r="P501" s="52"/>
      <c r="Q501" s="52"/>
      <c r="R501" s="52"/>
      <c r="S501" s="52"/>
      <c r="T501" s="52"/>
      <c r="U501" s="52"/>
      <c r="V501" s="52"/>
      <c r="W501" s="52"/>
      <c r="X501" s="52"/>
      <c r="Y501" s="52"/>
      <c r="Z501" s="52"/>
    </row>
    <row r="502" spans="2:26" ht="13.5" customHeight="1" x14ac:dyDescent="0.2">
      <c r="B502" s="132"/>
      <c r="C502" s="132"/>
      <c r="D502" s="363"/>
      <c r="E502" s="52"/>
      <c r="F502" s="52"/>
      <c r="G502" s="54"/>
      <c r="H502" s="52"/>
      <c r="I502" s="150"/>
      <c r="J502" s="52"/>
      <c r="K502" s="52"/>
      <c r="L502" s="52"/>
      <c r="M502" s="52"/>
      <c r="N502" s="52"/>
      <c r="O502" s="52"/>
      <c r="P502" s="52"/>
      <c r="Q502" s="52"/>
      <c r="R502" s="52"/>
      <c r="S502" s="52"/>
      <c r="T502" s="52"/>
      <c r="U502" s="52"/>
      <c r="V502" s="52"/>
      <c r="W502" s="52"/>
      <c r="X502" s="52"/>
      <c r="Y502" s="52"/>
      <c r="Z502" s="52"/>
    </row>
    <row r="503" spans="2:26" ht="13.5" customHeight="1" x14ac:dyDescent="0.2">
      <c r="B503" s="132"/>
      <c r="C503" s="132"/>
      <c r="D503" s="363"/>
      <c r="E503" s="52"/>
      <c r="F503" s="52"/>
      <c r="G503" s="54"/>
      <c r="H503" s="52"/>
      <c r="I503" s="150"/>
      <c r="J503" s="52"/>
      <c r="K503" s="52"/>
      <c r="L503" s="52"/>
      <c r="M503" s="52"/>
      <c r="N503" s="52"/>
      <c r="O503" s="52"/>
      <c r="P503" s="52"/>
      <c r="Q503" s="52"/>
      <c r="R503" s="52"/>
      <c r="S503" s="52"/>
      <c r="T503" s="52"/>
      <c r="U503" s="52"/>
      <c r="V503" s="52"/>
      <c r="W503" s="52"/>
      <c r="X503" s="52"/>
      <c r="Y503" s="52"/>
      <c r="Z503" s="52"/>
    </row>
    <row r="504" spans="2:26" ht="13.5" customHeight="1" x14ac:dyDescent="0.2">
      <c r="B504" s="132"/>
      <c r="C504" s="132"/>
      <c r="D504" s="363"/>
      <c r="E504" s="52"/>
      <c r="F504" s="52"/>
      <c r="G504" s="54"/>
      <c r="H504" s="52"/>
      <c r="I504" s="150"/>
      <c r="J504" s="52"/>
      <c r="K504" s="52"/>
      <c r="L504" s="52"/>
      <c r="M504" s="52"/>
      <c r="N504" s="52"/>
      <c r="O504" s="52"/>
      <c r="P504" s="52"/>
      <c r="Q504" s="52"/>
      <c r="R504" s="52"/>
      <c r="S504" s="52"/>
      <c r="T504" s="52"/>
      <c r="U504" s="52"/>
      <c r="V504" s="52"/>
      <c r="W504" s="52"/>
      <c r="X504" s="52"/>
      <c r="Y504" s="52"/>
      <c r="Z504" s="52"/>
    </row>
    <row r="505" spans="2:26" ht="13.5" customHeight="1" x14ac:dyDescent="0.2">
      <c r="B505" s="132"/>
      <c r="C505" s="132"/>
      <c r="D505" s="363"/>
      <c r="E505" s="52"/>
      <c r="F505" s="52"/>
      <c r="G505" s="54"/>
      <c r="H505" s="52"/>
      <c r="I505" s="150"/>
      <c r="J505" s="52"/>
      <c r="K505" s="52"/>
      <c r="L505" s="52"/>
      <c r="M505" s="52"/>
      <c r="N505" s="52"/>
      <c r="O505" s="52"/>
      <c r="P505" s="52"/>
      <c r="Q505" s="52"/>
      <c r="R505" s="52"/>
      <c r="S505" s="52"/>
      <c r="T505" s="52"/>
      <c r="U505" s="52"/>
      <c r="V505" s="52"/>
      <c r="W505" s="52"/>
      <c r="X505" s="52"/>
      <c r="Y505" s="52"/>
      <c r="Z505" s="52"/>
    </row>
    <row r="506" spans="2:26" ht="13.5" customHeight="1" x14ac:dyDescent="0.2">
      <c r="B506" s="132"/>
      <c r="C506" s="132"/>
      <c r="D506" s="363"/>
      <c r="E506" s="52"/>
      <c r="F506" s="52"/>
      <c r="G506" s="54"/>
      <c r="H506" s="52"/>
      <c r="I506" s="150"/>
      <c r="J506" s="52"/>
      <c r="K506" s="52"/>
      <c r="L506" s="52"/>
      <c r="M506" s="52"/>
      <c r="N506" s="52"/>
      <c r="O506" s="52"/>
      <c r="P506" s="52"/>
      <c r="Q506" s="52"/>
      <c r="R506" s="52"/>
      <c r="S506" s="52"/>
      <c r="T506" s="52"/>
      <c r="U506" s="52"/>
      <c r="V506" s="52"/>
      <c r="W506" s="52"/>
      <c r="X506" s="52"/>
      <c r="Y506" s="52"/>
      <c r="Z506" s="52"/>
    </row>
    <row r="507" spans="2:26" ht="13.5" customHeight="1" x14ac:dyDescent="0.2">
      <c r="B507" s="132"/>
      <c r="C507" s="132"/>
      <c r="D507" s="363"/>
      <c r="E507" s="52"/>
      <c r="F507" s="52"/>
      <c r="G507" s="54"/>
      <c r="H507" s="52"/>
      <c r="I507" s="150"/>
      <c r="J507" s="52"/>
      <c r="K507" s="52"/>
      <c r="L507" s="52"/>
      <c r="M507" s="52"/>
      <c r="N507" s="52"/>
      <c r="O507" s="52"/>
      <c r="P507" s="52"/>
      <c r="Q507" s="52"/>
      <c r="R507" s="52"/>
      <c r="S507" s="52"/>
      <c r="T507" s="52"/>
      <c r="U507" s="52"/>
      <c r="V507" s="52"/>
      <c r="W507" s="52"/>
      <c r="X507" s="52"/>
      <c r="Y507" s="52"/>
      <c r="Z507" s="52"/>
    </row>
    <row r="508" spans="2:26" ht="13.5" customHeight="1" x14ac:dyDescent="0.2">
      <c r="B508" s="132"/>
      <c r="C508" s="132"/>
      <c r="D508" s="363"/>
      <c r="E508" s="52"/>
      <c r="F508" s="52"/>
      <c r="G508" s="54"/>
      <c r="H508" s="52"/>
      <c r="I508" s="150"/>
      <c r="J508" s="52"/>
      <c r="K508" s="52"/>
      <c r="L508" s="52"/>
      <c r="M508" s="52"/>
      <c r="N508" s="52"/>
      <c r="O508" s="52"/>
      <c r="P508" s="52"/>
      <c r="Q508" s="52"/>
      <c r="R508" s="52"/>
      <c r="S508" s="52"/>
      <c r="T508" s="52"/>
      <c r="U508" s="52"/>
      <c r="V508" s="52"/>
      <c r="W508" s="52"/>
      <c r="X508" s="52"/>
      <c r="Y508" s="52"/>
      <c r="Z508" s="52"/>
    </row>
    <row r="509" spans="2:26" ht="13.5" customHeight="1" x14ac:dyDescent="0.2">
      <c r="B509" s="132"/>
      <c r="C509" s="132"/>
      <c r="D509" s="363"/>
      <c r="E509" s="52"/>
      <c r="F509" s="52"/>
      <c r="G509" s="54"/>
      <c r="H509" s="52"/>
      <c r="I509" s="150"/>
      <c r="J509" s="52"/>
      <c r="K509" s="52"/>
      <c r="L509" s="52"/>
      <c r="M509" s="52"/>
      <c r="N509" s="52"/>
      <c r="O509" s="52"/>
      <c r="P509" s="52"/>
      <c r="Q509" s="52"/>
      <c r="R509" s="52"/>
      <c r="S509" s="52"/>
      <c r="T509" s="52"/>
      <c r="U509" s="52"/>
      <c r="V509" s="52"/>
      <c r="W509" s="52"/>
      <c r="X509" s="52"/>
      <c r="Y509" s="52"/>
      <c r="Z509" s="52"/>
    </row>
    <row r="510" spans="2:26" ht="13.5" customHeight="1" x14ac:dyDescent="0.2">
      <c r="B510" s="132"/>
      <c r="C510" s="132"/>
      <c r="D510" s="363"/>
      <c r="E510" s="52"/>
      <c r="F510" s="52"/>
      <c r="G510" s="54"/>
      <c r="H510" s="52"/>
      <c r="I510" s="150"/>
      <c r="J510" s="52"/>
      <c r="K510" s="52"/>
      <c r="L510" s="52"/>
      <c r="M510" s="52"/>
      <c r="N510" s="52"/>
      <c r="O510" s="52"/>
      <c r="P510" s="52"/>
      <c r="Q510" s="52"/>
      <c r="R510" s="52"/>
      <c r="S510" s="52"/>
      <c r="T510" s="52"/>
      <c r="U510" s="52"/>
      <c r="V510" s="52"/>
      <c r="W510" s="52"/>
      <c r="X510" s="52"/>
      <c r="Y510" s="52"/>
      <c r="Z510" s="52"/>
    </row>
    <row r="511" spans="2:26" ht="13.5" customHeight="1" x14ac:dyDescent="0.2">
      <c r="B511" s="132"/>
      <c r="C511" s="132"/>
      <c r="D511" s="363"/>
      <c r="E511" s="52"/>
      <c r="F511" s="52"/>
      <c r="G511" s="54"/>
      <c r="H511" s="52"/>
      <c r="I511" s="150"/>
      <c r="J511" s="52"/>
      <c r="K511" s="52"/>
      <c r="L511" s="52"/>
      <c r="M511" s="52"/>
      <c r="N511" s="52"/>
      <c r="O511" s="52"/>
      <c r="P511" s="52"/>
      <c r="Q511" s="52"/>
      <c r="R511" s="52"/>
      <c r="S511" s="52"/>
      <c r="T511" s="52"/>
      <c r="U511" s="52"/>
      <c r="V511" s="52"/>
      <c r="W511" s="52"/>
      <c r="X511" s="52"/>
      <c r="Y511" s="52"/>
      <c r="Z511" s="52"/>
    </row>
    <row r="512" spans="2:26" ht="13.5" customHeight="1" x14ac:dyDescent="0.2">
      <c r="B512" s="132"/>
      <c r="C512" s="132"/>
      <c r="D512" s="363"/>
      <c r="E512" s="52"/>
      <c r="F512" s="52"/>
      <c r="G512" s="54"/>
      <c r="H512" s="52"/>
      <c r="I512" s="150"/>
      <c r="J512" s="52"/>
      <c r="K512" s="52"/>
      <c r="L512" s="52"/>
      <c r="M512" s="52"/>
      <c r="N512" s="52"/>
      <c r="O512" s="52"/>
      <c r="P512" s="52"/>
      <c r="Q512" s="52"/>
      <c r="R512" s="52"/>
      <c r="S512" s="52"/>
      <c r="T512" s="52"/>
      <c r="U512" s="52"/>
      <c r="V512" s="52"/>
      <c r="W512" s="52"/>
      <c r="X512" s="52"/>
      <c r="Y512" s="52"/>
      <c r="Z512" s="52"/>
    </row>
    <row r="513" spans="2:26" ht="13.5" customHeight="1" x14ac:dyDescent="0.2">
      <c r="B513" s="132"/>
      <c r="C513" s="132"/>
      <c r="D513" s="363"/>
      <c r="E513" s="52"/>
      <c r="F513" s="52"/>
      <c r="G513" s="54"/>
      <c r="H513" s="52"/>
      <c r="I513" s="150"/>
      <c r="J513" s="52"/>
      <c r="K513" s="52"/>
      <c r="L513" s="52"/>
      <c r="M513" s="52"/>
      <c r="N513" s="52"/>
      <c r="O513" s="52"/>
      <c r="P513" s="52"/>
      <c r="Q513" s="52"/>
      <c r="R513" s="52"/>
      <c r="S513" s="52"/>
      <c r="T513" s="52"/>
      <c r="U513" s="52"/>
      <c r="V513" s="52"/>
      <c r="W513" s="52"/>
      <c r="X513" s="52"/>
      <c r="Y513" s="52"/>
      <c r="Z513" s="52"/>
    </row>
    <row r="514" spans="2:26" ht="13.5" customHeight="1" x14ac:dyDescent="0.2">
      <c r="B514" s="132"/>
      <c r="C514" s="132"/>
      <c r="D514" s="363"/>
      <c r="E514" s="52"/>
      <c r="F514" s="52"/>
      <c r="G514" s="54"/>
      <c r="H514" s="52"/>
      <c r="I514" s="150"/>
      <c r="J514" s="52"/>
      <c r="K514" s="52"/>
      <c r="L514" s="52"/>
      <c r="M514" s="52"/>
      <c r="N514" s="52"/>
      <c r="O514" s="52"/>
      <c r="P514" s="52"/>
      <c r="Q514" s="52"/>
      <c r="R514" s="52"/>
      <c r="S514" s="52"/>
      <c r="T514" s="52"/>
      <c r="U514" s="52"/>
      <c r="V514" s="52"/>
      <c r="W514" s="52"/>
      <c r="X514" s="52"/>
      <c r="Y514" s="52"/>
      <c r="Z514" s="52"/>
    </row>
    <row r="515" spans="2:26" ht="13.5" customHeight="1" x14ac:dyDescent="0.2">
      <c r="B515" s="132"/>
      <c r="C515" s="132"/>
      <c r="D515" s="363"/>
      <c r="E515" s="52"/>
      <c r="F515" s="52"/>
      <c r="G515" s="54"/>
      <c r="H515" s="52"/>
      <c r="I515" s="150"/>
      <c r="J515" s="52"/>
      <c r="K515" s="52"/>
      <c r="L515" s="52"/>
      <c r="M515" s="52"/>
      <c r="N515" s="52"/>
      <c r="O515" s="52"/>
      <c r="P515" s="52"/>
      <c r="Q515" s="52"/>
      <c r="R515" s="52"/>
      <c r="S515" s="52"/>
      <c r="T515" s="52"/>
      <c r="U515" s="52"/>
      <c r="V515" s="52"/>
      <c r="W515" s="52"/>
      <c r="X515" s="52"/>
      <c r="Y515" s="52"/>
      <c r="Z515" s="52"/>
    </row>
    <row r="516" spans="2:26" ht="13.5" customHeight="1" x14ac:dyDescent="0.2">
      <c r="B516" s="132"/>
      <c r="C516" s="132"/>
      <c r="D516" s="363"/>
      <c r="E516" s="52"/>
      <c r="F516" s="52"/>
      <c r="G516" s="54"/>
      <c r="H516" s="52"/>
      <c r="I516" s="150"/>
      <c r="J516" s="52"/>
      <c r="K516" s="52"/>
      <c r="L516" s="52"/>
      <c r="M516" s="52"/>
      <c r="N516" s="52"/>
      <c r="O516" s="52"/>
      <c r="P516" s="52"/>
      <c r="Q516" s="52"/>
      <c r="R516" s="52"/>
      <c r="S516" s="52"/>
      <c r="T516" s="52"/>
      <c r="U516" s="52"/>
      <c r="V516" s="52"/>
      <c r="W516" s="52"/>
      <c r="X516" s="52"/>
      <c r="Y516" s="52"/>
      <c r="Z516" s="52"/>
    </row>
    <row r="517" spans="2:26" ht="13.5" customHeight="1" x14ac:dyDescent="0.2">
      <c r="B517" s="132"/>
      <c r="C517" s="132"/>
      <c r="D517" s="363"/>
      <c r="E517" s="52"/>
      <c r="F517" s="52"/>
      <c r="G517" s="54"/>
      <c r="H517" s="52"/>
      <c r="I517" s="150"/>
      <c r="J517" s="52"/>
      <c r="K517" s="52"/>
      <c r="L517" s="52"/>
      <c r="M517" s="52"/>
      <c r="N517" s="52"/>
      <c r="O517" s="52"/>
      <c r="P517" s="52"/>
      <c r="Q517" s="52"/>
      <c r="R517" s="52"/>
      <c r="S517" s="52"/>
      <c r="T517" s="52"/>
      <c r="U517" s="52"/>
      <c r="V517" s="52"/>
      <c r="W517" s="52"/>
      <c r="X517" s="52"/>
      <c r="Y517" s="52"/>
      <c r="Z517" s="52"/>
    </row>
    <row r="518" spans="2:26" ht="13.5" customHeight="1" x14ac:dyDescent="0.2">
      <c r="B518" s="132"/>
      <c r="C518" s="132"/>
      <c r="D518" s="363"/>
      <c r="E518" s="52"/>
      <c r="F518" s="52"/>
      <c r="G518" s="54"/>
      <c r="H518" s="52"/>
      <c r="I518" s="150"/>
      <c r="J518" s="52"/>
      <c r="K518" s="52"/>
      <c r="L518" s="52"/>
      <c r="M518" s="52"/>
      <c r="N518" s="52"/>
      <c r="O518" s="52"/>
      <c r="P518" s="52"/>
      <c r="Q518" s="52"/>
      <c r="R518" s="52"/>
      <c r="S518" s="52"/>
      <c r="T518" s="52"/>
      <c r="U518" s="52"/>
      <c r="V518" s="52"/>
      <c r="W518" s="52"/>
      <c r="X518" s="52"/>
      <c r="Y518" s="52"/>
      <c r="Z518" s="52"/>
    </row>
    <row r="519" spans="2:26" ht="13.5" customHeight="1" x14ac:dyDescent="0.2">
      <c r="B519" s="132"/>
      <c r="C519" s="132"/>
      <c r="D519" s="363"/>
      <c r="E519" s="52"/>
      <c r="F519" s="52"/>
      <c r="G519" s="54"/>
      <c r="H519" s="52"/>
      <c r="I519" s="150"/>
      <c r="J519" s="52"/>
      <c r="K519" s="52"/>
      <c r="L519" s="52"/>
      <c r="M519" s="52"/>
      <c r="N519" s="52"/>
      <c r="O519" s="52"/>
      <c r="P519" s="52"/>
      <c r="Q519" s="52"/>
      <c r="R519" s="52"/>
      <c r="S519" s="52"/>
      <c r="T519" s="52"/>
      <c r="U519" s="52"/>
      <c r="V519" s="52"/>
      <c r="W519" s="52"/>
      <c r="X519" s="52"/>
      <c r="Y519" s="52"/>
      <c r="Z519" s="52"/>
    </row>
    <row r="520" spans="2:26" ht="13.5" customHeight="1" x14ac:dyDescent="0.2">
      <c r="B520" s="132"/>
      <c r="C520" s="132"/>
      <c r="D520" s="363"/>
      <c r="E520" s="52"/>
      <c r="F520" s="52"/>
      <c r="G520" s="54"/>
      <c r="H520" s="52"/>
      <c r="I520" s="150"/>
      <c r="J520" s="52"/>
      <c r="K520" s="52"/>
      <c r="L520" s="52"/>
      <c r="M520" s="52"/>
      <c r="N520" s="52"/>
      <c r="O520" s="52"/>
      <c r="P520" s="52"/>
      <c r="Q520" s="52"/>
      <c r="R520" s="52"/>
      <c r="S520" s="52"/>
      <c r="T520" s="52"/>
      <c r="U520" s="52"/>
      <c r="V520" s="52"/>
      <c r="W520" s="52"/>
      <c r="X520" s="52"/>
      <c r="Y520" s="52"/>
      <c r="Z520" s="52"/>
    </row>
    <row r="521" spans="2:26" ht="13.5" customHeight="1" x14ac:dyDescent="0.2">
      <c r="B521" s="132"/>
      <c r="C521" s="132"/>
      <c r="D521" s="363"/>
      <c r="E521" s="52"/>
      <c r="F521" s="52"/>
      <c r="G521" s="54"/>
      <c r="H521" s="52"/>
      <c r="I521" s="150"/>
      <c r="J521" s="52"/>
      <c r="K521" s="52"/>
      <c r="L521" s="52"/>
      <c r="M521" s="52"/>
      <c r="N521" s="52"/>
      <c r="O521" s="52"/>
      <c r="P521" s="52"/>
      <c r="Q521" s="52"/>
      <c r="R521" s="52"/>
      <c r="S521" s="52"/>
      <c r="T521" s="52"/>
      <c r="U521" s="52"/>
      <c r="V521" s="52"/>
      <c r="W521" s="52"/>
      <c r="X521" s="52"/>
      <c r="Y521" s="52"/>
      <c r="Z521" s="52"/>
    </row>
    <row r="522" spans="2:26" ht="13.5" customHeight="1" x14ac:dyDescent="0.2">
      <c r="B522" s="132"/>
      <c r="C522" s="132"/>
      <c r="D522" s="363"/>
      <c r="E522" s="52"/>
      <c r="F522" s="52"/>
      <c r="G522" s="54"/>
      <c r="H522" s="52"/>
      <c r="I522" s="150"/>
      <c r="J522" s="52"/>
      <c r="K522" s="52"/>
      <c r="L522" s="52"/>
      <c r="M522" s="52"/>
      <c r="N522" s="52"/>
      <c r="O522" s="52"/>
      <c r="P522" s="52"/>
      <c r="Q522" s="52"/>
      <c r="R522" s="52"/>
      <c r="S522" s="52"/>
      <c r="T522" s="52"/>
      <c r="U522" s="52"/>
      <c r="V522" s="52"/>
      <c r="W522" s="52"/>
      <c r="X522" s="52"/>
      <c r="Y522" s="52"/>
      <c r="Z522" s="52"/>
    </row>
    <row r="523" spans="2:26" ht="13.5" customHeight="1" x14ac:dyDescent="0.2">
      <c r="B523" s="132"/>
      <c r="C523" s="132"/>
      <c r="D523" s="363"/>
      <c r="E523" s="52"/>
      <c r="F523" s="52"/>
      <c r="G523" s="54"/>
      <c r="H523" s="52"/>
      <c r="I523" s="150"/>
      <c r="J523" s="52"/>
      <c r="K523" s="52"/>
      <c r="L523" s="52"/>
      <c r="M523" s="52"/>
      <c r="N523" s="52"/>
      <c r="O523" s="52"/>
      <c r="P523" s="52"/>
      <c r="Q523" s="52"/>
      <c r="R523" s="52"/>
      <c r="S523" s="52"/>
      <c r="T523" s="52"/>
      <c r="U523" s="52"/>
      <c r="V523" s="52"/>
      <c r="W523" s="52"/>
      <c r="X523" s="52"/>
      <c r="Y523" s="52"/>
      <c r="Z523" s="52"/>
    </row>
    <row r="524" spans="2:26" ht="13.5" customHeight="1" x14ac:dyDescent="0.2">
      <c r="B524" s="132"/>
      <c r="C524" s="132"/>
      <c r="D524" s="363"/>
      <c r="E524" s="52"/>
      <c r="F524" s="52"/>
      <c r="G524" s="54"/>
      <c r="H524" s="52"/>
      <c r="I524" s="150"/>
      <c r="J524" s="52"/>
      <c r="K524" s="52"/>
      <c r="L524" s="52"/>
      <c r="M524" s="52"/>
      <c r="N524" s="52"/>
      <c r="O524" s="52"/>
      <c r="P524" s="52"/>
      <c r="Q524" s="52"/>
      <c r="R524" s="52"/>
      <c r="S524" s="52"/>
      <c r="T524" s="52"/>
      <c r="U524" s="52"/>
      <c r="V524" s="52"/>
      <c r="W524" s="52"/>
      <c r="X524" s="52"/>
      <c r="Y524" s="52"/>
      <c r="Z524" s="52"/>
    </row>
    <row r="525" spans="2:26" ht="13.5" customHeight="1" x14ac:dyDescent="0.2">
      <c r="B525" s="132"/>
      <c r="C525" s="132"/>
      <c r="D525" s="363"/>
      <c r="E525" s="52"/>
      <c r="F525" s="52"/>
      <c r="G525" s="54"/>
      <c r="H525" s="52"/>
      <c r="I525" s="150"/>
      <c r="J525" s="52"/>
      <c r="K525" s="52"/>
      <c r="L525" s="52"/>
      <c r="M525" s="52"/>
      <c r="N525" s="52"/>
      <c r="O525" s="52"/>
      <c r="P525" s="52"/>
      <c r="Q525" s="52"/>
      <c r="R525" s="52"/>
      <c r="S525" s="52"/>
      <c r="T525" s="52"/>
      <c r="U525" s="52"/>
      <c r="V525" s="52"/>
      <c r="W525" s="52"/>
      <c r="X525" s="52"/>
      <c r="Y525" s="52"/>
      <c r="Z525" s="52"/>
    </row>
    <row r="526" spans="2:26" ht="13.5" customHeight="1" x14ac:dyDescent="0.2">
      <c r="B526" s="132"/>
      <c r="C526" s="132"/>
      <c r="D526" s="363"/>
      <c r="E526" s="52"/>
      <c r="F526" s="52"/>
      <c r="G526" s="54"/>
      <c r="H526" s="52"/>
      <c r="I526" s="150"/>
      <c r="J526" s="52"/>
      <c r="K526" s="52"/>
      <c r="L526" s="52"/>
      <c r="M526" s="52"/>
      <c r="N526" s="52"/>
      <c r="O526" s="52"/>
      <c r="P526" s="52"/>
      <c r="Q526" s="52"/>
      <c r="R526" s="52"/>
      <c r="S526" s="52"/>
      <c r="T526" s="52"/>
      <c r="U526" s="52"/>
      <c r="V526" s="52"/>
      <c r="W526" s="52"/>
      <c r="X526" s="52"/>
      <c r="Y526" s="52"/>
      <c r="Z526" s="52"/>
    </row>
    <row r="527" spans="2:26" ht="13.5" customHeight="1" x14ac:dyDescent="0.2">
      <c r="B527" s="132"/>
      <c r="C527" s="132"/>
      <c r="D527" s="363"/>
      <c r="E527" s="52"/>
      <c r="F527" s="52"/>
      <c r="G527" s="54"/>
      <c r="H527" s="52"/>
      <c r="I527" s="150"/>
      <c r="J527" s="52"/>
      <c r="K527" s="52"/>
      <c r="L527" s="52"/>
      <c r="M527" s="52"/>
      <c r="N527" s="52"/>
      <c r="O527" s="52"/>
      <c r="P527" s="52"/>
      <c r="Q527" s="52"/>
      <c r="R527" s="52"/>
      <c r="S527" s="52"/>
      <c r="T527" s="52"/>
      <c r="U527" s="52"/>
      <c r="V527" s="52"/>
      <c r="W527" s="52"/>
      <c r="X527" s="52"/>
      <c r="Y527" s="52"/>
      <c r="Z527" s="52"/>
    </row>
    <row r="528" spans="2:26" ht="13.5" customHeight="1" x14ac:dyDescent="0.2">
      <c r="B528" s="132"/>
      <c r="C528" s="132"/>
      <c r="D528" s="363"/>
      <c r="E528" s="52"/>
      <c r="F528" s="52"/>
      <c r="G528" s="54"/>
      <c r="H528" s="52"/>
      <c r="I528" s="150"/>
      <c r="J528" s="52"/>
      <c r="K528" s="52"/>
      <c r="L528" s="52"/>
      <c r="M528" s="52"/>
      <c r="N528" s="52"/>
      <c r="O528" s="52"/>
      <c r="P528" s="52"/>
      <c r="Q528" s="52"/>
      <c r="R528" s="52"/>
      <c r="S528" s="52"/>
      <c r="T528" s="52"/>
      <c r="U528" s="52"/>
      <c r="V528" s="52"/>
      <c r="W528" s="52"/>
      <c r="X528" s="52"/>
      <c r="Y528" s="52"/>
      <c r="Z528" s="52"/>
    </row>
    <row r="529" spans="2:26" ht="13.5" customHeight="1" x14ac:dyDescent="0.2">
      <c r="B529" s="132"/>
      <c r="C529" s="132"/>
      <c r="D529" s="363"/>
      <c r="E529" s="52"/>
      <c r="F529" s="52"/>
      <c r="G529" s="54"/>
      <c r="H529" s="52"/>
      <c r="I529" s="150"/>
      <c r="J529" s="52"/>
      <c r="K529" s="52"/>
      <c r="L529" s="52"/>
      <c r="M529" s="52"/>
      <c r="N529" s="52"/>
      <c r="O529" s="52"/>
      <c r="P529" s="52"/>
      <c r="Q529" s="52"/>
      <c r="R529" s="52"/>
      <c r="S529" s="52"/>
      <c r="T529" s="52"/>
      <c r="U529" s="52"/>
      <c r="V529" s="52"/>
      <c r="W529" s="52"/>
      <c r="X529" s="52"/>
      <c r="Y529" s="52"/>
      <c r="Z529" s="52"/>
    </row>
    <row r="530" spans="2:26" ht="13.5" customHeight="1" x14ac:dyDescent="0.2">
      <c r="B530" s="132"/>
      <c r="C530" s="132"/>
      <c r="D530" s="363"/>
      <c r="E530" s="52"/>
      <c r="F530" s="52"/>
      <c r="G530" s="54"/>
      <c r="H530" s="52"/>
      <c r="I530" s="150"/>
      <c r="J530" s="52"/>
      <c r="K530" s="52"/>
      <c r="L530" s="52"/>
      <c r="M530" s="52"/>
      <c r="N530" s="52"/>
      <c r="O530" s="52"/>
      <c r="P530" s="52"/>
      <c r="Q530" s="52"/>
      <c r="R530" s="52"/>
      <c r="S530" s="52"/>
      <c r="T530" s="52"/>
      <c r="U530" s="52"/>
      <c r="V530" s="52"/>
      <c r="W530" s="52"/>
      <c r="X530" s="52"/>
      <c r="Y530" s="52"/>
      <c r="Z530" s="52"/>
    </row>
    <row r="531" spans="2:26" ht="13.5" customHeight="1" x14ac:dyDescent="0.2">
      <c r="B531" s="132"/>
      <c r="C531" s="132"/>
      <c r="D531" s="363"/>
      <c r="E531" s="52"/>
      <c r="F531" s="52"/>
      <c r="G531" s="54"/>
      <c r="H531" s="52"/>
      <c r="I531" s="150"/>
      <c r="J531" s="52"/>
      <c r="K531" s="52"/>
      <c r="L531" s="52"/>
      <c r="M531" s="52"/>
      <c r="N531" s="52"/>
      <c r="O531" s="52"/>
      <c r="P531" s="52"/>
      <c r="Q531" s="52"/>
      <c r="R531" s="52"/>
      <c r="S531" s="52"/>
      <c r="T531" s="52"/>
      <c r="U531" s="52"/>
      <c r="V531" s="52"/>
      <c r="W531" s="52"/>
      <c r="X531" s="52"/>
      <c r="Y531" s="52"/>
      <c r="Z531" s="52"/>
    </row>
    <row r="532" spans="2:26" ht="13.5" customHeight="1" x14ac:dyDescent="0.2">
      <c r="B532" s="132"/>
      <c r="C532" s="132"/>
      <c r="D532" s="363"/>
      <c r="E532" s="52"/>
      <c r="F532" s="52"/>
      <c r="G532" s="54"/>
      <c r="H532" s="52"/>
      <c r="I532" s="150"/>
      <c r="J532" s="52"/>
      <c r="K532" s="52"/>
      <c r="L532" s="52"/>
      <c r="M532" s="52"/>
      <c r="N532" s="52"/>
      <c r="O532" s="52"/>
      <c r="P532" s="52"/>
      <c r="Q532" s="52"/>
      <c r="R532" s="52"/>
      <c r="S532" s="52"/>
      <c r="T532" s="52"/>
      <c r="U532" s="52"/>
      <c r="V532" s="52"/>
      <c r="W532" s="52"/>
      <c r="X532" s="52"/>
      <c r="Y532" s="52"/>
      <c r="Z532" s="52"/>
    </row>
    <row r="533" spans="2:26" ht="13.5" customHeight="1" x14ac:dyDescent="0.2">
      <c r="B533" s="132"/>
      <c r="C533" s="132"/>
      <c r="D533" s="363"/>
      <c r="E533" s="52"/>
      <c r="F533" s="52"/>
      <c r="G533" s="54"/>
      <c r="H533" s="52"/>
      <c r="I533" s="150"/>
      <c r="J533" s="52"/>
      <c r="K533" s="52"/>
      <c r="L533" s="52"/>
      <c r="M533" s="52"/>
      <c r="N533" s="52"/>
      <c r="O533" s="52"/>
      <c r="P533" s="52"/>
      <c r="Q533" s="52"/>
      <c r="R533" s="52"/>
      <c r="S533" s="52"/>
      <c r="T533" s="52"/>
      <c r="U533" s="52"/>
      <c r="V533" s="52"/>
      <c r="W533" s="52"/>
      <c r="X533" s="52"/>
      <c r="Y533" s="52"/>
      <c r="Z533" s="52"/>
    </row>
    <row r="534" spans="2:26" ht="13.5" customHeight="1" x14ac:dyDescent="0.2">
      <c r="B534" s="132"/>
      <c r="C534" s="132"/>
      <c r="D534" s="363"/>
      <c r="E534" s="52"/>
      <c r="F534" s="52"/>
      <c r="G534" s="54"/>
      <c r="H534" s="52"/>
      <c r="I534" s="150"/>
      <c r="J534" s="52"/>
      <c r="K534" s="52"/>
      <c r="L534" s="52"/>
      <c r="M534" s="52"/>
      <c r="N534" s="52"/>
      <c r="O534" s="52"/>
      <c r="P534" s="52"/>
      <c r="Q534" s="52"/>
      <c r="R534" s="52"/>
      <c r="S534" s="52"/>
      <c r="T534" s="52"/>
      <c r="U534" s="52"/>
      <c r="V534" s="52"/>
      <c r="W534" s="52"/>
      <c r="X534" s="52"/>
      <c r="Y534" s="52"/>
      <c r="Z534" s="52"/>
    </row>
    <row r="535" spans="2:26" ht="13.5" customHeight="1" x14ac:dyDescent="0.2">
      <c r="B535" s="132"/>
      <c r="C535" s="132"/>
      <c r="D535" s="363"/>
      <c r="E535" s="52"/>
      <c r="F535" s="52"/>
      <c r="G535" s="54"/>
      <c r="H535" s="52"/>
      <c r="I535" s="150"/>
      <c r="J535" s="52"/>
      <c r="K535" s="52"/>
      <c r="L535" s="52"/>
      <c r="M535" s="52"/>
      <c r="N535" s="52"/>
      <c r="O535" s="52"/>
      <c r="P535" s="52"/>
      <c r="Q535" s="52"/>
      <c r="R535" s="52"/>
      <c r="S535" s="52"/>
      <c r="T535" s="52"/>
      <c r="U535" s="52"/>
      <c r="V535" s="52"/>
      <c r="W535" s="52"/>
      <c r="X535" s="52"/>
      <c r="Y535" s="52"/>
      <c r="Z535" s="52"/>
    </row>
    <row r="536" spans="2:26" ht="13.5" customHeight="1" x14ac:dyDescent="0.2">
      <c r="B536" s="132"/>
      <c r="C536" s="132"/>
      <c r="D536" s="363"/>
      <c r="E536" s="52"/>
      <c r="F536" s="52"/>
      <c r="G536" s="54"/>
      <c r="H536" s="52"/>
      <c r="I536" s="150"/>
      <c r="J536" s="52"/>
      <c r="K536" s="52"/>
      <c r="L536" s="52"/>
      <c r="M536" s="52"/>
      <c r="N536" s="52"/>
      <c r="O536" s="52"/>
      <c r="P536" s="52"/>
      <c r="Q536" s="52"/>
      <c r="R536" s="52"/>
      <c r="S536" s="52"/>
      <c r="T536" s="52"/>
      <c r="U536" s="52"/>
      <c r="V536" s="52"/>
      <c r="W536" s="52"/>
      <c r="X536" s="52"/>
      <c r="Y536" s="52"/>
      <c r="Z536" s="52"/>
    </row>
    <row r="537" spans="2:26" ht="13.5" customHeight="1" x14ac:dyDescent="0.2">
      <c r="B537" s="132"/>
      <c r="C537" s="132"/>
      <c r="D537" s="363"/>
      <c r="E537" s="52"/>
      <c r="F537" s="52"/>
      <c r="G537" s="54"/>
      <c r="H537" s="52"/>
      <c r="I537" s="150"/>
      <c r="J537" s="52"/>
      <c r="K537" s="52"/>
      <c r="L537" s="52"/>
      <c r="M537" s="52"/>
      <c r="N537" s="52"/>
      <c r="O537" s="52"/>
      <c r="P537" s="52"/>
      <c r="Q537" s="52"/>
      <c r="R537" s="52"/>
      <c r="S537" s="52"/>
      <c r="T537" s="52"/>
      <c r="U537" s="52"/>
      <c r="V537" s="52"/>
      <c r="W537" s="52"/>
      <c r="X537" s="52"/>
      <c r="Y537" s="52"/>
      <c r="Z537" s="52"/>
    </row>
    <row r="538" spans="2:26" ht="13.5" customHeight="1" x14ac:dyDescent="0.2">
      <c r="B538" s="132"/>
      <c r="C538" s="132"/>
      <c r="D538" s="363"/>
      <c r="E538" s="52"/>
      <c r="F538" s="52"/>
      <c r="G538" s="54"/>
      <c r="H538" s="52"/>
      <c r="I538" s="150"/>
      <c r="J538" s="52"/>
      <c r="K538" s="52"/>
      <c r="L538" s="52"/>
      <c r="M538" s="52"/>
      <c r="N538" s="52"/>
      <c r="O538" s="52"/>
      <c r="P538" s="52"/>
      <c r="Q538" s="52"/>
      <c r="R538" s="52"/>
      <c r="S538" s="52"/>
      <c r="T538" s="52"/>
      <c r="U538" s="52"/>
      <c r="V538" s="52"/>
      <c r="W538" s="52"/>
      <c r="X538" s="52"/>
      <c r="Y538" s="52"/>
      <c r="Z538" s="52"/>
    </row>
    <row r="539" spans="2:26" ht="13.5" customHeight="1" x14ac:dyDescent="0.2">
      <c r="B539" s="132"/>
      <c r="C539" s="132"/>
      <c r="D539" s="363"/>
      <c r="E539" s="52"/>
      <c r="F539" s="52"/>
      <c r="G539" s="54"/>
      <c r="H539" s="52"/>
      <c r="I539" s="150"/>
      <c r="J539" s="52"/>
      <c r="K539" s="52"/>
      <c r="L539" s="52"/>
      <c r="M539" s="52"/>
      <c r="N539" s="52"/>
      <c r="O539" s="52"/>
      <c r="P539" s="52"/>
      <c r="Q539" s="52"/>
      <c r="R539" s="52"/>
      <c r="S539" s="52"/>
      <c r="T539" s="52"/>
      <c r="U539" s="52"/>
      <c r="V539" s="52"/>
      <c r="W539" s="52"/>
      <c r="X539" s="52"/>
      <c r="Y539" s="52"/>
      <c r="Z539" s="52"/>
    </row>
    <row r="540" spans="2:26" ht="13.5" customHeight="1" x14ac:dyDescent="0.2">
      <c r="B540" s="132"/>
      <c r="C540" s="132"/>
      <c r="D540" s="363"/>
      <c r="E540" s="52"/>
      <c r="F540" s="52"/>
      <c r="G540" s="54"/>
      <c r="H540" s="52"/>
      <c r="I540" s="150"/>
      <c r="J540" s="52"/>
      <c r="K540" s="52"/>
      <c r="L540" s="52"/>
      <c r="M540" s="52"/>
      <c r="N540" s="52"/>
      <c r="O540" s="52"/>
      <c r="P540" s="52"/>
      <c r="Q540" s="52"/>
      <c r="R540" s="52"/>
      <c r="S540" s="52"/>
      <c r="T540" s="52"/>
      <c r="U540" s="52"/>
      <c r="V540" s="52"/>
      <c r="W540" s="52"/>
      <c r="X540" s="52"/>
      <c r="Y540" s="52"/>
      <c r="Z540" s="52"/>
    </row>
    <row r="541" spans="2:26" ht="13.5" customHeight="1" x14ac:dyDescent="0.2">
      <c r="B541" s="132"/>
      <c r="C541" s="132"/>
      <c r="D541" s="363"/>
      <c r="E541" s="52"/>
      <c r="F541" s="52"/>
      <c r="G541" s="54"/>
      <c r="H541" s="52"/>
      <c r="I541" s="150"/>
      <c r="J541" s="52"/>
      <c r="K541" s="52"/>
      <c r="L541" s="52"/>
      <c r="M541" s="52"/>
      <c r="N541" s="52"/>
      <c r="O541" s="52"/>
      <c r="P541" s="52"/>
      <c r="Q541" s="52"/>
      <c r="R541" s="52"/>
      <c r="S541" s="52"/>
      <c r="T541" s="52"/>
      <c r="U541" s="52"/>
      <c r="V541" s="52"/>
      <c r="W541" s="52"/>
      <c r="X541" s="52"/>
      <c r="Y541" s="52"/>
      <c r="Z541" s="52"/>
    </row>
    <row r="542" spans="2:26" ht="13.5" customHeight="1" x14ac:dyDescent="0.2">
      <c r="B542" s="132"/>
      <c r="C542" s="132"/>
      <c r="D542" s="363"/>
      <c r="E542" s="52"/>
      <c r="F542" s="52"/>
      <c r="G542" s="54"/>
      <c r="H542" s="52"/>
      <c r="I542" s="150"/>
      <c r="J542" s="52"/>
      <c r="K542" s="52"/>
      <c r="L542" s="52"/>
      <c r="M542" s="52"/>
      <c r="N542" s="52"/>
      <c r="O542" s="52"/>
      <c r="P542" s="52"/>
      <c r="Q542" s="52"/>
      <c r="R542" s="52"/>
      <c r="S542" s="52"/>
      <c r="T542" s="52"/>
      <c r="U542" s="52"/>
      <c r="V542" s="52"/>
      <c r="W542" s="52"/>
      <c r="X542" s="52"/>
      <c r="Y542" s="52"/>
      <c r="Z542" s="52"/>
    </row>
    <row r="543" spans="2:26" ht="13.5" customHeight="1" x14ac:dyDescent="0.2">
      <c r="B543" s="132"/>
      <c r="C543" s="132"/>
      <c r="D543" s="363"/>
      <c r="E543" s="52"/>
      <c r="F543" s="52"/>
      <c r="G543" s="54"/>
      <c r="H543" s="52"/>
      <c r="I543" s="150"/>
      <c r="J543" s="52"/>
      <c r="K543" s="52"/>
      <c r="L543" s="52"/>
      <c r="M543" s="52"/>
      <c r="N543" s="52"/>
      <c r="O543" s="52"/>
      <c r="P543" s="52"/>
      <c r="Q543" s="52"/>
      <c r="R543" s="52"/>
      <c r="S543" s="52"/>
      <c r="T543" s="52"/>
      <c r="U543" s="52"/>
      <c r="V543" s="52"/>
      <c r="W543" s="52"/>
      <c r="X543" s="52"/>
      <c r="Y543" s="52"/>
      <c r="Z543" s="52"/>
    </row>
    <row r="544" spans="2:26" ht="13.5" customHeight="1" x14ac:dyDescent="0.2">
      <c r="B544" s="132"/>
      <c r="C544" s="132"/>
      <c r="D544" s="363"/>
      <c r="E544" s="52"/>
      <c r="F544" s="52"/>
      <c r="G544" s="54"/>
      <c r="H544" s="52"/>
      <c r="I544" s="150"/>
      <c r="J544" s="52"/>
      <c r="K544" s="52"/>
      <c r="L544" s="52"/>
      <c r="M544" s="52"/>
      <c r="N544" s="52"/>
      <c r="O544" s="52"/>
      <c r="P544" s="52"/>
      <c r="Q544" s="52"/>
      <c r="R544" s="52"/>
      <c r="S544" s="52"/>
      <c r="T544" s="52"/>
      <c r="U544" s="52"/>
      <c r="V544" s="52"/>
      <c r="W544" s="52"/>
      <c r="X544" s="52"/>
      <c r="Y544" s="52"/>
      <c r="Z544" s="52"/>
    </row>
    <row r="545" spans="2:26" ht="13.5" customHeight="1" x14ac:dyDescent="0.2">
      <c r="B545" s="132"/>
      <c r="C545" s="132"/>
      <c r="D545" s="363"/>
      <c r="E545" s="52"/>
      <c r="F545" s="52"/>
      <c r="G545" s="54"/>
      <c r="H545" s="52"/>
      <c r="I545" s="150"/>
      <c r="J545" s="52"/>
      <c r="K545" s="52"/>
      <c r="L545" s="52"/>
      <c r="M545" s="52"/>
      <c r="N545" s="52"/>
      <c r="O545" s="52"/>
      <c r="P545" s="52"/>
      <c r="Q545" s="52"/>
      <c r="R545" s="52"/>
      <c r="S545" s="52"/>
      <c r="T545" s="52"/>
      <c r="U545" s="52"/>
      <c r="V545" s="52"/>
      <c r="W545" s="52"/>
      <c r="X545" s="52"/>
      <c r="Y545" s="52"/>
      <c r="Z545" s="52"/>
    </row>
    <row r="546" spans="2:26" ht="13.5" customHeight="1" x14ac:dyDescent="0.2">
      <c r="B546" s="132"/>
      <c r="C546" s="132"/>
      <c r="D546" s="363"/>
      <c r="E546" s="52"/>
      <c r="F546" s="52"/>
      <c r="G546" s="54"/>
      <c r="H546" s="52"/>
      <c r="I546" s="150"/>
      <c r="J546" s="52"/>
      <c r="K546" s="52"/>
      <c r="L546" s="52"/>
      <c r="M546" s="52"/>
      <c r="N546" s="52"/>
      <c r="O546" s="52"/>
      <c r="P546" s="52"/>
      <c r="Q546" s="52"/>
      <c r="R546" s="52"/>
      <c r="S546" s="52"/>
      <c r="T546" s="52"/>
      <c r="U546" s="52"/>
      <c r="V546" s="52"/>
      <c r="W546" s="52"/>
      <c r="X546" s="52"/>
      <c r="Y546" s="52"/>
      <c r="Z546" s="52"/>
    </row>
    <row r="547" spans="2:26" ht="13.5" customHeight="1" x14ac:dyDescent="0.2">
      <c r="B547" s="132"/>
      <c r="C547" s="132"/>
      <c r="D547" s="363"/>
      <c r="E547" s="52"/>
      <c r="F547" s="52"/>
      <c r="G547" s="54"/>
      <c r="H547" s="52"/>
      <c r="I547" s="150"/>
      <c r="J547" s="52"/>
      <c r="K547" s="52"/>
      <c r="L547" s="52"/>
      <c r="M547" s="52"/>
      <c r="N547" s="52"/>
      <c r="O547" s="52"/>
      <c r="P547" s="52"/>
      <c r="Q547" s="52"/>
      <c r="R547" s="52"/>
      <c r="S547" s="52"/>
      <c r="T547" s="52"/>
      <c r="U547" s="52"/>
      <c r="V547" s="52"/>
      <c r="W547" s="52"/>
      <c r="X547" s="52"/>
      <c r="Y547" s="52"/>
      <c r="Z547" s="52"/>
    </row>
    <row r="548" spans="2:26" ht="13.5" customHeight="1" x14ac:dyDescent="0.2">
      <c r="B548" s="132"/>
      <c r="C548" s="132"/>
      <c r="D548" s="363"/>
      <c r="E548" s="52"/>
      <c r="F548" s="52"/>
      <c r="G548" s="54"/>
      <c r="H548" s="52"/>
      <c r="I548" s="150"/>
      <c r="J548" s="52"/>
      <c r="K548" s="52"/>
      <c r="L548" s="52"/>
      <c r="M548" s="52"/>
      <c r="N548" s="52"/>
      <c r="O548" s="52"/>
      <c r="P548" s="52"/>
      <c r="Q548" s="52"/>
      <c r="R548" s="52"/>
      <c r="S548" s="52"/>
      <c r="T548" s="52"/>
      <c r="U548" s="52"/>
      <c r="V548" s="52"/>
      <c r="W548" s="52"/>
      <c r="X548" s="52"/>
      <c r="Y548" s="52"/>
      <c r="Z548" s="52"/>
    </row>
    <row r="549" spans="2:26" ht="13.5" customHeight="1" x14ac:dyDescent="0.2">
      <c r="B549" s="132"/>
      <c r="C549" s="132"/>
      <c r="D549" s="363"/>
      <c r="E549" s="52"/>
      <c r="F549" s="52"/>
      <c r="G549" s="54"/>
      <c r="H549" s="52"/>
      <c r="I549" s="150"/>
      <c r="J549" s="52"/>
      <c r="K549" s="52"/>
      <c r="L549" s="52"/>
      <c r="M549" s="52"/>
      <c r="N549" s="52"/>
      <c r="O549" s="52"/>
      <c r="P549" s="52"/>
      <c r="Q549" s="52"/>
      <c r="R549" s="52"/>
      <c r="S549" s="52"/>
      <c r="T549" s="52"/>
      <c r="U549" s="52"/>
      <c r="V549" s="52"/>
      <c r="W549" s="52"/>
      <c r="X549" s="52"/>
      <c r="Y549" s="52"/>
      <c r="Z549" s="52"/>
    </row>
    <row r="550" spans="2:26" ht="13.5" customHeight="1" x14ac:dyDescent="0.2">
      <c r="B550" s="132"/>
      <c r="C550" s="132"/>
      <c r="D550" s="363"/>
      <c r="E550" s="52"/>
      <c r="F550" s="52"/>
      <c r="G550" s="54"/>
      <c r="H550" s="52"/>
      <c r="I550" s="150"/>
      <c r="J550" s="52"/>
      <c r="K550" s="52"/>
      <c r="L550" s="52"/>
      <c r="M550" s="52"/>
      <c r="N550" s="52"/>
      <c r="O550" s="52"/>
      <c r="P550" s="52"/>
      <c r="Q550" s="52"/>
      <c r="R550" s="52"/>
      <c r="S550" s="52"/>
      <c r="T550" s="52"/>
      <c r="U550" s="52"/>
      <c r="V550" s="52"/>
      <c r="W550" s="52"/>
      <c r="X550" s="52"/>
      <c r="Y550" s="52"/>
      <c r="Z550" s="52"/>
    </row>
    <row r="551" spans="2:26" ht="13.5" customHeight="1" x14ac:dyDescent="0.2">
      <c r="B551" s="132"/>
      <c r="C551" s="132"/>
      <c r="D551" s="363"/>
      <c r="E551" s="52"/>
      <c r="F551" s="52"/>
      <c r="G551" s="54"/>
      <c r="H551" s="52"/>
      <c r="I551" s="150"/>
      <c r="J551" s="52"/>
      <c r="K551" s="52"/>
      <c r="L551" s="52"/>
      <c r="M551" s="52"/>
      <c r="N551" s="52"/>
      <c r="O551" s="52"/>
      <c r="P551" s="52"/>
      <c r="Q551" s="52"/>
      <c r="R551" s="52"/>
      <c r="S551" s="52"/>
      <c r="T551" s="52"/>
      <c r="U551" s="52"/>
      <c r="V551" s="52"/>
      <c r="W551" s="52"/>
      <c r="X551" s="52"/>
      <c r="Y551" s="52"/>
      <c r="Z551" s="52"/>
    </row>
    <row r="552" spans="2:26" ht="13.5" customHeight="1" x14ac:dyDescent="0.2">
      <c r="B552" s="132"/>
      <c r="C552" s="132"/>
      <c r="D552" s="363"/>
      <c r="E552" s="52"/>
      <c r="F552" s="52"/>
      <c r="G552" s="54"/>
      <c r="H552" s="52"/>
      <c r="I552" s="150"/>
      <c r="J552" s="52"/>
      <c r="K552" s="52"/>
      <c r="L552" s="52"/>
      <c r="M552" s="52"/>
      <c r="N552" s="52"/>
      <c r="O552" s="52"/>
      <c r="P552" s="52"/>
      <c r="Q552" s="52"/>
      <c r="R552" s="52"/>
      <c r="S552" s="52"/>
      <c r="T552" s="52"/>
      <c r="U552" s="52"/>
      <c r="V552" s="52"/>
      <c r="W552" s="52"/>
      <c r="X552" s="52"/>
      <c r="Y552" s="52"/>
      <c r="Z552" s="52"/>
    </row>
    <row r="553" spans="2:26" ht="13.5" customHeight="1" x14ac:dyDescent="0.2">
      <c r="B553" s="132"/>
      <c r="C553" s="132"/>
      <c r="D553" s="363"/>
      <c r="E553" s="52"/>
      <c r="F553" s="52"/>
      <c r="G553" s="54"/>
      <c r="H553" s="52"/>
      <c r="I553" s="150"/>
      <c r="J553" s="52"/>
      <c r="K553" s="52"/>
      <c r="L553" s="52"/>
      <c r="M553" s="52"/>
      <c r="N553" s="52"/>
      <c r="O553" s="52"/>
      <c r="P553" s="52"/>
      <c r="Q553" s="52"/>
      <c r="R553" s="52"/>
      <c r="S553" s="52"/>
      <c r="T553" s="52"/>
      <c r="U553" s="52"/>
      <c r="V553" s="52"/>
      <c r="W553" s="52"/>
      <c r="X553" s="52"/>
      <c r="Y553" s="52"/>
      <c r="Z553" s="52"/>
    </row>
    <row r="554" spans="2:26" ht="13.5" customHeight="1" x14ac:dyDescent="0.2">
      <c r="B554" s="132"/>
      <c r="C554" s="132"/>
      <c r="D554" s="363"/>
      <c r="E554" s="52"/>
      <c r="F554" s="52"/>
      <c r="G554" s="54"/>
      <c r="H554" s="52"/>
      <c r="I554" s="150"/>
      <c r="J554" s="52"/>
      <c r="K554" s="52"/>
      <c r="L554" s="52"/>
      <c r="M554" s="52"/>
      <c r="N554" s="52"/>
      <c r="O554" s="52"/>
      <c r="P554" s="52"/>
      <c r="Q554" s="52"/>
      <c r="R554" s="52"/>
      <c r="S554" s="52"/>
      <c r="T554" s="52"/>
      <c r="U554" s="52"/>
      <c r="V554" s="52"/>
      <c r="W554" s="52"/>
      <c r="X554" s="52"/>
      <c r="Y554" s="52"/>
      <c r="Z554" s="52"/>
    </row>
    <row r="555" spans="2:26" ht="13.5" customHeight="1" x14ac:dyDescent="0.2">
      <c r="B555" s="132"/>
      <c r="C555" s="132"/>
      <c r="D555" s="363"/>
      <c r="E555" s="52"/>
      <c r="F555" s="52"/>
      <c r="G555" s="54"/>
      <c r="H555" s="52"/>
      <c r="I555" s="150"/>
      <c r="J555" s="52"/>
      <c r="K555" s="52"/>
      <c r="L555" s="52"/>
      <c r="M555" s="52"/>
      <c r="N555" s="52"/>
      <c r="O555" s="52"/>
      <c r="P555" s="52"/>
      <c r="Q555" s="52"/>
      <c r="R555" s="52"/>
      <c r="S555" s="52"/>
      <c r="T555" s="52"/>
      <c r="U555" s="52"/>
      <c r="V555" s="52"/>
      <c r="W555" s="52"/>
      <c r="X555" s="52"/>
      <c r="Y555" s="52"/>
      <c r="Z555" s="52"/>
    </row>
    <row r="556" spans="2:26" ht="13.5" customHeight="1" x14ac:dyDescent="0.2">
      <c r="B556" s="132"/>
      <c r="C556" s="132"/>
      <c r="D556" s="363"/>
      <c r="E556" s="52"/>
      <c r="F556" s="52"/>
      <c r="G556" s="54"/>
      <c r="H556" s="52"/>
      <c r="I556" s="150"/>
      <c r="J556" s="52"/>
      <c r="K556" s="52"/>
      <c r="L556" s="52"/>
      <c r="M556" s="52"/>
      <c r="N556" s="52"/>
      <c r="O556" s="52"/>
      <c r="P556" s="52"/>
      <c r="Q556" s="52"/>
      <c r="R556" s="52"/>
      <c r="S556" s="52"/>
      <c r="T556" s="52"/>
      <c r="U556" s="52"/>
      <c r="V556" s="52"/>
      <c r="W556" s="52"/>
      <c r="X556" s="52"/>
      <c r="Y556" s="52"/>
      <c r="Z556" s="52"/>
    </row>
    <row r="557" spans="2:26" ht="13.5" customHeight="1" x14ac:dyDescent="0.2">
      <c r="B557" s="132"/>
      <c r="C557" s="132"/>
      <c r="D557" s="363"/>
      <c r="E557" s="52"/>
      <c r="F557" s="52"/>
      <c r="G557" s="54"/>
      <c r="H557" s="52"/>
      <c r="I557" s="150"/>
      <c r="J557" s="52"/>
      <c r="K557" s="52"/>
      <c r="L557" s="52"/>
      <c r="M557" s="52"/>
      <c r="N557" s="52"/>
      <c r="O557" s="52"/>
      <c r="P557" s="52"/>
      <c r="Q557" s="52"/>
      <c r="R557" s="52"/>
      <c r="S557" s="52"/>
      <c r="T557" s="52"/>
      <c r="U557" s="52"/>
      <c r="V557" s="52"/>
      <c r="W557" s="52"/>
      <c r="X557" s="52"/>
      <c r="Y557" s="52"/>
      <c r="Z557" s="52"/>
    </row>
    <row r="558" spans="2:26" ht="13.5" customHeight="1" x14ac:dyDescent="0.2">
      <c r="B558" s="132"/>
      <c r="C558" s="132"/>
      <c r="D558" s="363"/>
      <c r="E558" s="52"/>
      <c r="F558" s="52"/>
      <c r="G558" s="54"/>
      <c r="H558" s="52"/>
      <c r="I558" s="150"/>
      <c r="J558" s="52"/>
      <c r="K558" s="52"/>
      <c r="L558" s="52"/>
      <c r="M558" s="52"/>
      <c r="N558" s="52"/>
      <c r="O558" s="52"/>
      <c r="P558" s="52"/>
      <c r="Q558" s="52"/>
      <c r="R558" s="52"/>
      <c r="S558" s="52"/>
      <c r="T558" s="52"/>
      <c r="U558" s="52"/>
      <c r="V558" s="52"/>
      <c r="W558" s="52"/>
      <c r="X558" s="52"/>
      <c r="Y558" s="52"/>
      <c r="Z558" s="52"/>
    </row>
    <row r="559" spans="2:26" ht="13.5" customHeight="1" x14ac:dyDescent="0.2">
      <c r="B559" s="132"/>
      <c r="C559" s="132"/>
      <c r="D559" s="363"/>
      <c r="E559" s="52"/>
      <c r="F559" s="52"/>
      <c r="G559" s="54"/>
      <c r="H559" s="52"/>
      <c r="I559" s="150"/>
      <c r="J559" s="52"/>
      <c r="K559" s="52"/>
      <c r="L559" s="52"/>
      <c r="M559" s="52"/>
      <c r="N559" s="52"/>
      <c r="O559" s="52"/>
      <c r="P559" s="52"/>
      <c r="Q559" s="52"/>
      <c r="R559" s="52"/>
      <c r="S559" s="52"/>
      <c r="T559" s="52"/>
      <c r="U559" s="52"/>
      <c r="V559" s="52"/>
      <c r="W559" s="52"/>
      <c r="X559" s="52"/>
      <c r="Y559" s="52"/>
      <c r="Z559" s="52"/>
    </row>
    <row r="560" spans="2:26" ht="13.5" customHeight="1" x14ac:dyDescent="0.2">
      <c r="B560" s="132"/>
      <c r="C560" s="132"/>
      <c r="D560" s="363"/>
      <c r="E560" s="52"/>
      <c r="F560" s="52"/>
      <c r="G560" s="54"/>
      <c r="H560" s="52"/>
      <c r="I560" s="150"/>
      <c r="J560" s="52"/>
      <c r="K560" s="52"/>
      <c r="L560" s="52"/>
      <c r="M560" s="52"/>
      <c r="N560" s="52"/>
      <c r="O560" s="52"/>
      <c r="P560" s="52"/>
      <c r="Q560" s="52"/>
      <c r="R560" s="52"/>
      <c r="S560" s="52"/>
      <c r="T560" s="52"/>
      <c r="U560" s="52"/>
      <c r="V560" s="52"/>
      <c r="W560" s="52"/>
      <c r="X560" s="52"/>
      <c r="Y560" s="52"/>
      <c r="Z560" s="52"/>
    </row>
    <row r="561" spans="2:26" ht="13.5" customHeight="1" x14ac:dyDescent="0.2">
      <c r="B561" s="132"/>
      <c r="C561" s="132"/>
      <c r="D561" s="363"/>
      <c r="E561" s="52"/>
      <c r="F561" s="52"/>
      <c r="G561" s="54"/>
      <c r="H561" s="52"/>
      <c r="I561" s="150"/>
      <c r="J561" s="52"/>
      <c r="K561" s="52"/>
      <c r="L561" s="52"/>
      <c r="M561" s="52"/>
      <c r="N561" s="52"/>
      <c r="O561" s="52"/>
      <c r="P561" s="52"/>
      <c r="Q561" s="52"/>
      <c r="R561" s="52"/>
      <c r="S561" s="52"/>
      <c r="T561" s="52"/>
      <c r="U561" s="52"/>
      <c r="V561" s="52"/>
      <c r="W561" s="52"/>
      <c r="X561" s="52"/>
      <c r="Y561" s="52"/>
      <c r="Z561" s="52"/>
    </row>
    <row r="562" spans="2:26" ht="13.5" customHeight="1" x14ac:dyDescent="0.2">
      <c r="B562" s="132"/>
      <c r="C562" s="132"/>
      <c r="D562" s="363"/>
      <c r="E562" s="52"/>
      <c r="F562" s="52"/>
      <c r="G562" s="54"/>
      <c r="H562" s="52"/>
      <c r="I562" s="150"/>
      <c r="J562" s="52"/>
      <c r="K562" s="52"/>
      <c r="L562" s="52"/>
      <c r="M562" s="52"/>
      <c r="N562" s="52"/>
      <c r="O562" s="52"/>
      <c r="P562" s="52"/>
      <c r="Q562" s="52"/>
      <c r="R562" s="52"/>
      <c r="S562" s="52"/>
      <c r="T562" s="52"/>
      <c r="U562" s="52"/>
      <c r="V562" s="52"/>
      <c r="W562" s="52"/>
      <c r="X562" s="52"/>
      <c r="Y562" s="52"/>
      <c r="Z562" s="52"/>
    </row>
    <row r="563" spans="2:26" ht="13.5" customHeight="1" x14ac:dyDescent="0.2">
      <c r="B563" s="132"/>
      <c r="C563" s="132"/>
      <c r="D563" s="363"/>
      <c r="E563" s="52"/>
      <c r="F563" s="52"/>
      <c r="G563" s="54"/>
      <c r="H563" s="52"/>
      <c r="I563" s="150"/>
      <c r="J563" s="52"/>
      <c r="K563" s="52"/>
      <c r="L563" s="52"/>
      <c r="M563" s="52"/>
      <c r="N563" s="52"/>
      <c r="O563" s="52"/>
      <c r="P563" s="52"/>
      <c r="Q563" s="52"/>
      <c r="R563" s="52"/>
      <c r="S563" s="52"/>
      <c r="T563" s="52"/>
      <c r="U563" s="52"/>
      <c r="V563" s="52"/>
      <c r="W563" s="52"/>
      <c r="X563" s="52"/>
      <c r="Y563" s="52"/>
      <c r="Z563" s="52"/>
    </row>
    <row r="564" spans="2:26" ht="13.5" customHeight="1" x14ac:dyDescent="0.2">
      <c r="B564" s="132"/>
      <c r="C564" s="132"/>
      <c r="D564" s="363"/>
      <c r="E564" s="52"/>
      <c r="F564" s="52"/>
      <c r="G564" s="54"/>
      <c r="H564" s="52"/>
      <c r="I564" s="150"/>
      <c r="J564" s="52"/>
      <c r="K564" s="52"/>
      <c r="L564" s="52"/>
      <c r="M564" s="52"/>
      <c r="N564" s="52"/>
      <c r="O564" s="52"/>
      <c r="P564" s="52"/>
      <c r="Q564" s="52"/>
      <c r="R564" s="52"/>
      <c r="S564" s="52"/>
      <c r="T564" s="52"/>
      <c r="U564" s="52"/>
      <c r="V564" s="52"/>
      <c r="W564" s="52"/>
      <c r="X564" s="52"/>
      <c r="Y564" s="52"/>
      <c r="Z564" s="52"/>
    </row>
    <row r="565" spans="2:26" ht="13.5" customHeight="1" x14ac:dyDescent="0.2">
      <c r="B565" s="132"/>
      <c r="C565" s="132"/>
      <c r="D565" s="363"/>
      <c r="E565" s="52"/>
      <c r="F565" s="52"/>
      <c r="G565" s="54"/>
      <c r="H565" s="52"/>
      <c r="I565" s="150"/>
      <c r="J565" s="52"/>
      <c r="K565" s="52"/>
      <c r="L565" s="52"/>
      <c r="M565" s="52"/>
      <c r="N565" s="52"/>
      <c r="O565" s="52"/>
      <c r="P565" s="52"/>
      <c r="Q565" s="52"/>
      <c r="R565" s="52"/>
      <c r="S565" s="52"/>
      <c r="T565" s="52"/>
      <c r="U565" s="52"/>
      <c r="V565" s="52"/>
      <c r="W565" s="52"/>
      <c r="X565" s="52"/>
      <c r="Y565" s="52"/>
      <c r="Z565" s="52"/>
    </row>
    <row r="566" spans="2:26" ht="13.5" customHeight="1" x14ac:dyDescent="0.2">
      <c r="B566" s="132"/>
      <c r="C566" s="132"/>
      <c r="D566" s="363"/>
      <c r="E566" s="52"/>
      <c r="F566" s="52"/>
      <c r="G566" s="54"/>
      <c r="H566" s="52"/>
      <c r="I566" s="150"/>
      <c r="J566" s="52"/>
      <c r="K566" s="52"/>
      <c r="L566" s="52"/>
      <c r="M566" s="52"/>
      <c r="N566" s="52"/>
      <c r="O566" s="52"/>
      <c r="P566" s="52"/>
      <c r="Q566" s="52"/>
      <c r="R566" s="52"/>
      <c r="S566" s="52"/>
      <c r="T566" s="52"/>
      <c r="U566" s="52"/>
      <c r="V566" s="52"/>
      <c r="W566" s="52"/>
      <c r="X566" s="52"/>
      <c r="Y566" s="52"/>
      <c r="Z566" s="52"/>
    </row>
    <row r="567" spans="2:26" ht="13.5" customHeight="1" x14ac:dyDescent="0.2">
      <c r="B567" s="132"/>
      <c r="C567" s="132"/>
      <c r="D567" s="363"/>
      <c r="E567" s="52"/>
      <c r="F567" s="52"/>
      <c r="G567" s="54"/>
      <c r="H567" s="52"/>
      <c r="I567" s="150"/>
      <c r="J567" s="52"/>
      <c r="K567" s="52"/>
      <c r="L567" s="52"/>
      <c r="M567" s="52"/>
      <c r="N567" s="52"/>
      <c r="O567" s="52"/>
      <c r="P567" s="52"/>
      <c r="Q567" s="52"/>
      <c r="R567" s="52"/>
      <c r="S567" s="52"/>
      <c r="T567" s="52"/>
      <c r="U567" s="52"/>
      <c r="V567" s="52"/>
      <c r="W567" s="52"/>
      <c r="X567" s="52"/>
      <c r="Y567" s="52"/>
      <c r="Z567" s="52"/>
    </row>
    <row r="568" spans="2:26" ht="13.5" customHeight="1" x14ac:dyDescent="0.2">
      <c r="B568" s="132"/>
      <c r="C568" s="132"/>
      <c r="D568" s="363"/>
      <c r="E568" s="52"/>
      <c r="F568" s="52"/>
      <c r="G568" s="54"/>
      <c r="H568" s="52"/>
      <c r="I568" s="150"/>
      <c r="J568" s="52"/>
      <c r="K568" s="52"/>
      <c r="L568" s="52"/>
      <c r="M568" s="52"/>
      <c r="N568" s="52"/>
      <c r="O568" s="52"/>
      <c r="P568" s="52"/>
      <c r="Q568" s="52"/>
      <c r="R568" s="52"/>
      <c r="S568" s="52"/>
      <c r="T568" s="52"/>
      <c r="U568" s="52"/>
      <c r="V568" s="52"/>
      <c r="W568" s="52"/>
      <c r="X568" s="52"/>
      <c r="Y568" s="52"/>
      <c r="Z568" s="52"/>
    </row>
    <row r="569" spans="2:26" ht="13.5" customHeight="1" x14ac:dyDescent="0.2">
      <c r="B569" s="132"/>
      <c r="C569" s="132"/>
      <c r="D569" s="363"/>
      <c r="E569" s="52"/>
      <c r="F569" s="52"/>
      <c r="G569" s="54"/>
      <c r="H569" s="52"/>
      <c r="I569" s="150"/>
      <c r="J569" s="52"/>
      <c r="K569" s="52"/>
      <c r="L569" s="52"/>
      <c r="M569" s="52"/>
      <c r="N569" s="52"/>
      <c r="O569" s="52"/>
      <c r="P569" s="52"/>
      <c r="Q569" s="52"/>
      <c r="R569" s="52"/>
      <c r="S569" s="52"/>
      <c r="T569" s="52"/>
      <c r="U569" s="52"/>
      <c r="V569" s="52"/>
      <c r="W569" s="52"/>
      <c r="X569" s="52"/>
      <c r="Y569" s="52"/>
      <c r="Z569" s="52"/>
    </row>
    <row r="570" spans="2:26" ht="13.5" customHeight="1" x14ac:dyDescent="0.2">
      <c r="B570" s="132"/>
      <c r="C570" s="132"/>
      <c r="D570" s="363"/>
      <c r="E570" s="52"/>
      <c r="F570" s="52"/>
      <c r="G570" s="54"/>
      <c r="H570" s="52"/>
      <c r="I570" s="150"/>
      <c r="J570" s="52"/>
      <c r="K570" s="52"/>
      <c r="L570" s="52"/>
      <c r="M570" s="52"/>
      <c r="N570" s="52"/>
      <c r="O570" s="52"/>
      <c r="P570" s="52"/>
      <c r="Q570" s="52"/>
      <c r="R570" s="52"/>
      <c r="S570" s="52"/>
      <c r="T570" s="52"/>
      <c r="U570" s="52"/>
      <c r="V570" s="52"/>
      <c r="W570" s="52"/>
      <c r="X570" s="52"/>
      <c r="Y570" s="52"/>
      <c r="Z570" s="52"/>
    </row>
    <row r="571" spans="2:26" ht="13.5" customHeight="1" x14ac:dyDescent="0.2">
      <c r="B571" s="132"/>
      <c r="C571" s="132"/>
      <c r="D571" s="363"/>
      <c r="E571" s="52"/>
      <c r="F571" s="52"/>
      <c r="G571" s="54"/>
      <c r="H571" s="52"/>
      <c r="I571" s="150"/>
      <c r="J571" s="52"/>
      <c r="K571" s="52"/>
      <c r="L571" s="52"/>
      <c r="M571" s="52"/>
      <c r="N571" s="52"/>
      <c r="O571" s="52"/>
      <c r="P571" s="52"/>
      <c r="Q571" s="52"/>
      <c r="R571" s="52"/>
      <c r="S571" s="52"/>
      <c r="T571" s="52"/>
      <c r="U571" s="52"/>
      <c r="V571" s="52"/>
      <c r="W571" s="52"/>
      <c r="X571" s="52"/>
      <c r="Y571" s="52"/>
      <c r="Z571" s="52"/>
    </row>
    <row r="572" spans="2:26" ht="13.5" customHeight="1" x14ac:dyDescent="0.2">
      <c r="B572" s="132"/>
      <c r="C572" s="132"/>
      <c r="D572" s="363"/>
      <c r="E572" s="52"/>
      <c r="F572" s="52"/>
      <c r="G572" s="54"/>
      <c r="H572" s="52"/>
      <c r="I572" s="150"/>
      <c r="J572" s="52"/>
      <c r="K572" s="52"/>
      <c r="L572" s="52"/>
      <c r="M572" s="52"/>
      <c r="N572" s="52"/>
      <c r="O572" s="52"/>
      <c r="P572" s="52"/>
      <c r="Q572" s="52"/>
      <c r="R572" s="52"/>
      <c r="S572" s="52"/>
      <c r="T572" s="52"/>
      <c r="U572" s="52"/>
      <c r="V572" s="52"/>
      <c r="W572" s="52"/>
      <c r="X572" s="52"/>
      <c r="Y572" s="52"/>
      <c r="Z572" s="52"/>
    </row>
    <row r="573" spans="2:26" ht="13.5" customHeight="1" x14ac:dyDescent="0.2">
      <c r="B573" s="132"/>
      <c r="C573" s="132"/>
      <c r="D573" s="363"/>
      <c r="E573" s="52"/>
      <c r="F573" s="52"/>
      <c r="G573" s="54"/>
      <c r="H573" s="52"/>
      <c r="I573" s="150"/>
      <c r="J573" s="52"/>
      <c r="K573" s="52"/>
      <c r="L573" s="52"/>
      <c r="M573" s="52"/>
      <c r="N573" s="52"/>
      <c r="O573" s="52"/>
      <c r="P573" s="52"/>
      <c r="Q573" s="52"/>
      <c r="R573" s="52"/>
      <c r="S573" s="52"/>
      <c r="T573" s="52"/>
      <c r="U573" s="52"/>
      <c r="V573" s="52"/>
      <c r="W573" s="52"/>
      <c r="X573" s="52"/>
      <c r="Y573" s="52"/>
      <c r="Z573" s="52"/>
    </row>
    <row r="574" spans="2:26" ht="13.5" customHeight="1" x14ac:dyDescent="0.2">
      <c r="B574" s="132"/>
      <c r="C574" s="132"/>
      <c r="D574" s="363"/>
      <c r="E574" s="52"/>
      <c r="F574" s="52"/>
      <c r="G574" s="54"/>
      <c r="H574" s="52"/>
      <c r="I574" s="150"/>
      <c r="J574" s="52"/>
      <c r="K574" s="52"/>
      <c r="L574" s="52"/>
      <c r="M574" s="52"/>
      <c r="N574" s="52"/>
      <c r="O574" s="52"/>
      <c r="P574" s="52"/>
      <c r="Q574" s="52"/>
      <c r="R574" s="52"/>
      <c r="S574" s="52"/>
      <c r="T574" s="52"/>
      <c r="U574" s="52"/>
      <c r="V574" s="52"/>
      <c r="W574" s="52"/>
      <c r="X574" s="52"/>
      <c r="Y574" s="52"/>
      <c r="Z574" s="52"/>
    </row>
    <row r="575" spans="2:26" ht="13.5" customHeight="1" x14ac:dyDescent="0.2">
      <c r="B575" s="132"/>
      <c r="C575" s="132"/>
      <c r="D575" s="363"/>
      <c r="E575" s="52"/>
      <c r="F575" s="52"/>
      <c r="G575" s="54"/>
      <c r="H575" s="52"/>
      <c r="I575" s="150"/>
      <c r="J575" s="52"/>
      <c r="K575" s="52"/>
      <c r="L575" s="52"/>
      <c r="M575" s="52"/>
      <c r="N575" s="52"/>
      <c r="O575" s="52"/>
      <c r="P575" s="52"/>
      <c r="Q575" s="52"/>
      <c r="R575" s="52"/>
      <c r="S575" s="52"/>
      <c r="T575" s="52"/>
      <c r="U575" s="52"/>
      <c r="V575" s="52"/>
      <c r="W575" s="52"/>
      <c r="X575" s="52"/>
      <c r="Y575" s="52"/>
      <c r="Z575" s="52"/>
    </row>
    <row r="576" spans="2:26" ht="13.5" customHeight="1" x14ac:dyDescent="0.2">
      <c r="B576" s="132"/>
      <c r="C576" s="132"/>
      <c r="D576" s="363"/>
      <c r="E576" s="52"/>
      <c r="F576" s="52"/>
      <c r="G576" s="54"/>
      <c r="H576" s="52"/>
      <c r="I576" s="150"/>
      <c r="J576" s="52"/>
      <c r="K576" s="52"/>
      <c r="L576" s="52"/>
      <c r="M576" s="52"/>
      <c r="N576" s="52"/>
      <c r="O576" s="52"/>
      <c r="P576" s="52"/>
      <c r="Q576" s="52"/>
      <c r="R576" s="52"/>
      <c r="S576" s="52"/>
      <c r="T576" s="52"/>
      <c r="U576" s="52"/>
      <c r="V576" s="52"/>
      <c r="W576" s="52"/>
      <c r="X576" s="52"/>
      <c r="Y576" s="52"/>
      <c r="Z576" s="52"/>
    </row>
    <row r="577" spans="2:26" ht="13.5" customHeight="1" x14ac:dyDescent="0.2">
      <c r="B577" s="132"/>
      <c r="C577" s="132"/>
      <c r="D577" s="363"/>
      <c r="E577" s="52"/>
      <c r="F577" s="52"/>
      <c r="G577" s="54"/>
      <c r="H577" s="52"/>
      <c r="I577" s="150"/>
      <c r="J577" s="52"/>
      <c r="K577" s="52"/>
      <c r="L577" s="52"/>
      <c r="M577" s="52"/>
      <c r="N577" s="52"/>
      <c r="O577" s="52"/>
      <c r="P577" s="52"/>
      <c r="Q577" s="52"/>
      <c r="R577" s="52"/>
      <c r="S577" s="52"/>
      <c r="T577" s="52"/>
      <c r="U577" s="52"/>
      <c r="V577" s="52"/>
      <c r="W577" s="52"/>
      <c r="X577" s="52"/>
      <c r="Y577" s="52"/>
      <c r="Z577" s="52"/>
    </row>
    <row r="578" spans="2:26" ht="13.5" customHeight="1" x14ac:dyDescent="0.2">
      <c r="B578" s="132"/>
      <c r="C578" s="132"/>
      <c r="D578" s="363"/>
      <c r="E578" s="52"/>
      <c r="F578" s="52"/>
      <c r="G578" s="54"/>
      <c r="H578" s="52"/>
      <c r="I578" s="150"/>
      <c r="J578" s="52"/>
      <c r="K578" s="52"/>
      <c r="L578" s="52"/>
      <c r="M578" s="52"/>
      <c r="N578" s="52"/>
      <c r="O578" s="52"/>
      <c r="P578" s="52"/>
      <c r="Q578" s="52"/>
      <c r="R578" s="52"/>
      <c r="S578" s="52"/>
      <c r="T578" s="52"/>
      <c r="U578" s="52"/>
      <c r="V578" s="52"/>
      <c r="W578" s="52"/>
      <c r="X578" s="52"/>
      <c r="Y578" s="52"/>
      <c r="Z578" s="52"/>
    </row>
    <row r="579" spans="2:26" ht="13.5" customHeight="1" x14ac:dyDescent="0.2">
      <c r="B579" s="132"/>
      <c r="C579" s="132"/>
      <c r="D579" s="363"/>
      <c r="E579" s="52"/>
      <c r="F579" s="52"/>
      <c r="G579" s="54"/>
      <c r="H579" s="52"/>
      <c r="I579" s="150"/>
      <c r="J579" s="52"/>
      <c r="K579" s="52"/>
      <c r="L579" s="52"/>
      <c r="M579" s="52"/>
      <c r="N579" s="52"/>
      <c r="O579" s="52"/>
      <c r="P579" s="52"/>
      <c r="Q579" s="52"/>
      <c r="R579" s="52"/>
      <c r="S579" s="52"/>
      <c r="T579" s="52"/>
      <c r="U579" s="52"/>
      <c r="V579" s="52"/>
      <c r="W579" s="52"/>
      <c r="X579" s="52"/>
      <c r="Y579" s="52"/>
      <c r="Z579" s="52"/>
    </row>
    <row r="580" spans="2:26" ht="13.5" customHeight="1" x14ac:dyDescent="0.2">
      <c r="B580" s="132"/>
      <c r="C580" s="132"/>
      <c r="D580" s="363"/>
      <c r="E580" s="52"/>
      <c r="F580" s="52"/>
      <c r="G580" s="54"/>
      <c r="H580" s="52"/>
      <c r="I580" s="150"/>
      <c r="J580" s="52"/>
      <c r="K580" s="52"/>
      <c r="L580" s="52"/>
      <c r="M580" s="52"/>
      <c r="N580" s="52"/>
      <c r="O580" s="52"/>
      <c r="P580" s="52"/>
      <c r="Q580" s="52"/>
      <c r="R580" s="52"/>
      <c r="S580" s="52"/>
      <c r="T580" s="52"/>
      <c r="U580" s="52"/>
      <c r="V580" s="52"/>
      <c r="W580" s="52"/>
      <c r="X580" s="52"/>
      <c r="Y580" s="52"/>
      <c r="Z580" s="52"/>
    </row>
    <row r="581" spans="2:26" ht="13.5" customHeight="1" x14ac:dyDescent="0.2">
      <c r="B581" s="132"/>
      <c r="C581" s="132"/>
      <c r="D581" s="363"/>
      <c r="E581" s="52"/>
      <c r="F581" s="52"/>
      <c r="G581" s="54"/>
      <c r="H581" s="52"/>
      <c r="I581" s="150"/>
      <c r="J581" s="52"/>
      <c r="K581" s="52"/>
      <c r="L581" s="52"/>
      <c r="M581" s="52"/>
      <c r="N581" s="52"/>
      <c r="O581" s="52"/>
      <c r="P581" s="52"/>
      <c r="Q581" s="52"/>
      <c r="R581" s="52"/>
      <c r="S581" s="52"/>
      <c r="T581" s="52"/>
      <c r="U581" s="52"/>
      <c r="V581" s="52"/>
      <c r="W581" s="52"/>
      <c r="X581" s="52"/>
      <c r="Y581" s="52"/>
      <c r="Z581" s="52"/>
    </row>
    <row r="582" spans="2:26" ht="13.5" customHeight="1" x14ac:dyDescent="0.2">
      <c r="B582" s="132"/>
      <c r="C582" s="132"/>
      <c r="D582" s="363"/>
      <c r="E582" s="52"/>
      <c r="F582" s="52"/>
      <c r="G582" s="54"/>
      <c r="H582" s="52"/>
      <c r="I582" s="150"/>
      <c r="J582" s="52"/>
      <c r="K582" s="52"/>
      <c r="L582" s="52"/>
      <c r="M582" s="52"/>
      <c r="N582" s="52"/>
      <c r="O582" s="52"/>
      <c r="P582" s="52"/>
      <c r="Q582" s="52"/>
      <c r="R582" s="52"/>
      <c r="S582" s="52"/>
      <c r="T582" s="52"/>
      <c r="U582" s="52"/>
      <c r="V582" s="52"/>
      <c r="W582" s="52"/>
      <c r="X582" s="52"/>
      <c r="Y582" s="52"/>
      <c r="Z582" s="52"/>
    </row>
    <row r="583" spans="2:26" ht="13.5" customHeight="1" x14ac:dyDescent="0.2">
      <c r="B583" s="132"/>
      <c r="C583" s="132"/>
      <c r="D583" s="363"/>
      <c r="E583" s="52"/>
      <c r="F583" s="52"/>
      <c r="G583" s="54"/>
      <c r="H583" s="52"/>
      <c r="I583" s="150"/>
      <c r="J583" s="52"/>
      <c r="K583" s="52"/>
      <c r="L583" s="52"/>
      <c r="M583" s="52"/>
      <c r="N583" s="52"/>
      <c r="O583" s="52"/>
      <c r="P583" s="52"/>
      <c r="Q583" s="52"/>
      <c r="R583" s="52"/>
      <c r="S583" s="52"/>
      <c r="T583" s="52"/>
      <c r="U583" s="52"/>
      <c r="V583" s="52"/>
      <c r="W583" s="52"/>
      <c r="X583" s="52"/>
      <c r="Y583" s="52"/>
      <c r="Z583" s="52"/>
    </row>
    <row r="584" spans="2:26" ht="13.5" customHeight="1" x14ac:dyDescent="0.2">
      <c r="B584" s="132"/>
      <c r="C584" s="132"/>
      <c r="D584" s="363"/>
      <c r="E584" s="52"/>
      <c r="F584" s="52"/>
      <c r="G584" s="54"/>
      <c r="H584" s="52"/>
      <c r="I584" s="150"/>
      <c r="J584" s="52"/>
      <c r="K584" s="52"/>
      <c r="L584" s="52"/>
      <c r="M584" s="52"/>
      <c r="N584" s="52"/>
      <c r="O584" s="52"/>
      <c r="P584" s="52"/>
      <c r="Q584" s="52"/>
      <c r="R584" s="52"/>
      <c r="S584" s="52"/>
      <c r="T584" s="52"/>
      <c r="U584" s="52"/>
      <c r="V584" s="52"/>
      <c r="W584" s="52"/>
      <c r="X584" s="52"/>
      <c r="Y584" s="52"/>
      <c r="Z584" s="52"/>
    </row>
    <row r="585" spans="2:26" ht="13.5" customHeight="1" x14ac:dyDescent="0.2">
      <c r="B585" s="132"/>
      <c r="C585" s="132"/>
      <c r="D585" s="363"/>
      <c r="E585" s="52"/>
      <c r="F585" s="52"/>
      <c r="G585" s="54"/>
      <c r="H585" s="52"/>
      <c r="I585" s="150"/>
      <c r="J585" s="52"/>
      <c r="K585" s="52"/>
      <c r="L585" s="52"/>
      <c r="M585" s="52"/>
      <c r="N585" s="52"/>
      <c r="O585" s="52"/>
      <c r="P585" s="52"/>
      <c r="Q585" s="52"/>
      <c r="R585" s="52"/>
      <c r="S585" s="52"/>
      <c r="T585" s="52"/>
      <c r="U585" s="52"/>
      <c r="V585" s="52"/>
      <c r="W585" s="52"/>
      <c r="X585" s="52"/>
      <c r="Y585" s="52"/>
      <c r="Z585" s="52"/>
    </row>
    <row r="586" spans="2:26" ht="13.5" customHeight="1" x14ac:dyDescent="0.2">
      <c r="B586" s="132"/>
      <c r="C586" s="132"/>
      <c r="D586" s="363"/>
      <c r="E586" s="52"/>
      <c r="F586" s="52"/>
      <c r="G586" s="54"/>
      <c r="H586" s="52"/>
      <c r="I586" s="150"/>
      <c r="J586" s="52"/>
      <c r="K586" s="52"/>
      <c r="L586" s="52"/>
      <c r="M586" s="52"/>
      <c r="N586" s="52"/>
      <c r="O586" s="52"/>
      <c r="P586" s="52"/>
      <c r="Q586" s="52"/>
      <c r="R586" s="52"/>
      <c r="S586" s="52"/>
      <c r="T586" s="52"/>
      <c r="U586" s="52"/>
      <c r="V586" s="52"/>
      <c r="W586" s="52"/>
      <c r="X586" s="52"/>
      <c r="Y586" s="52"/>
      <c r="Z586" s="52"/>
    </row>
    <row r="587" spans="2:26" ht="13.5" customHeight="1" x14ac:dyDescent="0.2">
      <c r="B587" s="132"/>
      <c r="C587" s="132"/>
      <c r="D587" s="363"/>
      <c r="E587" s="52"/>
      <c r="F587" s="52"/>
      <c r="G587" s="54"/>
      <c r="H587" s="52"/>
      <c r="I587" s="150"/>
      <c r="J587" s="52"/>
      <c r="K587" s="52"/>
      <c r="L587" s="52"/>
      <c r="M587" s="52"/>
      <c r="N587" s="52"/>
      <c r="O587" s="52"/>
      <c r="P587" s="52"/>
      <c r="Q587" s="52"/>
      <c r="R587" s="52"/>
      <c r="S587" s="52"/>
      <c r="T587" s="52"/>
      <c r="U587" s="52"/>
      <c r="V587" s="52"/>
      <c r="W587" s="52"/>
      <c r="X587" s="52"/>
      <c r="Y587" s="52"/>
      <c r="Z587" s="52"/>
    </row>
    <row r="588" spans="2:26" ht="13.5" customHeight="1" x14ac:dyDescent="0.2">
      <c r="B588" s="132"/>
      <c r="C588" s="132"/>
      <c r="D588" s="363"/>
      <c r="E588" s="52"/>
      <c r="F588" s="52"/>
      <c r="G588" s="54"/>
      <c r="H588" s="52"/>
      <c r="I588" s="150"/>
      <c r="J588" s="52"/>
      <c r="K588" s="52"/>
      <c r="L588" s="52"/>
      <c r="M588" s="52"/>
      <c r="N588" s="52"/>
      <c r="O588" s="52"/>
      <c r="P588" s="52"/>
      <c r="Q588" s="52"/>
      <c r="R588" s="52"/>
      <c r="S588" s="52"/>
      <c r="T588" s="52"/>
      <c r="U588" s="52"/>
      <c r="V588" s="52"/>
      <c r="W588" s="52"/>
      <c r="X588" s="52"/>
      <c r="Y588" s="52"/>
      <c r="Z588" s="52"/>
    </row>
    <row r="589" spans="2:26" ht="13.5" customHeight="1" x14ac:dyDescent="0.2">
      <c r="B589" s="132"/>
      <c r="C589" s="132"/>
      <c r="D589" s="363"/>
      <c r="E589" s="52"/>
      <c r="F589" s="52"/>
      <c r="G589" s="54"/>
      <c r="H589" s="52"/>
      <c r="I589" s="150"/>
      <c r="J589" s="52"/>
      <c r="K589" s="52"/>
      <c r="L589" s="52"/>
      <c r="M589" s="52"/>
      <c r="N589" s="52"/>
      <c r="O589" s="52"/>
      <c r="P589" s="52"/>
      <c r="Q589" s="52"/>
      <c r="R589" s="52"/>
      <c r="S589" s="52"/>
      <c r="T589" s="52"/>
      <c r="U589" s="52"/>
      <c r="V589" s="52"/>
      <c r="W589" s="52"/>
      <c r="X589" s="52"/>
      <c r="Y589" s="52"/>
      <c r="Z589" s="52"/>
    </row>
    <row r="590" spans="2:26" ht="13.5" customHeight="1" x14ac:dyDescent="0.2">
      <c r="B590" s="132"/>
      <c r="C590" s="132"/>
      <c r="D590" s="363"/>
      <c r="E590" s="52"/>
      <c r="F590" s="52"/>
      <c r="G590" s="54"/>
      <c r="H590" s="52"/>
      <c r="I590" s="150"/>
      <c r="J590" s="52"/>
      <c r="K590" s="52"/>
      <c r="L590" s="52"/>
      <c r="M590" s="52"/>
      <c r="N590" s="52"/>
      <c r="O590" s="52"/>
      <c r="P590" s="52"/>
      <c r="Q590" s="52"/>
      <c r="R590" s="52"/>
      <c r="S590" s="52"/>
      <c r="T590" s="52"/>
      <c r="U590" s="52"/>
      <c r="V590" s="52"/>
      <c r="W590" s="52"/>
      <c r="X590" s="52"/>
      <c r="Y590" s="52"/>
      <c r="Z590" s="52"/>
    </row>
    <row r="591" spans="2:26" ht="13.5" customHeight="1" x14ac:dyDescent="0.2">
      <c r="B591" s="132"/>
      <c r="C591" s="132"/>
      <c r="D591" s="363"/>
      <c r="E591" s="52"/>
      <c r="F591" s="52"/>
      <c r="G591" s="54"/>
      <c r="H591" s="52"/>
      <c r="I591" s="150"/>
      <c r="J591" s="52"/>
      <c r="K591" s="52"/>
      <c r="L591" s="52"/>
      <c r="M591" s="52"/>
      <c r="N591" s="52"/>
      <c r="O591" s="52"/>
      <c r="P591" s="52"/>
      <c r="Q591" s="52"/>
      <c r="R591" s="52"/>
      <c r="S591" s="52"/>
      <c r="T591" s="52"/>
      <c r="U591" s="52"/>
      <c r="V591" s="52"/>
      <c r="W591" s="52"/>
      <c r="X591" s="52"/>
      <c r="Y591" s="52"/>
      <c r="Z591" s="52"/>
    </row>
    <row r="592" spans="2:26" ht="13.5" customHeight="1" x14ac:dyDescent="0.2">
      <c r="B592" s="132"/>
      <c r="C592" s="132"/>
      <c r="D592" s="363"/>
      <c r="E592" s="52"/>
      <c r="F592" s="52"/>
      <c r="G592" s="54"/>
      <c r="H592" s="52"/>
      <c r="I592" s="150"/>
      <c r="J592" s="52"/>
      <c r="K592" s="52"/>
      <c r="L592" s="52"/>
      <c r="M592" s="52"/>
      <c r="N592" s="52"/>
      <c r="O592" s="52"/>
      <c r="P592" s="52"/>
      <c r="Q592" s="52"/>
      <c r="R592" s="52"/>
      <c r="S592" s="52"/>
      <c r="T592" s="52"/>
      <c r="U592" s="52"/>
      <c r="V592" s="52"/>
      <c r="W592" s="52"/>
      <c r="X592" s="52"/>
      <c r="Y592" s="52"/>
      <c r="Z592" s="52"/>
    </row>
    <row r="593" spans="2:26" ht="13.5" customHeight="1" x14ac:dyDescent="0.2">
      <c r="B593" s="132"/>
      <c r="C593" s="132"/>
      <c r="D593" s="363"/>
      <c r="E593" s="52"/>
      <c r="F593" s="52"/>
      <c r="G593" s="54"/>
      <c r="H593" s="52"/>
      <c r="I593" s="150"/>
      <c r="J593" s="52"/>
      <c r="K593" s="52"/>
      <c r="L593" s="52"/>
      <c r="M593" s="52"/>
      <c r="N593" s="52"/>
      <c r="O593" s="52"/>
      <c r="P593" s="52"/>
      <c r="Q593" s="52"/>
      <c r="R593" s="52"/>
      <c r="S593" s="52"/>
      <c r="T593" s="52"/>
      <c r="U593" s="52"/>
      <c r="V593" s="52"/>
      <c r="W593" s="52"/>
      <c r="X593" s="52"/>
      <c r="Y593" s="52"/>
      <c r="Z593" s="52"/>
    </row>
    <row r="594" spans="2:26" ht="13.5" customHeight="1" x14ac:dyDescent="0.2">
      <c r="B594" s="132"/>
      <c r="C594" s="132"/>
      <c r="D594" s="363"/>
      <c r="E594" s="52"/>
      <c r="F594" s="52"/>
      <c r="G594" s="54"/>
      <c r="H594" s="52"/>
      <c r="I594" s="150"/>
      <c r="J594" s="52"/>
      <c r="K594" s="52"/>
      <c r="L594" s="52"/>
      <c r="M594" s="52"/>
      <c r="N594" s="52"/>
      <c r="O594" s="52"/>
      <c r="P594" s="52"/>
      <c r="Q594" s="52"/>
      <c r="R594" s="52"/>
      <c r="S594" s="52"/>
      <c r="T594" s="52"/>
      <c r="U594" s="52"/>
      <c r="V594" s="52"/>
      <c r="W594" s="52"/>
      <c r="X594" s="52"/>
      <c r="Y594" s="52"/>
      <c r="Z594" s="52"/>
    </row>
    <row r="595" spans="2:26" ht="13.5" customHeight="1" x14ac:dyDescent="0.2">
      <c r="B595" s="132"/>
      <c r="C595" s="132"/>
      <c r="D595" s="363"/>
      <c r="E595" s="52"/>
      <c r="F595" s="52"/>
      <c r="G595" s="54"/>
      <c r="H595" s="52"/>
      <c r="I595" s="150"/>
      <c r="J595" s="52"/>
      <c r="K595" s="52"/>
      <c r="L595" s="52"/>
      <c r="M595" s="52"/>
      <c r="N595" s="52"/>
      <c r="O595" s="52"/>
      <c r="P595" s="52"/>
      <c r="Q595" s="52"/>
      <c r="R595" s="52"/>
      <c r="S595" s="52"/>
      <c r="T595" s="52"/>
      <c r="U595" s="52"/>
      <c r="V595" s="52"/>
      <c r="W595" s="52"/>
      <c r="X595" s="52"/>
      <c r="Y595" s="52"/>
      <c r="Z595" s="52"/>
    </row>
    <row r="596" spans="2:26" ht="13.5" customHeight="1" x14ac:dyDescent="0.2">
      <c r="B596" s="132"/>
      <c r="C596" s="132"/>
      <c r="D596" s="363"/>
      <c r="E596" s="52"/>
      <c r="F596" s="52"/>
      <c r="G596" s="54"/>
      <c r="H596" s="52"/>
      <c r="I596" s="150"/>
      <c r="J596" s="52"/>
      <c r="K596" s="52"/>
      <c r="L596" s="52"/>
      <c r="M596" s="52"/>
      <c r="N596" s="52"/>
      <c r="O596" s="52"/>
      <c r="P596" s="52"/>
      <c r="Q596" s="52"/>
      <c r="R596" s="52"/>
      <c r="S596" s="52"/>
      <c r="T596" s="52"/>
      <c r="U596" s="52"/>
      <c r="V596" s="52"/>
      <c r="W596" s="52"/>
      <c r="X596" s="52"/>
      <c r="Y596" s="52"/>
      <c r="Z596" s="52"/>
    </row>
    <row r="597" spans="2:26" ht="13.5" customHeight="1" x14ac:dyDescent="0.2">
      <c r="B597" s="132"/>
      <c r="C597" s="132"/>
      <c r="D597" s="363"/>
      <c r="E597" s="52"/>
      <c r="F597" s="52"/>
      <c r="G597" s="54"/>
      <c r="H597" s="52"/>
      <c r="I597" s="150"/>
      <c r="J597" s="52"/>
      <c r="K597" s="52"/>
      <c r="L597" s="52"/>
      <c r="M597" s="52"/>
      <c r="N597" s="52"/>
      <c r="O597" s="52"/>
      <c r="P597" s="52"/>
      <c r="Q597" s="52"/>
      <c r="R597" s="52"/>
      <c r="S597" s="52"/>
      <c r="T597" s="52"/>
      <c r="U597" s="52"/>
      <c r="V597" s="52"/>
      <c r="W597" s="52"/>
      <c r="X597" s="52"/>
      <c r="Y597" s="52"/>
      <c r="Z597" s="52"/>
    </row>
    <row r="598" spans="2:26" ht="13.5" customHeight="1" x14ac:dyDescent="0.2">
      <c r="B598" s="132"/>
      <c r="C598" s="132"/>
      <c r="D598" s="363"/>
      <c r="E598" s="52"/>
      <c r="F598" s="52"/>
      <c r="G598" s="54"/>
      <c r="H598" s="52"/>
      <c r="I598" s="150"/>
      <c r="J598" s="52"/>
      <c r="K598" s="52"/>
      <c r="L598" s="52"/>
      <c r="M598" s="52"/>
      <c r="N598" s="52"/>
      <c r="O598" s="52"/>
      <c r="P598" s="52"/>
      <c r="Q598" s="52"/>
      <c r="R598" s="52"/>
      <c r="S598" s="52"/>
      <c r="T598" s="52"/>
      <c r="U598" s="52"/>
      <c r="V598" s="52"/>
      <c r="W598" s="52"/>
      <c r="X598" s="52"/>
      <c r="Y598" s="52"/>
      <c r="Z598" s="52"/>
    </row>
    <row r="599" spans="2:26" ht="13.5" customHeight="1" x14ac:dyDescent="0.2">
      <c r="B599" s="132"/>
      <c r="C599" s="132"/>
      <c r="D599" s="363"/>
      <c r="E599" s="52"/>
      <c r="F599" s="52"/>
      <c r="G599" s="54"/>
      <c r="H599" s="52"/>
      <c r="I599" s="150"/>
      <c r="J599" s="52"/>
      <c r="K599" s="52"/>
      <c r="L599" s="52"/>
      <c r="M599" s="52"/>
      <c r="N599" s="52"/>
      <c r="O599" s="52"/>
      <c r="P599" s="52"/>
      <c r="Q599" s="52"/>
      <c r="R599" s="52"/>
      <c r="S599" s="52"/>
      <c r="T599" s="52"/>
      <c r="U599" s="52"/>
      <c r="V599" s="52"/>
      <c r="W599" s="52"/>
      <c r="X599" s="52"/>
      <c r="Y599" s="52"/>
      <c r="Z599" s="52"/>
    </row>
    <row r="600" spans="2:26" ht="13.5" customHeight="1" x14ac:dyDescent="0.2">
      <c r="B600" s="132"/>
      <c r="C600" s="132"/>
      <c r="D600" s="363"/>
      <c r="E600" s="52"/>
      <c r="F600" s="52"/>
      <c r="G600" s="54"/>
      <c r="H600" s="52"/>
      <c r="I600" s="150"/>
      <c r="J600" s="52"/>
      <c r="K600" s="52"/>
      <c r="L600" s="52"/>
      <c r="M600" s="52"/>
      <c r="N600" s="52"/>
      <c r="O600" s="52"/>
      <c r="P600" s="52"/>
      <c r="Q600" s="52"/>
      <c r="R600" s="52"/>
      <c r="S600" s="52"/>
      <c r="T600" s="52"/>
      <c r="U600" s="52"/>
      <c r="V600" s="52"/>
      <c r="W600" s="52"/>
      <c r="X600" s="52"/>
      <c r="Y600" s="52"/>
      <c r="Z600" s="52"/>
    </row>
    <row r="601" spans="2:26" ht="13.5" customHeight="1" x14ac:dyDescent="0.2">
      <c r="B601" s="132"/>
      <c r="C601" s="132"/>
      <c r="D601" s="363"/>
      <c r="E601" s="52"/>
      <c r="F601" s="52"/>
      <c r="G601" s="54"/>
      <c r="H601" s="52"/>
      <c r="I601" s="150"/>
      <c r="J601" s="52"/>
      <c r="K601" s="52"/>
      <c r="L601" s="52"/>
      <c r="M601" s="52"/>
      <c r="N601" s="52"/>
      <c r="O601" s="52"/>
      <c r="P601" s="52"/>
      <c r="Q601" s="52"/>
      <c r="R601" s="52"/>
      <c r="S601" s="52"/>
      <c r="T601" s="52"/>
      <c r="U601" s="52"/>
      <c r="V601" s="52"/>
      <c r="W601" s="52"/>
      <c r="X601" s="52"/>
      <c r="Y601" s="52"/>
      <c r="Z601" s="52"/>
    </row>
    <row r="602" spans="2:26" ht="13.5" customHeight="1" x14ac:dyDescent="0.2">
      <c r="B602" s="132"/>
      <c r="C602" s="132"/>
      <c r="D602" s="363"/>
      <c r="E602" s="52"/>
      <c r="F602" s="52"/>
      <c r="G602" s="54"/>
      <c r="H602" s="52"/>
      <c r="I602" s="150"/>
      <c r="J602" s="52"/>
      <c r="K602" s="52"/>
      <c r="L602" s="52"/>
      <c r="M602" s="52"/>
      <c r="N602" s="52"/>
      <c r="O602" s="52"/>
      <c r="P602" s="52"/>
      <c r="Q602" s="52"/>
      <c r="R602" s="52"/>
      <c r="S602" s="52"/>
      <c r="T602" s="52"/>
      <c r="U602" s="52"/>
      <c r="V602" s="52"/>
      <c r="W602" s="52"/>
      <c r="X602" s="52"/>
      <c r="Y602" s="52"/>
      <c r="Z602" s="52"/>
    </row>
    <row r="603" spans="2:26" ht="13.5" customHeight="1" x14ac:dyDescent="0.2">
      <c r="B603" s="132"/>
      <c r="C603" s="132"/>
      <c r="D603" s="363"/>
      <c r="E603" s="52"/>
      <c r="F603" s="52"/>
      <c r="G603" s="54"/>
      <c r="H603" s="52"/>
      <c r="I603" s="150"/>
      <c r="J603" s="52"/>
      <c r="K603" s="52"/>
      <c r="L603" s="52"/>
      <c r="M603" s="52"/>
      <c r="N603" s="52"/>
      <c r="O603" s="52"/>
      <c r="P603" s="52"/>
      <c r="Q603" s="52"/>
      <c r="R603" s="52"/>
      <c r="S603" s="52"/>
      <c r="T603" s="52"/>
      <c r="U603" s="52"/>
      <c r="V603" s="52"/>
      <c r="W603" s="52"/>
      <c r="X603" s="52"/>
      <c r="Y603" s="52"/>
      <c r="Z603" s="52"/>
    </row>
    <row r="604" spans="2:26" ht="13.5" customHeight="1" x14ac:dyDescent="0.2">
      <c r="B604" s="132"/>
      <c r="C604" s="132"/>
      <c r="D604" s="363"/>
      <c r="E604" s="52"/>
      <c r="F604" s="52"/>
      <c r="G604" s="54"/>
      <c r="H604" s="52"/>
      <c r="I604" s="150"/>
      <c r="J604" s="52"/>
      <c r="K604" s="52"/>
      <c r="L604" s="52"/>
      <c r="M604" s="52"/>
      <c r="N604" s="52"/>
      <c r="O604" s="52"/>
      <c r="P604" s="52"/>
      <c r="Q604" s="52"/>
      <c r="R604" s="52"/>
      <c r="S604" s="52"/>
      <c r="T604" s="52"/>
      <c r="U604" s="52"/>
      <c r="V604" s="52"/>
      <c r="W604" s="52"/>
      <c r="X604" s="52"/>
      <c r="Y604" s="52"/>
      <c r="Z604" s="52"/>
    </row>
    <row r="605" spans="2:26" ht="13.5" customHeight="1" x14ac:dyDescent="0.2">
      <c r="B605" s="132"/>
      <c r="C605" s="132"/>
      <c r="D605" s="363"/>
      <c r="E605" s="52"/>
      <c r="F605" s="52"/>
      <c r="G605" s="54"/>
      <c r="H605" s="52"/>
      <c r="I605" s="150"/>
      <c r="J605" s="52"/>
      <c r="K605" s="52"/>
      <c r="L605" s="52"/>
      <c r="M605" s="52"/>
      <c r="N605" s="52"/>
      <c r="O605" s="52"/>
      <c r="P605" s="52"/>
      <c r="Q605" s="52"/>
      <c r="R605" s="52"/>
      <c r="S605" s="52"/>
      <c r="T605" s="52"/>
      <c r="U605" s="52"/>
      <c r="V605" s="52"/>
      <c r="W605" s="52"/>
      <c r="X605" s="52"/>
      <c r="Y605" s="52"/>
      <c r="Z605" s="52"/>
    </row>
    <row r="606" spans="2:26" ht="13.5" customHeight="1" x14ac:dyDescent="0.2">
      <c r="B606" s="132"/>
      <c r="C606" s="132"/>
      <c r="D606" s="363"/>
      <c r="E606" s="52"/>
      <c r="F606" s="52"/>
      <c r="G606" s="54"/>
      <c r="H606" s="52"/>
      <c r="I606" s="150"/>
      <c r="J606" s="52"/>
      <c r="K606" s="52"/>
      <c r="L606" s="52"/>
      <c r="M606" s="52"/>
      <c r="N606" s="52"/>
      <c r="O606" s="52"/>
      <c r="P606" s="52"/>
      <c r="Q606" s="52"/>
      <c r="R606" s="52"/>
      <c r="S606" s="52"/>
      <c r="T606" s="52"/>
      <c r="U606" s="52"/>
      <c r="V606" s="52"/>
      <c r="W606" s="52"/>
      <c r="X606" s="52"/>
      <c r="Y606" s="52"/>
      <c r="Z606" s="52"/>
    </row>
    <row r="607" spans="2:26" ht="13.5" customHeight="1" x14ac:dyDescent="0.2">
      <c r="B607" s="132"/>
      <c r="C607" s="132"/>
      <c r="D607" s="363"/>
      <c r="E607" s="52"/>
      <c r="F607" s="52"/>
      <c r="G607" s="54"/>
      <c r="H607" s="52"/>
      <c r="I607" s="150"/>
      <c r="J607" s="52"/>
      <c r="K607" s="52"/>
      <c r="L607" s="52"/>
      <c r="M607" s="52"/>
      <c r="N607" s="52"/>
      <c r="O607" s="52"/>
      <c r="P607" s="52"/>
      <c r="Q607" s="52"/>
      <c r="R607" s="52"/>
      <c r="S607" s="52"/>
      <c r="T607" s="52"/>
      <c r="U607" s="52"/>
      <c r="V607" s="52"/>
      <c r="W607" s="52"/>
      <c r="X607" s="52"/>
      <c r="Y607" s="52"/>
      <c r="Z607" s="52"/>
    </row>
    <row r="608" spans="2:26" ht="13.5" customHeight="1" x14ac:dyDescent="0.2">
      <c r="B608" s="132"/>
      <c r="C608" s="132"/>
      <c r="D608" s="363"/>
      <c r="E608" s="52"/>
      <c r="F608" s="52"/>
      <c r="G608" s="54"/>
      <c r="H608" s="52"/>
      <c r="I608" s="150"/>
      <c r="J608" s="52"/>
      <c r="K608" s="52"/>
      <c r="L608" s="52"/>
      <c r="M608" s="52"/>
      <c r="N608" s="52"/>
      <c r="O608" s="52"/>
      <c r="P608" s="52"/>
      <c r="Q608" s="52"/>
      <c r="R608" s="52"/>
      <c r="S608" s="52"/>
      <c r="T608" s="52"/>
      <c r="U608" s="52"/>
      <c r="V608" s="52"/>
      <c r="W608" s="52"/>
      <c r="X608" s="52"/>
      <c r="Y608" s="52"/>
      <c r="Z608" s="52"/>
    </row>
    <row r="609" spans="2:26" ht="13.5" customHeight="1" x14ac:dyDescent="0.2">
      <c r="B609" s="132"/>
      <c r="C609" s="132"/>
      <c r="D609" s="363"/>
      <c r="E609" s="52"/>
      <c r="F609" s="52"/>
      <c r="G609" s="54"/>
      <c r="H609" s="52"/>
      <c r="I609" s="150"/>
      <c r="J609" s="52"/>
      <c r="K609" s="52"/>
      <c r="L609" s="52"/>
      <c r="M609" s="52"/>
      <c r="N609" s="52"/>
      <c r="O609" s="52"/>
      <c r="P609" s="52"/>
      <c r="Q609" s="52"/>
      <c r="R609" s="52"/>
      <c r="S609" s="52"/>
      <c r="T609" s="52"/>
      <c r="U609" s="52"/>
      <c r="V609" s="52"/>
      <c r="W609" s="52"/>
      <c r="X609" s="52"/>
      <c r="Y609" s="52"/>
      <c r="Z609" s="52"/>
    </row>
    <row r="610" spans="2:26" ht="13.5" customHeight="1" x14ac:dyDescent="0.2">
      <c r="B610" s="132"/>
      <c r="C610" s="132"/>
      <c r="D610" s="363"/>
      <c r="E610" s="52"/>
      <c r="F610" s="52"/>
      <c r="G610" s="54"/>
      <c r="H610" s="52"/>
      <c r="I610" s="150"/>
      <c r="J610" s="52"/>
      <c r="K610" s="52"/>
      <c r="L610" s="52"/>
      <c r="M610" s="52"/>
      <c r="N610" s="52"/>
      <c r="O610" s="52"/>
      <c r="P610" s="52"/>
      <c r="Q610" s="52"/>
      <c r="R610" s="52"/>
      <c r="S610" s="52"/>
      <c r="T610" s="52"/>
      <c r="U610" s="52"/>
      <c r="V610" s="52"/>
      <c r="W610" s="52"/>
      <c r="X610" s="52"/>
      <c r="Y610" s="52"/>
      <c r="Z610" s="52"/>
    </row>
    <row r="611" spans="2:26" ht="13.5" customHeight="1" x14ac:dyDescent="0.2">
      <c r="B611" s="132"/>
      <c r="C611" s="132"/>
      <c r="D611" s="363"/>
      <c r="E611" s="52"/>
      <c r="F611" s="52"/>
      <c r="G611" s="54"/>
      <c r="H611" s="52"/>
      <c r="I611" s="150"/>
      <c r="J611" s="52"/>
      <c r="K611" s="52"/>
      <c r="L611" s="52"/>
      <c r="M611" s="52"/>
      <c r="N611" s="52"/>
      <c r="O611" s="52"/>
      <c r="P611" s="52"/>
      <c r="Q611" s="52"/>
      <c r="R611" s="52"/>
      <c r="S611" s="52"/>
      <c r="T611" s="52"/>
      <c r="U611" s="52"/>
      <c r="V611" s="52"/>
      <c r="W611" s="52"/>
      <c r="X611" s="52"/>
      <c r="Y611" s="52"/>
      <c r="Z611" s="52"/>
    </row>
    <row r="612" spans="2:26" ht="13.5" customHeight="1" x14ac:dyDescent="0.2">
      <c r="B612" s="132"/>
      <c r="C612" s="132"/>
      <c r="D612" s="363"/>
      <c r="E612" s="52"/>
      <c r="F612" s="52"/>
      <c r="G612" s="54"/>
      <c r="H612" s="52"/>
      <c r="I612" s="150"/>
      <c r="J612" s="52"/>
      <c r="K612" s="52"/>
      <c r="L612" s="52"/>
      <c r="M612" s="52"/>
      <c r="N612" s="52"/>
      <c r="O612" s="52"/>
      <c r="P612" s="52"/>
      <c r="Q612" s="52"/>
      <c r="R612" s="52"/>
      <c r="S612" s="52"/>
      <c r="T612" s="52"/>
      <c r="U612" s="52"/>
      <c r="V612" s="52"/>
      <c r="W612" s="52"/>
      <c r="X612" s="52"/>
      <c r="Y612" s="52"/>
      <c r="Z612" s="52"/>
    </row>
    <row r="613" spans="2:26" ht="13.5" customHeight="1" x14ac:dyDescent="0.2">
      <c r="B613" s="132"/>
      <c r="C613" s="132"/>
      <c r="D613" s="363"/>
      <c r="E613" s="52"/>
      <c r="F613" s="52"/>
      <c r="G613" s="54"/>
      <c r="H613" s="52"/>
      <c r="I613" s="150"/>
      <c r="J613" s="52"/>
      <c r="K613" s="52"/>
      <c r="L613" s="52"/>
      <c r="M613" s="52"/>
      <c r="N613" s="52"/>
      <c r="O613" s="52"/>
      <c r="P613" s="52"/>
      <c r="Q613" s="52"/>
      <c r="R613" s="52"/>
      <c r="S613" s="52"/>
      <c r="T613" s="52"/>
      <c r="U613" s="52"/>
      <c r="V613" s="52"/>
      <c r="W613" s="52"/>
      <c r="X613" s="52"/>
      <c r="Y613" s="52"/>
      <c r="Z613" s="52"/>
    </row>
    <row r="614" spans="2:26" ht="13.5" customHeight="1" x14ac:dyDescent="0.2">
      <c r="B614" s="132"/>
      <c r="C614" s="132"/>
      <c r="D614" s="363"/>
      <c r="E614" s="52"/>
      <c r="F614" s="52"/>
      <c r="G614" s="54"/>
      <c r="H614" s="52"/>
      <c r="I614" s="150"/>
      <c r="J614" s="52"/>
      <c r="K614" s="52"/>
      <c r="L614" s="52"/>
      <c r="M614" s="52"/>
      <c r="N614" s="52"/>
      <c r="O614" s="52"/>
      <c r="P614" s="52"/>
      <c r="Q614" s="52"/>
      <c r="R614" s="52"/>
      <c r="S614" s="52"/>
      <c r="T614" s="52"/>
      <c r="U614" s="52"/>
      <c r="V614" s="52"/>
      <c r="W614" s="52"/>
      <c r="X614" s="52"/>
      <c r="Y614" s="52"/>
      <c r="Z614" s="52"/>
    </row>
    <row r="615" spans="2:26" ht="13.5" customHeight="1" x14ac:dyDescent="0.2">
      <c r="B615" s="132"/>
      <c r="C615" s="132"/>
      <c r="D615" s="363"/>
      <c r="E615" s="52"/>
      <c r="F615" s="52"/>
      <c r="G615" s="54"/>
      <c r="H615" s="52"/>
      <c r="I615" s="150"/>
      <c r="J615" s="52"/>
      <c r="K615" s="52"/>
      <c r="L615" s="52"/>
      <c r="M615" s="52"/>
      <c r="N615" s="52"/>
      <c r="O615" s="52"/>
      <c r="P615" s="52"/>
      <c r="Q615" s="52"/>
      <c r="R615" s="52"/>
      <c r="S615" s="52"/>
      <c r="T615" s="52"/>
      <c r="U615" s="52"/>
      <c r="V615" s="52"/>
      <c r="W615" s="52"/>
      <c r="X615" s="52"/>
      <c r="Y615" s="52"/>
      <c r="Z615" s="52"/>
    </row>
    <row r="616" spans="2:26" ht="13.5" customHeight="1" x14ac:dyDescent="0.2">
      <c r="B616" s="132"/>
      <c r="C616" s="132"/>
      <c r="D616" s="363"/>
      <c r="E616" s="52"/>
      <c r="F616" s="52"/>
      <c r="G616" s="54"/>
      <c r="H616" s="52"/>
      <c r="I616" s="150"/>
      <c r="J616" s="52"/>
      <c r="K616" s="52"/>
      <c r="L616" s="52"/>
      <c r="M616" s="52"/>
      <c r="N616" s="52"/>
      <c r="O616" s="52"/>
      <c r="P616" s="52"/>
      <c r="Q616" s="52"/>
      <c r="R616" s="52"/>
      <c r="S616" s="52"/>
      <c r="T616" s="52"/>
      <c r="U616" s="52"/>
      <c r="V616" s="52"/>
      <c r="W616" s="52"/>
      <c r="X616" s="52"/>
      <c r="Y616" s="52"/>
      <c r="Z616" s="52"/>
    </row>
    <row r="617" spans="2:26" ht="13.5" customHeight="1" x14ac:dyDescent="0.2">
      <c r="B617" s="132"/>
      <c r="C617" s="132"/>
      <c r="D617" s="363"/>
      <c r="E617" s="52"/>
      <c r="F617" s="52"/>
      <c r="G617" s="54"/>
      <c r="H617" s="52"/>
      <c r="I617" s="150"/>
      <c r="J617" s="52"/>
      <c r="K617" s="52"/>
      <c r="L617" s="52"/>
      <c r="M617" s="52"/>
      <c r="N617" s="52"/>
      <c r="O617" s="52"/>
      <c r="P617" s="52"/>
      <c r="Q617" s="52"/>
      <c r="R617" s="52"/>
      <c r="S617" s="52"/>
      <c r="T617" s="52"/>
      <c r="U617" s="52"/>
      <c r="V617" s="52"/>
      <c r="W617" s="52"/>
      <c r="X617" s="52"/>
      <c r="Y617" s="52"/>
      <c r="Z617" s="52"/>
    </row>
    <row r="618" spans="2:26" ht="13.5" customHeight="1" x14ac:dyDescent="0.2">
      <c r="B618" s="132"/>
      <c r="C618" s="132"/>
      <c r="D618" s="363"/>
      <c r="E618" s="52"/>
      <c r="F618" s="52"/>
      <c r="G618" s="54"/>
      <c r="H618" s="52"/>
      <c r="I618" s="150"/>
      <c r="J618" s="52"/>
      <c r="K618" s="52"/>
      <c r="L618" s="52"/>
      <c r="M618" s="52"/>
      <c r="N618" s="52"/>
      <c r="O618" s="52"/>
      <c r="P618" s="52"/>
      <c r="Q618" s="52"/>
      <c r="R618" s="52"/>
      <c r="S618" s="52"/>
      <c r="T618" s="52"/>
      <c r="U618" s="52"/>
      <c r="V618" s="52"/>
      <c r="W618" s="52"/>
      <c r="X618" s="52"/>
      <c r="Y618" s="52"/>
      <c r="Z618" s="52"/>
    </row>
    <row r="619" spans="2:26" ht="13.5" customHeight="1" x14ac:dyDescent="0.2">
      <c r="B619" s="132"/>
      <c r="C619" s="132"/>
      <c r="D619" s="363"/>
      <c r="E619" s="52"/>
      <c r="F619" s="52"/>
      <c r="G619" s="54"/>
      <c r="H619" s="52"/>
      <c r="I619" s="150"/>
      <c r="J619" s="52"/>
      <c r="K619" s="52"/>
      <c r="L619" s="52"/>
      <c r="M619" s="52"/>
      <c r="N619" s="52"/>
      <c r="O619" s="52"/>
      <c r="P619" s="52"/>
      <c r="Q619" s="52"/>
      <c r="R619" s="52"/>
      <c r="S619" s="52"/>
      <c r="T619" s="52"/>
      <c r="U619" s="52"/>
      <c r="V619" s="52"/>
      <c r="W619" s="52"/>
      <c r="X619" s="52"/>
      <c r="Y619" s="52"/>
      <c r="Z619" s="52"/>
    </row>
    <row r="620" spans="2:26" ht="13.5" customHeight="1" x14ac:dyDescent="0.2">
      <c r="B620" s="132"/>
      <c r="C620" s="132"/>
      <c r="D620" s="363"/>
      <c r="E620" s="52"/>
      <c r="F620" s="52"/>
      <c r="G620" s="54"/>
      <c r="H620" s="52"/>
      <c r="I620" s="150"/>
      <c r="J620" s="52"/>
      <c r="K620" s="52"/>
      <c r="L620" s="52"/>
      <c r="M620" s="52"/>
      <c r="N620" s="52"/>
      <c r="O620" s="52"/>
      <c r="P620" s="52"/>
      <c r="Q620" s="52"/>
      <c r="R620" s="52"/>
      <c r="S620" s="52"/>
      <c r="T620" s="52"/>
      <c r="U620" s="52"/>
      <c r="V620" s="52"/>
      <c r="W620" s="52"/>
      <c r="X620" s="52"/>
      <c r="Y620" s="52"/>
      <c r="Z620" s="52"/>
    </row>
    <row r="621" spans="2:26" ht="13.5" customHeight="1" x14ac:dyDescent="0.2">
      <c r="B621" s="132"/>
      <c r="C621" s="132"/>
      <c r="D621" s="363"/>
      <c r="E621" s="52"/>
      <c r="F621" s="52"/>
      <c r="G621" s="54"/>
      <c r="H621" s="52"/>
      <c r="I621" s="150"/>
      <c r="J621" s="52"/>
      <c r="K621" s="52"/>
      <c r="L621" s="52"/>
      <c r="M621" s="52"/>
      <c r="N621" s="52"/>
      <c r="O621" s="52"/>
      <c r="P621" s="52"/>
      <c r="Q621" s="52"/>
      <c r="R621" s="52"/>
      <c r="S621" s="52"/>
      <c r="T621" s="52"/>
      <c r="U621" s="52"/>
      <c r="V621" s="52"/>
      <c r="W621" s="52"/>
      <c r="X621" s="52"/>
      <c r="Y621" s="52"/>
      <c r="Z621" s="52"/>
    </row>
    <row r="622" spans="2:26" ht="13.5" customHeight="1" x14ac:dyDescent="0.2">
      <c r="B622" s="132"/>
      <c r="C622" s="132"/>
      <c r="D622" s="363"/>
      <c r="E622" s="52"/>
      <c r="F622" s="52"/>
      <c r="G622" s="54"/>
      <c r="H622" s="52"/>
      <c r="I622" s="150"/>
      <c r="J622" s="52"/>
      <c r="K622" s="52"/>
      <c r="L622" s="52"/>
      <c r="M622" s="52"/>
      <c r="N622" s="52"/>
      <c r="O622" s="52"/>
      <c r="P622" s="52"/>
      <c r="Q622" s="52"/>
      <c r="R622" s="52"/>
      <c r="S622" s="52"/>
      <c r="T622" s="52"/>
      <c r="U622" s="52"/>
      <c r="V622" s="52"/>
      <c r="W622" s="52"/>
      <c r="X622" s="52"/>
      <c r="Y622" s="52"/>
      <c r="Z622" s="52"/>
    </row>
    <row r="623" spans="2:26" ht="13.5" customHeight="1" x14ac:dyDescent="0.2">
      <c r="B623" s="132"/>
      <c r="C623" s="132"/>
      <c r="D623" s="363"/>
      <c r="E623" s="52"/>
      <c r="F623" s="52"/>
      <c r="G623" s="54"/>
      <c r="H623" s="52"/>
      <c r="I623" s="150"/>
      <c r="J623" s="52"/>
      <c r="K623" s="52"/>
      <c r="L623" s="52"/>
      <c r="M623" s="52"/>
      <c r="N623" s="52"/>
      <c r="O623" s="52"/>
      <c r="P623" s="52"/>
      <c r="Q623" s="52"/>
      <c r="R623" s="52"/>
      <c r="S623" s="52"/>
      <c r="T623" s="52"/>
      <c r="U623" s="52"/>
      <c r="V623" s="52"/>
      <c r="W623" s="52"/>
      <c r="X623" s="52"/>
      <c r="Y623" s="52"/>
      <c r="Z623" s="52"/>
    </row>
    <row r="624" spans="2:26" ht="13.5" customHeight="1" x14ac:dyDescent="0.2">
      <c r="B624" s="132"/>
      <c r="C624" s="132"/>
      <c r="D624" s="363"/>
      <c r="E624" s="52"/>
      <c r="F624" s="52"/>
      <c r="G624" s="54"/>
      <c r="H624" s="52"/>
      <c r="I624" s="150"/>
      <c r="J624" s="52"/>
      <c r="K624" s="52"/>
      <c r="L624" s="52"/>
      <c r="M624" s="52"/>
      <c r="N624" s="52"/>
      <c r="O624" s="52"/>
      <c r="P624" s="52"/>
      <c r="Q624" s="52"/>
      <c r="R624" s="52"/>
      <c r="S624" s="52"/>
      <c r="T624" s="52"/>
      <c r="U624" s="52"/>
      <c r="V624" s="52"/>
      <c r="W624" s="52"/>
      <c r="X624" s="52"/>
      <c r="Y624" s="52"/>
      <c r="Z624" s="52"/>
    </row>
    <row r="625" spans="2:26" ht="13.5" customHeight="1" x14ac:dyDescent="0.2">
      <c r="B625" s="132"/>
      <c r="C625" s="132"/>
      <c r="D625" s="363"/>
      <c r="E625" s="52"/>
      <c r="F625" s="52"/>
      <c r="G625" s="54"/>
      <c r="H625" s="52"/>
      <c r="I625" s="150"/>
      <c r="J625" s="52"/>
      <c r="K625" s="52"/>
      <c r="L625" s="52"/>
      <c r="M625" s="52"/>
      <c r="N625" s="52"/>
      <c r="O625" s="52"/>
      <c r="P625" s="52"/>
      <c r="Q625" s="52"/>
      <c r="R625" s="52"/>
      <c r="S625" s="52"/>
      <c r="T625" s="52"/>
      <c r="U625" s="52"/>
      <c r="V625" s="52"/>
      <c r="W625" s="52"/>
      <c r="X625" s="52"/>
      <c r="Y625" s="52"/>
      <c r="Z625" s="52"/>
    </row>
    <row r="626" spans="2:26" ht="13.5" customHeight="1" x14ac:dyDescent="0.2">
      <c r="B626" s="132"/>
      <c r="C626" s="132"/>
      <c r="D626" s="363"/>
      <c r="E626" s="52"/>
      <c r="F626" s="52"/>
      <c r="G626" s="54"/>
      <c r="H626" s="52"/>
      <c r="I626" s="150"/>
      <c r="J626" s="52"/>
      <c r="K626" s="52"/>
      <c r="L626" s="52"/>
      <c r="M626" s="52"/>
      <c r="N626" s="52"/>
      <c r="O626" s="52"/>
      <c r="P626" s="52"/>
      <c r="Q626" s="52"/>
      <c r="R626" s="52"/>
      <c r="S626" s="52"/>
      <c r="T626" s="52"/>
      <c r="U626" s="52"/>
      <c r="V626" s="52"/>
      <c r="W626" s="52"/>
      <c r="X626" s="52"/>
      <c r="Y626" s="52"/>
      <c r="Z626" s="52"/>
    </row>
    <row r="627" spans="2:26" ht="13.5" customHeight="1" x14ac:dyDescent="0.2">
      <c r="B627" s="132"/>
      <c r="C627" s="132"/>
      <c r="D627" s="363"/>
      <c r="E627" s="52"/>
      <c r="F627" s="52"/>
      <c r="G627" s="54"/>
      <c r="H627" s="52"/>
      <c r="I627" s="150"/>
      <c r="J627" s="52"/>
      <c r="K627" s="52"/>
      <c r="L627" s="52"/>
      <c r="M627" s="52"/>
      <c r="N627" s="52"/>
      <c r="O627" s="52"/>
      <c r="P627" s="52"/>
      <c r="Q627" s="52"/>
      <c r="R627" s="52"/>
      <c r="S627" s="52"/>
      <c r="T627" s="52"/>
      <c r="U627" s="52"/>
      <c r="V627" s="52"/>
      <c r="W627" s="52"/>
      <c r="X627" s="52"/>
      <c r="Y627" s="52"/>
      <c r="Z627" s="52"/>
    </row>
    <row r="628" spans="2:26" ht="13.5" customHeight="1" x14ac:dyDescent="0.2">
      <c r="B628" s="132"/>
      <c r="C628" s="132"/>
      <c r="D628" s="363"/>
      <c r="E628" s="52"/>
      <c r="F628" s="52"/>
      <c r="G628" s="54"/>
      <c r="H628" s="52"/>
      <c r="I628" s="150"/>
      <c r="J628" s="52"/>
      <c r="K628" s="52"/>
      <c r="L628" s="52"/>
      <c r="M628" s="52"/>
      <c r="N628" s="52"/>
      <c r="O628" s="52"/>
      <c r="P628" s="52"/>
      <c r="Q628" s="52"/>
      <c r="R628" s="52"/>
      <c r="S628" s="52"/>
      <c r="T628" s="52"/>
      <c r="U628" s="52"/>
      <c r="V628" s="52"/>
      <c r="W628" s="52"/>
      <c r="X628" s="52"/>
      <c r="Y628" s="52"/>
      <c r="Z628" s="52"/>
    </row>
    <row r="629" spans="2:26" ht="13.5" customHeight="1" x14ac:dyDescent="0.2">
      <c r="B629" s="132"/>
      <c r="C629" s="132"/>
      <c r="D629" s="363"/>
      <c r="E629" s="52"/>
      <c r="F629" s="52"/>
      <c r="G629" s="54"/>
      <c r="H629" s="52"/>
      <c r="I629" s="150"/>
      <c r="J629" s="52"/>
      <c r="K629" s="52"/>
      <c r="L629" s="52"/>
      <c r="M629" s="52"/>
      <c r="N629" s="52"/>
      <c r="O629" s="52"/>
      <c r="P629" s="52"/>
      <c r="Q629" s="52"/>
      <c r="R629" s="52"/>
      <c r="S629" s="52"/>
      <c r="T629" s="52"/>
      <c r="U629" s="52"/>
      <c r="V629" s="52"/>
      <c r="W629" s="52"/>
      <c r="X629" s="52"/>
      <c r="Y629" s="52"/>
      <c r="Z629" s="52"/>
    </row>
    <row r="630" spans="2:26" ht="13.5" customHeight="1" x14ac:dyDescent="0.2">
      <c r="B630" s="132"/>
      <c r="C630" s="132"/>
      <c r="D630" s="363"/>
      <c r="E630" s="52"/>
      <c r="F630" s="52"/>
      <c r="G630" s="54"/>
      <c r="H630" s="52"/>
      <c r="I630" s="150"/>
      <c r="J630" s="52"/>
      <c r="K630" s="52"/>
      <c r="L630" s="52"/>
      <c r="M630" s="52"/>
      <c r="N630" s="52"/>
      <c r="O630" s="52"/>
      <c r="P630" s="52"/>
      <c r="Q630" s="52"/>
      <c r="R630" s="52"/>
      <c r="S630" s="52"/>
      <c r="T630" s="52"/>
      <c r="U630" s="52"/>
      <c r="V630" s="52"/>
      <c r="W630" s="52"/>
      <c r="X630" s="52"/>
      <c r="Y630" s="52"/>
      <c r="Z630" s="52"/>
    </row>
    <row r="631" spans="2:26" ht="13.5" customHeight="1" x14ac:dyDescent="0.2">
      <c r="B631" s="132"/>
      <c r="C631" s="132"/>
      <c r="D631" s="363"/>
      <c r="E631" s="52"/>
      <c r="F631" s="52"/>
      <c r="G631" s="54"/>
      <c r="H631" s="52"/>
      <c r="I631" s="150"/>
      <c r="J631" s="52"/>
      <c r="K631" s="52"/>
      <c r="L631" s="52"/>
      <c r="M631" s="52"/>
      <c r="N631" s="52"/>
      <c r="O631" s="52"/>
      <c r="P631" s="52"/>
      <c r="Q631" s="52"/>
      <c r="R631" s="52"/>
      <c r="S631" s="52"/>
      <c r="T631" s="52"/>
      <c r="U631" s="52"/>
      <c r="V631" s="52"/>
      <c r="W631" s="52"/>
      <c r="X631" s="52"/>
      <c r="Y631" s="52"/>
      <c r="Z631" s="52"/>
    </row>
    <row r="632" spans="2:26" ht="13.5" customHeight="1" x14ac:dyDescent="0.2">
      <c r="B632" s="132"/>
      <c r="C632" s="132"/>
      <c r="D632" s="363"/>
      <c r="E632" s="52"/>
      <c r="F632" s="52"/>
      <c r="G632" s="54"/>
      <c r="H632" s="52"/>
      <c r="I632" s="150"/>
      <c r="J632" s="52"/>
      <c r="K632" s="52"/>
      <c r="L632" s="52"/>
      <c r="M632" s="52"/>
      <c r="N632" s="52"/>
      <c r="O632" s="52"/>
      <c r="P632" s="52"/>
      <c r="Q632" s="52"/>
      <c r="R632" s="52"/>
      <c r="S632" s="52"/>
      <c r="T632" s="52"/>
      <c r="U632" s="52"/>
      <c r="V632" s="52"/>
      <c r="W632" s="52"/>
      <c r="X632" s="52"/>
      <c r="Y632" s="52"/>
      <c r="Z632" s="52"/>
    </row>
    <row r="633" spans="2:26" ht="13.5" customHeight="1" x14ac:dyDescent="0.2">
      <c r="B633" s="132"/>
      <c r="C633" s="132"/>
      <c r="D633" s="363"/>
      <c r="E633" s="52"/>
      <c r="F633" s="52"/>
      <c r="G633" s="54"/>
      <c r="H633" s="52"/>
      <c r="I633" s="150"/>
      <c r="J633" s="52"/>
      <c r="K633" s="52"/>
      <c r="L633" s="52"/>
      <c r="M633" s="52"/>
      <c r="N633" s="52"/>
      <c r="O633" s="52"/>
      <c r="P633" s="52"/>
      <c r="Q633" s="52"/>
      <c r="R633" s="52"/>
      <c r="S633" s="52"/>
      <c r="T633" s="52"/>
      <c r="U633" s="52"/>
      <c r="V633" s="52"/>
      <c r="W633" s="52"/>
      <c r="X633" s="52"/>
      <c r="Y633" s="52"/>
      <c r="Z633" s="52"/>
    </row>
    <row r="634" spans="2:26" ht="13.5" customHeight="1" x14ac:dyDescent="0.2">
      <c r="B634" s="132"/>
      <c r="C634" s="132"/>
      <c r="D634" s="363"/>
      <c r="E634" s="52"/>
      <c r="F634" s="52"/>
      <c r="G634" s="54"/>
      <c r="H634" s="52"/>
      <c r="I634" s="150"/>
      <c r="J634" s="52"/>
      <c r="K634" s="52"/>
      <c r="L634" s="52"/>
      <c r="M634" s="52"/>
      <c r="N634" s="52"/>
      <c r="O634" s="52"/>
      <c r="P634" s="52"/>
      <c r="Q634" s="52"/>
      <c r="R634" s="52"/>
      <c r="S634" s="52"/>
      <c r="T634" s="52"/>
      <c r="U634" s="52"/>
      <c r="V634" s="52"/>
      <c r="W634" s="52"/>
      <c r="X634" s="52"/>
      <c r="Y634" s="52"/>
      <c r="Z634" s="52"/>
    </row>
    <row r="635" spans="2:26" ht="13.5" customHeight="1" x14ac:dyDescent="0.2">
      <c r="B635" s="132"/>
      <c r="C635" s="132"/>
      <c r="D635" s="363"/>
      <c r="E635" s="52"/>
      <c r="F635" s="52"/>
      <c r="G635" s="54"/>
      <c r="H635" s="52"/>
      <c r="I635" s="150"/>
      <c r="J635" s="52"/>
      <c r="K635" s="52"/>
      <c r="L635" s="52"/>
      <c r="M635" s="52"/>
      <c r="N635" s="52"/>
      <c r="O635" s="52"/>
      <c r="P635" s="52"/>
      <c r="Q635" s="52"/>
      <c r="R635" s="52"/>
      <c r="S635" s="52"/>
      <c r="T635" s="52"/>
      <c r="U635" s="52"/>
      <c r="V635" s="52"/>
      <c r="W635" s="52"/>
      <c r="X635" s="52"/>
      <c r="Y635" s="52"/>
      <c r="Z635" s="52"/>
    </row>
    <row r="636" spans="2:26" ht="13.5" customHeight="1" x14ac:dyDescent="0.2">
      <c r="B636" s="132"/>
      <c r="C636" s="132"/>
      <c r="D636" s="363"/>
      <c r="E636" s="52"/>
      <c r="F636" s="52"/>
      <c r="G636" s="54"/>
      <c r="H636" s="52"/>
      <c r="I636" s="150"/>
      <c r="J636" s="52"/>
      <c r="K636" s="52"/>
      <c r="L636" s="52"/>
      <c r="M636" s="52"/>
      <c r="N636" s="52"/>
      <c r="O636" s="52"/>
      <c r="P636" s="52"/>
      <c r="Q636" s="52"/>
      <c r="R636" s="52"/>
      <c r="S636" s="52"/>
      <c r="T636" s="52"/>
      <c r="U636" s="52"/>
      <c r="V636" s="52"/>
      <c r="W636" s="52"/>
      <c r="X636" s="52"/>
      <c r="Y636" s="52"/>
      <c r="Z636" s="52"/>
    </row>
    <row r="637" spans="2:26" ht="13.5" customHeight="1" x14ac:dyDescent="0.2">
      <c r="B637" s="132"/>
      <c r="C637" s="132"/>
      <c r="D637" s="363"/>
      <c r="E637" s="52"/>
      <c r="F637" s="52"/>
      <c r="G637" s="54"/>
      <c r="H637" s="52"/>
      <c r="I637" s="150"/>
      <c r="J637" s="52"/>
      <c r="K637" s="52"/>
      <c r="L637" s="52"/>
      <c r="M637" s="52"/>
      <c r="N637" s="52"/>
      <c r="O637" s="52"/>
      <c r="P637" s="52"/>
      <c r="Q637" s="52"/>
      <c r="R637" s="52"/>
      <c r="S637" s="52"/>
      <c r="T637" s="52"/>
      <c r="U637" s="52"/>
      <c r="V637" s="52"/>
      <c r="W637" s="52"/>
      <c r="X637" s="52"/>
      <c r="Y637" s="52"/>
      <c r="Z637" s="52"/>
    </row>
    <row r="638" spans="2:26" ht="13.5" customHeight="1" x14ac:dyDescent="0.2">
      <c r="B638" s="132"/>
      <c r="C638" s="132"/>
      <c r="D638" s="363"/>
      <c r="E638" s="52"/>
      <c r="F638" s="52"/>
      <c r="G638" s="54"/>
      <c r="H638" s="52"/>
      <c r="I638" s="150"/>
      <c r="J638" s="52"/>
      <c r="K638" s="52"/>
      <c r="L638" s="52"/>
      <c r="M638" s="52"/>
      <c r="N638" s="52"/>
      <c r="O638" s="52"/>
      <c r="P638" s="52"/>
      <c r="Q638" s="52"/>
      <c r="R638" s="52"/>
      <c r="S638" s="52"/>
      <c r="T638" s="52"/>
      <c r="U638" s="52"/>
      <c r="V638" s="52"/>
      <c r="W638" s="52"/>
      <c r="X638" s="52"/>
      <c r="Y638" s="52"/>
      <c r="Z638" s="52"/>
    </row>
    <row r="639" spans="2:26" ht="13.5" customHeight="1" x14ac:dyDescent="0.2">
      <c r="B639" s="132"/>
      <c r="C639" s="132"/>
      <c r="D639" s="363"/>
      <c r="E639" s="52"/>
      <c r="F639" s="52"/>
      <c r="G639" s="54"/>
      <c r="H639" s="52"/>
      <c r="I639" s="150"/>
      <c r="J639" s="52"/>
      <c r="K639" s="52"/>
      <c r="L639" s="52"/>
      <c r="M639" s="52"/>
      <c r="N639" s="52"/>
      <c r="O639" s="52"/>
      <c r="P639" s="52"/>
      <c r="Q639" s="52"/>
      <c r="R639" s="52"/>
      <c r="S639" s="52"/>
      <c r="T639" s="52"/>
      <c r="U639" s="52"/>
      <c r="V639" s="52"/>
      <c r="W639" s="52"/>
      <c r="X639" s="52"/>
      <c r="Y639" s="52"/>
      <c r="Z639" s="52"/>
    </row>
    <row r="640" spans="2:26" ht="13.5" customHeight="1" x14ac:dyDescent="0.2">
      <c r="B640" s="132"/>
      <c r="C640" s="132"/>
      <c r="D640" s="363"/>
      <c r="E640" s="52"/>
      <c r="F640" s="52"/>
      <c r="G640" s="54"/>
      <c r="H640" s="52"/>
      <c r="I640" s="150"/>
      <c r="J640" s="52"/>
      <c r="K640" s="52"/>
      <c r="L640" s="52"/>
      <c r="M640" s="52"/>
      <c r="N640" s="52"/>
      <c r="O640" s="52"/>
      <c r="P640" s="52"/>
      <c r="Q640" s="52"/>
      <c r="R640" s="52"/>
      <c r="S640" s="52"/>
      <c r="T640" s="52"/>
      <c r="U640" s="52"/>
      <c r="V640" s="52"/>
      <c r="W640" s="52"/>
      <c r="X640" s="52"/>
      <c r="Y640" s="52"/>
      <c r="Z640" s="52"/>
    </row>
    <row r="641" spans="2:26" ht="13.5" customHeight="1" x14ac:dyDescent="0.2">
      <c r="B641" s="132"/>
      <c r="C641" s="132"/>
      <c r="D641" s="363"/>
      <c r="E641" s="52"/>
      <c r="F641" s="52"/>
      <c r="G641" s="54"/>
      <c r="H641" s="52"/>
      <c r="I641" s="150"/>
      <c r="J641" s="52"/>
      <c r="K641" s="52"/>
      <c r="L641" s="52"/>
      <c r="M641" s="52"/>
      <c r="N641" s="52"/>
      <c r="O641" s="52"/>
      <c r="P641" s="52"/>
      <c r="Q641" s="52"/>
      <c r="R641" s="52"/>
      <c r="S641" s="52"/>
      <c r="T641" s="52"/>
      <c r="U641" s="52"/>
      <c r="V641" s="52"/>
      <c r="W641" s="52"/>
      <c r="X641" s="52"/>
      <c r="Y641" s="52"/>
      <c r="Z641" s="52"/>
    </row>
    <row r="642" spans="2:26" ht="13.5" customHeight="1" x14ac:dyDescent="0.2">
      <c r="B642" s="132"/>
      <c r="C642" s="132"/>
      <c r="D642" s="363"/>
      <c r="E642" s="52"/>
      <c r="F642" s="52"/>
      <c r="G642" s="54"/>
      <c r="H642" s="52"/>
      <c r="I642" s="150"/>
      <c r="J642" s="52"/>
      <c r="K642" s="52"/>
      <c r="L642" s="52"/>
      <c r="M642" s="52"/>
      <c r="N642" s="52"/>
      <c r="O642" s="52"/>
      <c r="P642" s="52"/>
      <c r="Q642" s="52"/>
      <c r="R642" s="52"/>
      <c r="S642" s="52"/>
      <c r="T642" s="52"/>
      <c r="U642" s="52"/>
      <c r="V642" s="52"/>
      <c r="W642" s="52"/>
      <c r="X642" s="52"/>
      <c r="Y642" s="52"/>
      <c r="Z642" s="52"/>
    </row>
    <row r="643" spans="2:26" ht="13.5" customHeight="1" x14ac:dyDescent="0.2">
      <c r="B643" s="132"/>
      <c r="C643" s="132"/>
      <c r="D643" s="363"/>
      <c r="E643" s="52"/>
      <c r="F643" s="52"/>
      <c r="G643" s="54"/>
      <c r="H643" s="52"/>
      <c r="I643" s="150"/>
      <c r="J643" s="52"/>
      <c r="K643" s="52"/>
      <c r="L643" s="52"/>
      <c r="M643" s="52"/>
      <c r="N643" s="52"/>
      <c r="O643" s="52"/>
      <c r="P643" s="52"/>
      <c r="Q643" s="52"/>
      <c r="R643" s="52"/>
      <c r="S643" s="52"/>
      <c r="T643" s="52"/>
      <c r="U643" s="52"/>
      <c r="V643" s="52"/>
      <c r="W643" s="52"/>
      <c r="X643" s="52"/>
      <c r="Y643" s="52"/>
      <c r="Z643" s="52"/>
    </row>
    <row r="644" spans="2:26" ht="13.5" customHeight="1" x14ac:dyDescent="0.2">
      <c r="B644" s="132"/>
      <c r="C644" s="132"/>
      <c r="D644" s="363"/>
      <c r="E644" s="52"/>
      <c r="F644" s="52"/>
      <c r="G644" s="54"/>
      <c r="H644" s="52"/>
      <c r="I644" s="150"/>
      <c r="J644" s="52"/>
      <c r="K644" s="52"/>
      <c r="L644" s="52"/>
      <c r="M644" s="52"/>
      <c r="N644" s="52"/>
      <c r="O644" s="52"/>
      <c r="P644" s="52"/>
      <c r="Q644" s="52"/>
      <c r="R644" s="52"/>
      <c r="S644" s="52"/>
      <c r="T644" s="52"/>
      <c r="U644" s="52"/>
      <c r="V644" s="52"/>
      <c r="W644" s="52"/>
      <c r="X644" s="52"/>
      <c r="Y644" s="52"/>
      <c r="Z644" s="52"/>
    </row>
    <row r="645" spans="2:26" ht="13.5" customHeight="1" x14ac:dyDescent="0.2">
      <c r="B645" s="132"/>
      <c r="C645" s="132"/>
      <c r="D645" s="363"/>
      <c r="E645" s="52"/>
      <c r="F645" s="52"/>
      <c r="G645" s="54"/>
      <c r="H645" s="52"/>
      <c r="I645" s="150"/>
      <c r="J645" s="52"/>
      <c r="K645" s="52"/>
      <c r="L645" s="52"/>
      <c r="M645" s="52"/>
      <c r="N645" s="52"/>
      <c r="O645" s="52"/>
      <c r="P645" s="52"/>
      <c r="Q645" s="52"/>
      <c r="R645" s="52"/>
      <c r="S645" s="52"/>
      <c r="T645" s="52"/>
      <c r="U645" s="52"/>
      <c r="V645" s="52"/>
      <c r="W645" s="52"/>
      <c r="X645" s="52"/>
      <c r="Y645" s="52"/>
      <c r="Z645" s="52"/>
    </row>
    <row r="646" spans="2:26" ht="13.5" customHeight="1" x14ac:dyDescent="0.2">
      <c r="B646" s="132"/>
      <c r="C646" s="132"/>
      <c r="D646" s="363"/>
      <c r="E646" s="52"/>
      <c r="F646" s="52"/>
      <c r="G646" s="54"/>
      <c r="H646" s="52"/>
      <c r="I646" s="150"/>
      <c r="J646" s="52"/>
      <c r="K646" s="52"/>
      <c r="L646" s="52"/>
      <c r="M646" s="52"/>
      <c r="N646" s="52"/>
      <c r="O646" s="52"/>
      <c r="P646" s="52"/>
      <c r="Q646" s="52"/>
      <c r="R646" s="52"/>
      <c r="S646" s="52"/>
      <c r="T646" s="52"/>
      <c r="U646" s="52"/>
      <c r="V646" s="52"/>
      <c r="W646" s="52"/>
      <c r="X646" s="52"/>
      <c r="Y646" s="52"/>
      <c r="Z646" s="52"/>
    </row>
    <row r="647" spans="2:26" ht="13.5" customHeight="1" x14ac:dyDescent="0.2">
      <c r="B647" s="132"/>
      <c r="C647" s="132"/>
      <c r="D647" s="363"/>
      <c r="E647" s="52"/>
      <c r="F647" s="52"/>
      <c r="G647" s="54"/>
      <c r="H647" s="52"/>
      <c r="I647" s="150"/>
      <c r="J647" s="52"/>
      <c r="K647" s="52"/>
      <c r="L647" s="52"/>
      <c r="M647" s="52"/>
      <c r="N647" s="52"/>
      <c r="O647" s="52"/>
      <c r="P647" s="52"/>
      <c r="Q647" s="52"/>
      <c r="R647" s="52"/>
      <c r="S647" s="52"/>
      <c r="T647" s="52"/>
      <c r="U647" s="52"/>
      <c r="V647" s="52"/>
      <c r="W647" s="52"/>
      <c r="X647" s="52"/>
      <c r="Y647" s="52"/>
      <c r="Z647" s="52"/>
    </row>
    <row r="648" spans="2:26" ht="13.5" customHeight="1" x14ac:dyDescent="0.2">
      <c r="B648" s="132"/>
      <c r="C648" s="132"/>
      <c r="D648" s="363"/>
      <c r="E648" s="52"/>
      <c r="F648" s="52"/>
      <c r="G648" s="54"/>
      <c r="H648" s="52"/>
      <c r="I648" s="150"/>
      <c r="J648" s="52"/>
      <c r="K648" s="52"/>
      <c r="L648" s="52"/>
      <c r="M648" s="52"/>
      <c r="N648" s="52"/>
      <c r="O648" s="52"/>
      <c r="P648" s="52"/>
      <c r="Q648" s="52"/>
      <c r="R648" s="52"/>
      <c r="S648" s="52"/>
      <c r="T648" s="52"/>
      <c r="U648" s="52"/>
      <c r="V648" s="52"/>
      <c r="W648" s="52"/>
      <c r="X648" s="52"/>
      <c r="Y648" s="52"/>
      <c r="Z648" s="52"/>
    </row>
    <row r="649" spans="2:26" ht="13.5" customHeight="1" x14ac:dyDescent="0.2">
      <c r="B649" s="132"/>
      <c r="C649" s="132"/>
      <c r="D649" s="363"/>
      <c r="E649" s="52"/>
      <c r="F649" s="52"/>
      <c r="G649" s="54"/>
      <c r="H649" s="52"/>
      <c r="I649" s="150"/>
      <c r="J649" s="52"/>
      <c r="K649" s="52"/>
      <c r="L649" s="52"/>
      <c r="M649" s="52"/>
      <c r="N649" s="52"/>
      <c r="O649" s="52"/>
      <c r="P649" s="52"/>
      <c r="Q649" s="52"/>
      <c r="R649" s="52"/>
      <c r="S649" s="52"/>
      <c r="T649" s="52"/>
      <c r="U649" s="52"/>
      <c r="V649" s="52"/>
      <c r="W649" s="52"/>
      <c r="X649" s="52"/>
      <c r="Y649" s="52"/>
      <c r="Z649" s="52"/>
    </row>
    <row r="650" spans="2:26" ht="13.5" customHeight="1" x14ac:dyDescent="0.2">
      <c r="B650" s="132"/>
      <c r="C650" s="132"/>
      <c r="D650" s="363"/>
      <c r="E650" s="52"/>
      <c r="F650" s="52"/>
      <c r="G650" s="54"/>
      <c r="H650" s="52"/>
      <c r="I650" s="150"/>
      <c r="J650" s="52"/>
      <c r="K650" s="52"/>
      <c r="L650" s="52"/>
      <c r="M650" s="52"/>
      <c r="N650" s="52"/>
      <c r="O650" s="52"/>
      <c r="P650" s="52"/>
      <c r="Q650" s="52"/>
      <c r="R650" s="52"/>
      <c r="S650" s="52"/>
      <c r="T650" s="52"/>
      <c r="U650" s="52"/>
      <c r="V650" s="52"/>
      <c r="W650" s="52"/>
      <c r="X650" s="52"/>
      <c r="Y650" s="52"/>
      <c r="Z650" s="52"/>
    </row>
    <row r="651" spans="2:26" ht="13.5" customHeight="1" x14ac:dyDescent="0.2">
      <c r="B651" s="132"/>
      <c r="C651" s="132"/>
      <c r="D651" s="363"/>
      <c r="E651" s="52"/>
      <c r="F651" s="52"/>
      <c r="G651" s="54"/>
      <c r="H651" s="52"/>
      <c r="I651" s="150"/>
      <c r="J651" s="52"/>
      <c r="K651" s="52"/>
      <c r="L651" s="52"/>
      <c r="M651" s="52"/>
      <c r="N651" s="52"/>
      <c r="O651" s="52"/>
      <c r="P651" s="52"/>
      <c r="Q651" s="52"/>
      <c r="R651" s="52"/>
      <c r="S651" s="52"/>
      <c r="T651" s="52"/>
      <c r="U651" s="52"/>
      <c r="V651" s="52"/>
      <c r="W651" s="52"/>
      <c r="X651" s="52"/>
      <c r="Y651" s="52"/>
      <c r="Z651" s="52"/>
    </row>
    <row r="652" spans="2:26" ht="13.5" customHeight="1" x14ac:dyDescent="0.2">
      <c r="B652" s="132"/>
      <c r="C652" s="132"/>
      <c r="D652" s="363"/>
      <c r="E652" s="52"/>
      <c r="F652" s="52"/>
      <c r="G652" s="54"/>
      <c r="H652" s="52"/>
      <c r="I652" s="150"/>
      <c r="J652" s="52"/>
      <c r="K652" s="52"/>
      <c r="L652" s="52"/>
      <c r="M652" s="52"/>
      <c r="N652" s="52"/>
      <c r="O652" s="52"/>
      <c r="P652" s="52"/>
      <c r="Q652" s="52"/>
      <c r="R652" s="52"/>
      <c r="S652" s="52"/>
      <c r="T652" s="52"/>
      <c r="U652" s="52"/>
      <c r="V652" s="52"/>
      <c r="W652" s="52"/>
      <c r="X652" s="52"/>
      <c r="Y652" s="52"/>
      <c r="Z652" s="52"/>
    </row>
    <row r="653" spans="2:26" ht="13.5" customHeight="1" x14ac:dyDescent="0.2">
      <c r="B653" s="132"/>
      <c r="C653" s="132"/>
      <c r="D653" s="363"/>
      <c r="E653" s="52"/>
      <c r="F653" s="52"/>
      <c r="G653" s="54"/>
      <c r="H653" s="52"/>
      <c r="I653" s="150"/>
      <c r="J653" s="52"/>
      <c r="K653" s="52"/>
      <c r="L653" s="52"/>
      <c r="M653" s="52"/>
      <c r="N653" s="52"/>
      <c r="O653" s="52"/>
      <c r="P653" s="52"/>
      <c r="Q653" s="52"/>
      <c r="R653" s="52"/>
      <c r="S653" s="52"/>
      <c r="T653" s="52"/>
      <c r="U653" s="52"/>
      <c r="V653" s="52"/>
      <c r="W653" s="52"/>
      <c r="X653" s="52"/>
      <c r="Y653" s="52"/>
      <c r="Z653" s="52"/>
    </row>
    <row r="654" spans="2:26" ht="13.5" customHeight="1" x14ac:dyDescent="0.2">
      <c r="B654" s="132"/>
      <c r="C654" s="132"/>
      <c r="D654" s="363"/>
      <c r="E654" s="52"/>
      <c r="F654" s="52"/>
      <c r="G654" s="54"/>
      <c r="H654" s="52"/>
      <c r="I654" s="150"/>
      <c r="J654" s="52"/>
      <c r="K654" s="52"/>
      <c r="L654" s="52"/>
      <c r="M654" s="52"/>
      <c r="N654" s="52"/>
      <c r="O654" s="52"/>
      <c r="P654" s="52"/>
      <c r="Q654" s="52"/>
      <c r="R654" s="52"/>
      <c r="S654" s="52"/>
      <c r="T654" s="52"/>
      <c r="U654" s="52"/>
      <c r="V654" s="52"/>
      <c r="W654" s="52"/>
      <c r="X654" s="52"/>
      <c r="Y654" s="52"/>
      <c r="Z654" s="52"/>
    </row>
    <row r="655" spans="2:26" ht="13.5" customHeight="1" x14ac:dyDescent="0.2">
      <c r="B655" s="132"/>
      <c r="C655" s="132"/>
      <c r="D655" s="363"/>
      <c r="E655" s="52"/>
      <c r="F655" s="52"/>
      <c r="G655" s="54"/>
      <c r="H655" s="52"/>
      <c r="I655" s="150"/>
      <c r="J655" s="52"/>
      <c r="K655" s="52"/>
      <c r="L655" s="52"/>
      <c r="M655" s="52"/>
      <c r="N655" s="52"/>
      <c r="O655" s="52"/>
      <c r="P655" s="52"/>
      <c r="Q655" s="52"/>
      <c r="R655" s="52"/>
      <c r="S655" s="52"/>
      <c r="T655" s="52"/>
      <c r="U655" s="52"/>
      <c r="V655" s="52"/>
      <c r="W655" s="52"/>
      <c r="X655" s="52"/>
      <c r="Y655" s="52"/>
      <c r="Z655" s="52"/>
    </row>
    <row r="656" spans="2:26" ht="13.5" customHeight="1" x14ac:dyDescent="0.2">
      <c r="B656" s="132"/>
      <c r="C656" s="132"/>
      <c r="D656" s="363"/>
      <c r="E656" s="52"/>
      <c r="F656" s="52"/>
      <c r="G656" s="54"/>
      <c r="H656" s="52"/>
      <c r="I656" s="150"/>
      <c r="J656" s="52"/>
      <c r="K656" s="52"/>
      <c r="L656" s="52"/>
      <c r="M656" s="52"/>
      <c r="N656" s="52"/>
      <c r="O656" s="52"/>
      <c r="P656" s="52"/>
      <c r="Q656" s="52"/>
      <c r="R656" s="52"/>
      <c r="S656" s="52"/>
      <c r="T656" s="52"/>
      <c r="U656" s="52"/>
      <c r="V656" s="52"/>
      <c r="W656" s="52"/>
      <c r="X656" s="52"/>
      <c r="Y656" s="52"/>
      <c r="Z656" s="52"/>
    </row>
    <row r="657" spans="2:26" ht="13.5" customHeight="1" x14ac:dyDescent="0.2">
      <c r="B657" s="132"/>
      <c r="C657" s="132"/>
      <c r="D657" s="363"/>
      <c r="E657" s="52"/>
      <c r="F657" s="52"/>
      <c r="G657" s="54"/>
      <c r="H657" s="52"/>
      <c r="I657" s="150"/>
      <c r="J657" s="52"/>
      <c r="K657" s="52"/>
      <c r="L657" s="52"/>
      <c r="M657" s="52"/>
      <c r="N657" s="52"/>
      <c r="O657" s="52"/>
      <c r="P657" s="52"/>
      <c r="Q657" s="52"/>
      <c r="R657" s="52"/>
      <c r="S657" s="52"/>
      <c r="T657" s="52"/>
      <c r="U657" s="52"/>
      <c r="V657" s="52"/>
      <c r="W657" s="52"/>
      <c r="X657" s="52"/>
      <c r="Y657" s="52"/>
      <c r="Z657" s="52"/>
    </row>
    <row r="658" spans="2:26" ht="13.5" customHeight="1" x14ac:dyDescent="0.2">
      <c r="B658" s="132"/>
      <c r="C658" s="132"/>
      <c r="D658" s="363"/>
      <c r="E658" s="52"/>
      <c r="F658" s="52"/>
      <c r="G658" s="54"/>
      <c r="H658" s="52"/>
      <c r="I658" s="150"/>
      <c r="J658" s="52"/>
      <c r="K658" s="52"/>
      <c r="L658" s="52"/>
      <c r="M658" s="52"/>
      <c r="N658" s="52"/>
      <c r="O658" s="52"/>
      <c r="P658" s="52"/>
      <c r="Q658" s="52"/>
      <c r="R658" s="52"/>
      <c r="S658" s="52"/>
      <c r="T658" s="52"/>
      <c r="U658" s="52"/>
      <c r="V658" s="52"/>
      <c r="W658" s="52"/>
      <c r="X658" s="52"/>
      <c r="Y658" s="52"/>
      <c r="Z658" s="52"/>
    </row>
    <row r="659" spans="2:26" ht="13.5" customHeight="1" x14ac:dyDescent="0.2">
      <c r="B659" s="132"/>
      <c r="C659" s="132"/>
      <c r="D659" s="363"/>
      <c r="E659" s="52"/>
      <c r="F659" s="52"/>
      <c r="G659" s="54"/>
      <c r="H659" s="52"/>
      <c r="I659" s="150"/>
      <c r="J659" s="52"/>
      <c r="K659" s="52"/>
      <c r="L659" s="52"/>
      <c r="M659" s="52"/>
      <c r="N659" s="52"/>
      <c r="O659" s="52"/>
      <c r="P659" s="52"/>
      <c r="Q659" s="52"/>
      <c r="R659" s="52"/>
      <c r="S659" s="52"/>
      <c r="T659" s="52"/>
      <c r="U659" s="52"/>
      <c r="V659" s="52"/>
      <c r="W659" s="52"/>
      <c r="X659" s="52"/>
      <c r="Y659" s="52"/>
      <c r="Z659" s="52"/>
    </row>
    <row r="660" spans="2:26" ht="13.5" customHeight="1" x14ac:dyDescent="0.2">
      <c r="B660" s="132"/>
      <c r="C660" s="132"/>
      <c r="D660" s="363"/>
      <c r="E660" s="52"/>
      <c r="F660" s="52"/>
      <c r="G660" s="54"/>
      <c r="H660" s="52"/>
      <c r="I660" s="150"/>
      <c r="J660" s="52"/>
      <c r="K660" s="52"/>
      <c r="L660" s="52"/>
      <c r="M660" s="52"/>
      <c r="N660" s="52"/>
      <c r="O660" s="52"/>
      <c r="P660" s="52"/>
      <c r="Q660" s="52"/>
      <c r="R660" s="52"/>
      <c r="S660" s="52"/>
      <c r="T660" s="52"/>
      <c r="U660" s="52"/>
      <c r="V660" s="52"/>
      <c r="W660" s="52"/>
      <c r="X660" s="52"/>
      <c r="Y660" s="52"/>
      <c r="Z660" s="52"/>
    </row>
    <row r="661" spans="2:26" ht="13.5" customHeight="1" x14ac:dyDescent="0.2">
      <c r="B661" s="132"/>
      <c r="C661" s="132"/>
      <c r="D661" s="363"/>
      <c r="E661" s="52"/>
      <c r="F661" s="52"/>
      <c r="G661" s="54"/>
      <c r="H661" s="52"/>
      <c r="I661" s="150"/>
      <c r="J661" s="52"/>
      <c r="K661" s="52"/>
      <c r="L661" s="52"/>
      <c r="M661" s="52"/>
      <c r="N661" s="52"/>
      <c r="O661" s="52"/>
      <c r="P661" s="52"/>
      <c r="Q661" s="52"/>
      <c r="R661" s="52"/>
      <c r="S661" s="52"/>
      <c r="T661" s="52"/>
      <c r="U661" s="52"/>
      <c r="V661" s="52"/>
      <c r="W661" s="52"/>
      <c r="X661" s="52"/>
      <c r="Y661" s="52"/>
      <c r="Z661" s="52"/>
    </row>
    <row r="662" spans="2:26" ht="13.5" customHeight="1" x14ac:dyDescent="0.2">
      <c r="B662" s="132"/>
      <c r="C662" s="132"/>
      <c r="D662" s="363"/>
      <c r="E662" s="52"/>
      <c r="F662" s="52"/>
      <c r="G662" s="54"/>
      <c r="H662" s="52"/>
      <c r="I662" s="150"/>
      <c r="J662" s="52"/>
      <c r="K662" s="52"/>
      <c r="L662" s="52"/>
      <c r="M662" s="52"/>
      <c r="N662" s="52"/>
      <c r="O662" s="52"/>
      <c r="P662" s="52"/>
      <c r="Q662" s="52"/>
      <c r="R662" s="52"/>
      <c r="S662" s="52"/>
      <c r="T662" s="52"/>
      <c r="U662" s="52"/>
      <c r="V662" s="52"/>
      <c r="W662" s="52"/>
      <c r="X662" s="52"/>
      <c r="Y662" s="52"/>
      <c r="Z662" s="52"/>
    </row>
    <row r="663" spans="2:26" ht="13.5" customHeight="1" x14ac:dyDescent="0.2">
      <c r="B663" s="132"/>
      <c r="C663" s="132"/>
      <c r="D663" s="363"/>
      <c r="E663" s="52"/>
      <c r="F663" s="52"/>
      <c r="G663" s="54"/>
      <c r="H663" s="52"/>
      <c r="I663" s="150"/>
      <c r="J663" s="52"/>
      <c r="K663" s="52"/>
      <c r="L663" s="52"/>
      <c r="M663" s="52"/>
      <c r="N663" s="52"/>
      <c r="O663" s="52"/>
      <c r="P663" s="52"/>
      <c r="Q663" s="52"/>
      <c r="R663" s="52"/>
      <c r="S663" s="52"/>
      <c r="T663" s="52"/>
      <c r="U663" s="52"/>
      <c r="V663" s="52"/>
      <c r="W663" s="52"/>
      <c r="X663" s="52"/>
      <c r="Y663" s="52"/>
      <c r="Z663" s="52"/>
    </row>
    <row r="664" spans="2:26" ht="13.5" customHeight="1" x14ac:dyDescent="0.2">
      <c r="B664" s="132"/>
      <c r="C664" s="132"/>
      <c r="D664" s="363"/>
      <c r="E664" s="52"/>
      <c r="F664" s="52"/>
      <c r="G664" s="54"/>
      <c r="H664" s="52"/>
      <c r="I664" s="150"/>
      <c r="J664" s="52"/>
      <c r="K664" s="52"/>
      <c r="L664" s="52"/>
      <c r="M664" s="52"/>
      <c r="N664" s="52"/>
      <c r="O664" s="52"/>
      <c r="P664" s="52"/>
      <c r="Q664" s="52"/>
      <c r="R664" s="52"/>
      <c r="S664" s="52"/>
      <c r="T664" s="52"/>
      <c r="U664" s="52"/>
      <c r="V664" s="52"/>
      <c r="W664" s="52"/>
      <c r="X664" s="52"/>
      <c r="Y664" s="52"/>
      <c r="Z664" s="52"/>
    </row>
    <row r="665" spans="2:26" ht="13.5" customHeight="1" x14ac:dyDescent="0.2">
      <c r="B665" s="132"/>
      <c r="C665" s="132"/>
      <c r="D665" s="363"/>
      <c r="E665" s="52"/>
      <c r="F665" s="52"/>
      <c r="G665" s="54"/>
      <c r="H665" s="52"/>
      <c r="I665" s="150"/>
      <c r="J665" s="52"/>
      <c r="K665" s="52"/>
      <c r="L665" s="52"/>
      <c r="M665" s="52"/>
      <c r="N665" s="52"/>
      <c r="O665" s="52"/>
      <c r="P665" s="52"/>
      <c r="Q665" s="52"/>
      <c r="R665" s="52"/>
      <c r="S665" s="52"/>
      <c r="T665" s="52"/>
      <c r="U665" s="52"/>
      <c r="V665" s="52"/>
      <c r="W665" s="52"/>
      <c r="X665" s="52"/>
      <c r="Y665" s="52"/>
      <c r="Z665" s="52"/>
    </row>
    <row r="666" spans="2:26" ht="13.5" customHeight="1" x14ac:dyDescent="0.2">
      <c r="B666" s="132"/>
      <c r="C666" s="132"/>
      <c r="D666" s="363"/>
      <c r="E666" s="52"/>
      <c r="F666" s="52"/>
      <c r="G666" s="54"/>
      <c r="H666" s="52"/>
      <c r="I666" s="150"/>
      <c r="J666" s="52"/>
      <c r="K666" s="52"/>
      <c r="L666" s="52"/>
      <c r="M666" s="52"/>
      <c r="N666" s="52"/>
      <c r="O666" s="52"/>
      <c r="P666" s="52"/>
      <c r="Q666" s="52"/>
      <c r="R666" s="52"/>
      <c r="S666" s="52"/>
      <c r="T666" s="52"/>
      <c r="U666" s="52"/>
      <c r="V666" s="52"/>
      <c r="W666" s="52"/>
      <c r="X666" s="52"/>
      <c r="Y666" s="52"/>
      <c r="Z666" s="52"/>
    </row>
    <row r="667" spans="2:26" ht="13.5" customHeight="1" x14ac:dyDescent="0.2">
      <c r="B667" s="132"/>
      <c r="C667" s="132"/>
      <c r="D667" s="363"/>
      <c r="E667" s="52"/>
      <c r="F667" s="52"/>
      <c r="G667" s="54"/>
      <c r="H667" s="52"/>
      <c r="I667" s="150"/>
      <c r="J667" s="52"/>
      <c r="K667" s="52"/>
      <c r="L667" s="52"/>
      <c r="M667" s="52"/>
      <c r="N667" s="52"/>
      <c r="O667" s="52"/>
      <c r="P667" s="52"/>
      <c r="Q667" s="52"/>
      <c r="R667" s="52"/>
      <c r="S667" s="52"/>
      <c r="T667" s="52"/>
      <c r="U667" s="52"/>
      <c r="V667" s="52"/>
      <c r="W667" s="52"/>
      <c r="X667" s="52"/>
      <c r="Y667" s="52"/>
      <c r="Z667" s="52"/>
    </row>
    <row r="668" spans="2:26" ht="13.5" customHeight="1" x14ac:dyDescent="0.2">
      <c r="B668" s="132"/>
      <c r="C668" s="132"/>
      <c r="D668" s="363"/>
      <c r="E668" s="52"/>
      <c r="F668" s="52"/>
      <c r="G668" s="54"/>
      <c r="H668" s="52"/>
      <c r="I668" s="150"/>
      <c r="J668" s="52"/>
      <c r="K668" s="52"/>
      <c r="L668" s="52"/>
      <c r="M668" s="52"/>
      <c r="N668" s="52"/>
      <c r="O668" s="52"/>
      <c r="P668" s="52"/>
      <c r="Q668" s="52"/>
      <c r="R668" s="52"/>
      <c r="S668" s="52"/>
      <c r="T668" s="52"/>
      <c r="U668" s="52"/>
      <c r="V668" s="52"/>
      <c r="W668" s="52"/>
      <c r="X668" s="52"/>
      <c r="Y668" s="52"/>
      <c r="Z668" s="52"/>
    </row>
    <row r="669" spans="2:26" ht="13.5" customHeight="1" x14ac:dyDescent="0.2">
      <c r="B669" s="132"/>
      <c r="C669" s="132"/>
      <c r="D669" s="363"/>
      <c r="E669" s="52"/>
      <c r="F669" s="52"/>
      <c r="G669" s="54"/>
      <c r="H669" s="52"/>
      <c r="I669" s="150"/>
      <c r="J669" s="52"/>
      <c r="K669" s="52"/>
      <c r="L669" s="52"/>
      <c r="M669" s="52"/>
      <c r="N669" s="52"/>
      <c r="O669" s="52"/>
      <c r="P669" s="52"/>
      <c r="Q669" s="52"/>
      <c r="R669" s="52"/>
      <c r="S669" s="52"/>
      <c r="T669" s="52"/>
      <c r="U669" s="52"/>
      <c r="V669" s="52"/>
      <c r="W669" s="52"/>
      <c r="X669" s="52"/>
      <c r="Y669" s="52"/>
      <c r="Z669" s="52"/>
    </row>
    <row r="670" spans="2:26" ht="13.5" customHeight="1" x14ac:dyDescent="0.2">
      <c r="B670" s="132"/>
      <c r="C670" s="132"/>
      <c r="D670" s="363"/>
      <c r="E670" s="52"/>
      <c r="F670" s="52"/>
      <c r="G670" s="54"/>
      <c r="H670" s="52"/>
      <c r="I670" s="150"/>
      <c r="J670" s="52"/>
      <c r="K670" s="52"/>
      <c r="L670" s="52"/>
      <c r="M670" s="52"/>
      <c r="N670" s="52"/>
      <c r="O670" s="52"/>
      <c r="P670" s="52"/>
      <c r="Q670" s="52"/>
      <c r="R670" s="52"/>
      <c r="S670" s="52"/>
      <c r="T670" s="52"/>
      <c r="U670" s="52"/>
      <c r="V670" s="52"/>
      <c r="W670" s="52"/>
      <c r="X670" s="52"/>
      <c r="Y670" s="52"/>
      <c r="Z670" s="52"/>
    </row>
    <row r="671" spans="2:26" ht="13.5" customHeight="1" x14ac:dyDescent="0.2">
      <c r="B671" s="132"/>
      <c r="C671" s="132"/>
      <c r="D671" s="363"/>
      <c r="E671" s="52"/>
      <c r="F671" s="52"/>
      <c r="G671" s="54"/>
      <c r="H671" s="52"/>
      <c r="I671" s="150"/>
      <c r="J671" s="52"/>
      <c r="K671" s="52"/>
      <c r="L671" s="52"/>
      <c r="M671" s="52"/>
      <c r="N671" s="52"/>
      <c r="O671" s="52"/>
      <c r="P671" s="52"/>
      <c r="Q671" s="52"/>
      <c r="R671" s="52"/>
      <c r="S671" s="52"/>
      <c r="T671" s="52"/>
      <c r="U671" s="52"/>
      <c r="V671" s="52"/>
      <c r="W671" s="52"/>
      <c r="X671" s="52"/>
      <c r="Y671" s="52"/>
      <c r="Z671" s="52"/>
    </row>
    <row r="672" spans="2:26" ht="13.5" customHeight="1" x14ac:dyDescent="0.2">
      <c r="B672" s="132"/>
      <c r="C672" s="132"/>
      <c r="D672" s="363"/>
      <c r="E672" s="52"/>
      <c r="F672" s="52"/>
      <c r="G672" s="54"/>
      <c r="H672" s="52"/>
      <c r="I672" s="150"/>
      <c r="J672" s="52"/>
      <c r="K672" s="52"/>
      <c r="L672" s="52"/>
      <c r="M672" s="52"/>
      <c r="N672" s="52"/>
      <c r="O672" s="52"/>
      <c r="P672" s="52"/>
      <c r="Q672" s="52"/>
      <c r="R672" s="52"/>
      <c r="S672" s="52"/>
      <c r="T672" s="52"/>
      <c r="U672" s="52"/>
      <c r="V672" s="52"/>
      <c r="W672" s="52"/>
      <c r="X672" s="52"/>
      <c r="Y672" s="52"/>
      <c r="Z672" s="52"/>
    </row>
    <row r="673" spans="2:26" ht="13.5" customHeight="1" x14ac:dyDescent="0.2">
      <c r="B673" s="132"/>
      <c r="C673" s="132"/>
      <c r="D673" s="363"/>
      <c r="E673" s="52"/>
      <c r="F673" s="52"/>
      <c r="G673" s="54"/>
      <c r="H673" s="52"/>
      <c r="I673" s="150"/>
      <c r="J673" s="52"/>
      <c r="K673" s="52"/>
      <c r="L673" s="52"/>
      <c r="M673" s="52"/>
      <c r="N673" s="52"/>
      <c r="O673" s="52"/>
      <c r="P673" s="52"/>
      <c r="Q673" s="52"/>
      <c r="R673" s="52"/>
      <c r="S673" s="52"/>
      <c r="T673" s="52"/>
      <c r="U673" s="52"/>
      <c r="V673" s="52"/>
      <c r="W673" s="52"/>
      <c r="X673" s="52"/>
      <c r="Y673" s="52"/>
      <c r="Z673" s="52"/>
    </row>
    <row r="674" spans="2:26" ht="13.5" customHeight="1" x14ac:dyDescent="0.2">
      <c r="B674" s="132"/>
      <c r="C674" s="132"/>
      <c r="D674" s="363"/>
      <c r="E674" s="52"/>
      <c r="F674" s="52"/>
      <c r="G674" s="54"/>
      <c r="H674" s="52"/>
      <c r="I674" s="150"/>
      <c r="J674" s="52"/>
      <c r="K674" s="52"/>
      <c r="L674" s="52"/>
      <c r="M674" s="52"/>
      <c r="N674" s="52"/>
      <c r="O674" s="52"/>
      <c r="P674" s="52"/>
      <c r="Q674" s="52"/>
      <c r="R674" s="52"/>
      <c r="S674" s="52"/>
      <c r="T674" s="52"/>
      <c r="U674" s="52"/>
      <c r="V674" s="52"/>
      <c r="W674" s="52"/>
      <c r="X674" s="52"/>
      <c r="Y674" s="52"/>
      <c r="Z674" s="52"/>
    </row>
    <row r="675" spans="2:26" ht="13.5" customHeight="1" x14ac:dyDescent="0.2">
      <c r="B675" s="132"/>
      <c r="C675" s="132"/>
      <c r="D675" s="363"/>
      <c r="E675" s="52"/>
      <c r="F675" s="52"/>
      <c r="G675" s="54"/>
      <c r="H675" s="52"/>
      <c r="I675" s="150"/>
      <c r="J675" s="52"/>
      <c r="K675" s="52"/>
      <c r="L675" s="52"/>
      <c r="M675" s="52"/>
      <c r="N675" s="52"/>
      <c r="O675" s="52"/>
      <c r="P675" s="52"/>
      <c r="Q675" s="52"/>
      <c r="R675" s="52"/>
      <c r="S675" s="52"/>
      <c r="T675" s="52"/>
      <c r="U675" s="52"/>
      <c r="V675" s="52"/>
      <c r="W675" s="52"/>
      <c r="X675" s="52"/>
      <c r="Y675" s="52"/>
      <c r="Z675" s="52"/>
    </row>
    <row r="676" spans="2:26" ht="13.5" customHeight="1" x14ac:dyDescent="0.2">
      <c r="B676" s="132"/>
      <c r="C676" s="132"/>
      <c r="D676" s="363"/>
      <c r="E676" s="52"/>
      <c r="F676" s="52"/>
      <c r="G676" s="54"/>
      <c r="H676" s="52"/>
      <c r="I676" s="150"/>
      <c r="J676" s="52"/>
      <c r="K676" s="52"/>
      <c r="L676" s="52"/>
      <c r="M676" s="52"/>
      <c r="N676" s="52"/>
      <c r="O676" s="52"/>
      <c r="P676" s="52"/>
      <c r="Q676" s="52"/>
      <c r="R676" s="52"/>
      <c r="S676" s="52"/>
      <c r="T676" s="52"/>
      <c r="U676" s="52"/>
      <c r="V676" s="52"/>
      <c r="W676" s="52"/>
      <c r="X676" s="52"/>
      <c r="Y676" s="52"/>
      <c r="Z676" s="52"/>
    </row>
    <row r="677" spans="2:26" ht="13.5" customHeight="1" x14ac:dyDescent="0.2">
      <c r="B677" s="132"/>
      <c r="C677" s="132"/>
      <c r="D677" s="363"/>
      <c r="E677" s="52"/>
      <c r="F677" s="52"/>
      <c r="G677" s="54"/>
      <c r="H677" s="52"/>
      <c r="I677" s="150"/>
      <c r="J677" s="52"/>
      <c r="K677" s="52"/>
      <c r="L677" s="52"/>
      <c r="M677" s="52"/>
      <c r="N677" s="52"/>
      <c r="O677" s="52"/>
      <c r="P677" s="52"/>
      <c r="Q677" s="52"/>
      <c r="R677" s="52"/>
      <c r="S677" s="52"/>
      <c r="T677" s="52"/>
      <c r="U677" s="52"/>
      <c r="V677" s="52"/>
      <c r="W677" s="52"/>
      <c r="X677" s="52"/>
      <c r="Y677" s="52"/>
      <c r="Z677" s="52"/>
    </row>
    <row r="678" spans="2:26" ht="13.5" customHeight="1" x14ac:dyDescent="0.2">
      <c r="B678" s="132"/>
      <c r="C678" s="132"/>
      <c r="D678" s="363"/>
      <c r="E678" s="52"/>
      <c r="F678" s="52"/>
      <c r="G678" s="54"/>
      <c r="H678" s="52"/>
      <c r="I678" s="150"/>
      <c r="J678" s="52"/>
      <c r="K678" s="52"/>
      <c r="L678" s="52"/>
      <c r="M678" s="52"/>
      <c r="N678" s="52"/>
      <c r="O678" s="52"/>
      <c r="P678" s="52"/>
      <c r="Q678" s="52"/>
      <c r="R678" s="52"/>
      <c r="S678" s="52"/>
      <c r="T678" s="52"/>
      <c r="U678" s="52"/>
      <c r="V678" s="52"/>
      <c r="W678" s="52"/>
      <c r="X678" s="52"/>
      <c r="Y678" s="52"/>
      <c r="Z678" s="52"/>
    </row>
    <row r="679" spans="2:26" ht="13.5" customHeight="1" x14ac:dyDescent="0.2">
      <c r="B679" s="132"/>
      <c r="C679" s="132"/>
      <c r="D679" s="363"/>
      <c r="E679" s="52"/>
      <c r="F679" s="52"/>
      <c r="G679" s="54"/>
      <c r="H679" s="52"/>
      <c r="I679" s="150"/>
      <c r="J679" s="52"/>
      <c r="K679" s="52"/>
      <c r="L679" s="52"/>
      <c r="M679" s="52"/>
      <c r="N679" s="52"/>
      <c r="O679" s="52"/>
      <c r="P679" s="52"/>
      <c r="Q679" s="52"/>
      <c r="R679" s="52"/>
      <c r="S679" s="52"/>
      <c r="T679" s="52"/>
      <c r="U679" s="52"/>
      <c r="V679" s="52"/>
      <c r="W679" s="52"/>
      <c r="X679" s="52"/>
      <c r="Y679" s="52"/>
      <c r="Z679" s="52"/>
    </row>
    <row r="680" spans="2:26" ht="13.5" customHeight="1" x14ac:dyDescent="0.2">
      <c r="B680" s="132"/>
      <c r="C680" s="132"/>
      <c r="D680" s="363"/>
      <c r="E680" s="52"/>
      <c r="F680" s="52"/>
      <c r="G680" s="54"/>
      <c r="H680" s="52"/>
      <c r="I680" s="150"/>
      <c r="J680" s="52"/>
      <c r="K680" s="52"/>
      <c r="L680" s="52"/>
      <c r="M680" s="52"/>
      <c r="N680" s="52"/>
      <c r="O680" s="52"/>
      <c r="P680" s="52"/>
      <c r="Q680" s="52"/>
      <c r="R680" s="52"/>
      <c r="S680" s="52"/>
      <c r="T680" s="52"/>
      <c r="U680" s="52"/>
      <c r="V680" s="52"/>
      <c r="W680" s="52"/>
      <c r="X680" s="52"/>
      <c r="Y680" s="52"/>
      <c r="Z680" s="52"/>
    </row>
    <row r="681" spans="2:26" ht="13.5" customHeight="1" x14ac:dyDescent="0.2">
      <c r="B681" s="132"/>
      <c r="C681" s="132"/>
      <c r="D681" s="363"/>
      <c r="E681" s="52"/>
      <c r="F681" s="52"/>
      <c r="G681" s="54"/>
      <c r="H681" s="52"/>
      <c r="I681" s="150"/>
      <c r="J681" s="52"/>
      <c r="K681" s="52"/>
      <c r="L681" s="52"/>
      <c r="M681" s="52"/>
      <c r="N681" s="52"/>
      <c r="O681" s="52"/>
      <c r="P681" s="52"/>
      <c r="Q681" s="52"/>
      <c r="R681" s="52"/>
      <c r="S681" s="52"/>
      <c r="T681" s="52"/>
      <c r="U681" s="52"/>
      <c r="V681" s="52"/>
      <c r="W681" s="52"/>
      <c r="X681" s="52"/>
      <c r="Y681" s="52"/>
      <c r="Z681" s="52"/>
    </row>
    <row r="682" spans="2:26" ht="13.5" customHeight="1" x14ac:dyDescent="0.2">
      <c r="B682" s="132"/>
      <c r="C682" s="132"/>
      <c r="D682" s="363"/>
      <c r="E682" s="52"/>
      <c r="F682" s="52"/>
      <c r="G682" s="54"/>
      <c r="H682" s="52"/>
      <c r="I682" s="150"/>
      <c r="J682" s="52"/>
      <c r="K682" s="52"/>
      <c r="L682" s="52"/>
      <c r="M682" s="52"/>
      <c r="N682" s="52"/>
      <c r="O682" s="52"/>
      <c r="P682" s="52"/>
      <c r="Q682" s="52"/>
      <c r="R682" s="52"/>
      <c r="S682" s="52"/>
      <c r="T682" s="52"/>
      <c r="U682" s="52"/>
      <c r="V682" s="52"/>
      <c r="W682" s="52"/>
      <c r="X682" s="52"/>
      <c r="Y682" s="52"/>
      <c r="Z682" s="52"/>
    </row>
    <row r="683" spans="2:26" ht="13.5" customHeight="1" x14ac:dyDescent="0.2">
      <c r="B683" s="132"/>
      <c r="C683" s="132"/>
      <c r="D683" s="363"/>
      <c r="E683" s="52"/>
      <c r="F683" s="52"/>
      <c r="G683" s="54"/>
      <c r="H683" s="52"/>
      <c r="I683" s="150"/>
      <c r="J683" s="52"/>
      <c r="K683" s="52"/>
      <c r="L683" s="52"/>
      <c r="M683" s="52"/>
      <c r="N683" s="52"/>
      <c r="O683" s="52"/>
      <c r="P683" s="52"/>
      <c r="Q683" s="52"/>
      <c r="R683" s="52"/>
      <c r="S683" s="52"/>
      <c r="T683" s="52"/>
      <c r="U683" s="52"/>
      <c r="V683" s="52"/>
      <c r="W683" s="52"/>
      <c r="X683" s="52"/>
      <c r="Y683" s="52"/>
      <c r="Z683" s="52"/>
    </row>
    <row r="684" spans="2:26" ht="13.5" customHeight="1" x14ac:dyDescent="0.2">
      <c r="B684" s="132"/>
      <c r="C684" s="132"/>
      <c r="D684" s="363"/>
      <c r="E684" s="52"/>
      <c r="F684" s="52"/>
      <c r="G684" s="54"/>
      <c r="H684" s="52"/>
      <c r="I684" s="150"/>
      <c r="J684" s="52"/>
      <c r="K684" s="52"/>
      <c r="L684" s="52"/>
      <c r="M684" s="52"/>
      <c r="N684" s="52"/>
      <c r="O684" s="52"/>
      <c r="P684" s="52"/>
      <c r="Q684" s="52"/>
      <c r="R684" s="52"/>
      <c r="S684" s="52"/>
      <c r="T684" s="52"/>
      <c r="U684" s="52"/>
      <c r="V684" s="52"/>
      <c r="W684" s="52"/>
      <c r="X684" s="52"/>
      <c r="Y684" s="52"/>
      <c r="Z684" s="52"/>
    </row>
    <row r="685" spans="2:26" ht="13.5" customHeight="1" x14ac:dyDescent="0.2">
      <c r="B685" s="132"/>
      <c r="C685" s="132"/>
      <c r="D685" s="363"/>
      <c r="E685" s="52"/>
      <c r="F685" s="52"/>
      <c r="G685" s="54"/>
      <c r="H685" s="52"/>
      <c r="I685" s="150"/>
      <c r="J685" s="52"/>
      <c r="K685" s="52"/>
      <c r="L685" s="52"/>
      <c r="M685" s="52"/>
      <c r="N685" s="52"/>
      <c r="O685" s="52"/>
      <c r="P685" s="52"/>
      <c r="Q685" s="52"/>
      <c r="R685" s="52"/>
      <c r="S685" s="52"/>
      <c r="T685" s="52"/>
      <c r="U685" s="52"/>
      <c r="V685" s="52"/>
      <c r="W685" s="52"/>
      <c r="X685" s="52"/>
      <c r="Y685" s="52"/>
      <c r="Z685" s="52"/>
    </row>
    <row r="686" spans="2:26" ht="13.5" customHeight="1" x14ac:dyDescent="0.2">
      <c r="B686" s="132"/>
      <c r="C686" s="132"/>
      <c r="D686" s="363"/>
      <c r="E686" s="52"/>
      <c r="F686" s="52"/>
      <c r="G686" s="54"/>
      <c r="H686" s="52"/>
      <c r="I686" s="150"/>
      <c r="J686" s="52"/>
      <c r="K686" s="52"/>
      <c r="L686" s="52"/>
      <c r="M686" s="52"/>
      <c r="N686" s="52"/>
      <c r="O686" s="52"/>
      <c r="P686" s="52"/>
      <c r="Q686" s="52"/>
      <c r="R686" s="52"/>
      <c r="S686" s="52"/>
      <c r="T686" s="52"/>
      <c r="U686" s="52"/>
      <c r="V686" s="52"/>
      <c r="W686" s="52"/>
      <c r="X686" s="52"/>
      <c r="Y686" s="52"/>
      <c r="Z686" s="52"/>
    </row>
    <row r="687" spans="2:26" ht="13.5" customHeight="1" x14ac:dyDescent="0.2">
      <c r="B687" s="132"/>
      <c r="C687" s="132"/>
      <c r="D687" s="363"/>
      <c r="E687" s="52"/>
      <c r="F687" s="52"/>
      <c r="G687" s="54"/>
      <c r="H687" s="52"/>
      <c r="I687" s="150"/>
      <c r="J687" s="52"/>
      <c r="K687" s="52"/>
      <c r="L687" s="52"/>
      <c r="M687" s="52"/>
      <c r="N687" s="52"/>
      <c r="O687" s="52"/>
      <c r="P687" s="52"/>
      <c r="Q687" s="52"/>
      <c r="R687" s="52"/>
      <c r="S687" s="52"/>
      <c r="T687" s="52"/>
      <c r="U687" s="52"/>
      <c r="V687" s="52"/>
      <c r="W687" s="52"/>
      <c r="X687" s="52"/>
      <c r="Y687" s="52"/>
      <c r="Z687" s="52"/>
    </row>
    <row r="688" spans="2:26" ht="13.5" customHeight="1" x14ac:dyDescent="0.2">
      <c r="B688" s="132"/>
      <c r="C688" s="132"/>
      <c r="D688" s="363"/>
      <c r="E688" s="52"/>
      <c r="F688" s="52"/>
      <c r="G688" s="54"/>
      <c r="H688" s="52"/>
      <c r="I688" s="150"/>
      <c r="J688" s="52"/>
      <c r="K688" s="52"/>
      <c r="L688" s="52"/>
      <c r="M688" s="52"/>
      <c r="N688" s="52"/>
      <c r="O688" s="52"/>
      <c r="P688" s="52"/>
      <c r="Q688" s="52"/>
      <c r="R688" s="52"/>
      <c r="S688" s="52"/>
      <c r="T688" s="52"/>
      <c r="U688" s="52"/>
      <c r="V688" s="52"/>
      <c r="W688" s="52"/>
      <c r="X688" s="52"/>
      <c r="Y688" s="52"/>
      <c r="Z688" s="52"/>
    </row>
    <row r="689" spans="2:26" ht="13.5" customHeight="1" x14ac:dyDescent="0.2">
      <c r="B689" s="132"/>
      <c r="C689" s="132"/>
      <c r="D689" s="363"/>
      <c r="E689" s="52"/>
      <c r="F689" s="52"/>
      <c r="G689" s="54"/>
      <c r="H689" s="52"/>
      <c r="I689" s="150"/>
      <c r="J689" s="52"/>
      <c r="K689" s="52"/>
      <c r="L689" s="52"/>
      <c r="M689" s="52"/>
      <c r="N689" s="52"/>
      <c r="O689" s="52"/>
      <c r="P689" s="52"/>
      <c r="Q689" s="52"/>
      <c r="R689" s="52"/>
      <c r="S689" s="52"/>
      <c r="T689" s="52"/>
      <c r="U689" s="52"/>
      <c r="V689" s="52"/>
      <c r="W689" s="52"/>
      <c r="X689" s="52"/>
      <c r="Y689" s="52"/>
      <c r="Z689" s="52"/>
    </row>
    <row r="690" spans="2:26" ht="13.5" customHeight="1" x14ac:dyDescent="0.2">
      <c r="B690" s="132"/>
      <c r="C690" s="132"/>
      <c r="D690" s="363"/>
      <c r="E690" s="52"/>
      <c r="F690" s="52"/>
      <c r="G690" s="54"/>
      <c r="H690" s="52"/>
      <c r="I690" s="150"/>
      <c r="J690" s="52"/>
      <c r="K690" s="52"/>
      <c r="L690" s="52"/>
      <c r="M690" s="52"/>
      <c r="N690" s="52"/>
      <c r="O690" s="52"/>
      <c r="P690" s="52"/>
      <c r="Q690" s="52"/>
      <c r="R690" s="52"/>
      <c r="S690" s="52"/>
      <c r="T690" s="52"/>
      <c r="U690" s="52"/>
      <c r="V690" s="52"/>
      <c r="W690" s="52"/>
      <c r="X690" s="52"/>
      <c r="Y690" s="52"/>
      <c r="Z690" s="52"/>
    </row>
    <row r="691" spans="2:26" ht="13.5" customHeight="1" x14ac:dyDescent="0.2">
      <c r="B691" s="132"/>
      <c r="C691" s="132"/>
      <c r="D691" s="363"/>
      <c r="E691" s="52"/>
      <c r="F691" s="52"/>
      <c r="G691" s="54"/>
      <c r="H691" s="52"/>
      <c r="I691" s="150"/>
      <c r="J691" s="52"/>
      <c r="K691" s="52"/>
      <c r="L691" s="52"/>
      <c r="M691" s="52"/>
      <c r="N691" s="52"/>
      <c r="O691" s="52"/>
      <c r="P691" s="52"/>
      <c r="Q691" s="52"/>
      <c r="R691" s="52"/>
      <c r="S691" s="52"/>
      <c r="T691" s="52"/>
      <c r="U691" s="52"/>
      <c r="V691" s="52"/>
      <c r="W691" s="52"/>
      <c r="X691" s="52"/>
      <c r="Y691" s="52"/>
      <c r="Z691" s="52"/>
    </row>
    <row r="692" spans="2:26" ht="13.5" customHeight="1" x14ac:dyDescent="0.2">
      <c r="B692" s="132"/>
      <c r="C692" s="132"/>
      <c r="D692" s="363"/>
      <c r="E692" s="52"/>
      <c r="F692" s="52"/>
      <c r="G692" s="54"/>
      <c r="H692" s="52"/>
      <c r="I692" s="150"/>
      <c r="J692" s="52"/>
      <c r="K692" s="52"/>
      <c r="L692" s="52"/>
      <c r="M692" s="52"/>
      <c r="N692" s="52"/>
      <c r="O692" s="52"/>
      <c r="P692" s="52"/>
      <c r="Q692" s="52"/>
      <c r="R692" s="52"/>
      <c r="S692" s="52"/>
      <c r="T692" s="52"/>
      <c r="U692" s="52"/>
      <c r="V692" s="52"/>
      <c r="W692" s="52"/>
      <c r="X692" s="52"/>
      <c r="Y692" s="52"/>
      <c r="Z692" s="52"/>
    </row>
    <row r="693" spans="2:26" ht="13.5" customHeight="1" x14ac:dyDescent="0.2">
      <c r="B693" s="132"/>
      <c r="C693" s="132"/>
      <c r="D693" s="363"/>
      <c r="E693" s="52"/>
      <c r="F693" s="52"/>
      <c r="G693" s="54"/>
      <c r="H693" s="52"/>
      <c r="I693" s="150"/>
      <c r="J693" s="52"/>
      <c r="K693" s="52"/>
      <c r="L693" s="52"/>
      <c r="M693" s="52"/>
      <c r="N693" s="52"/>
      <c r="O693" s="52"/>
      <c r="P693" s="52"/>
      <c r="Q693" s="52"/>
      <c r="R693" s="52"/>
      <c r="S693" s="52"/>
      <c r="T693" s="52"/>
      <c r="U693" s="52"/>
      <c r="V693" s="52"/>
      <c r="W693" s="52"/>
      <c r="X693" s="52"/>
      <c r="Y693" s="52"/>
      <c r="Z693" s="52"/>
    </row>
    <row r="694" spans="2:26" ht="13.5" customHeight="1" x14ac:dyDescent="0.2">
      <c r="B694" s="132"/>
      <c r="C694" s="132"/>
      <c r="D694" s="363"/>
      <c r="E694" s="52"/>
      <c r="F694" s="52"/>
      <c r="G694" s="54"/>
      <c r="H694" s="52"/>
      <c r="I694" s="150"/>
      <c r="J694" s="52"/>
      <c r="K694" s="52"/>
      <c r="L694" s="52"/>
      <c r="M694" s="52"/>
      <c r="N694" s="52"/>
      <c r="O694" s="52"/>
      <c r="P694" s="52"/>
      <c r="Q694" s="52"/>
      <c r="R694" s="52"/>
      <c r="S694" s="52"/>
      <c r="T694" s="52"/>
      <c r="U694" s="52"/>
      <c r="V694" s="52"/>
      <c r="W694" s="52"/>
      <c r="X694" s="52"/>
      <c r="Y694" s="52"/>
      <c r="Z694" s="52"/>
    </row>
    <row r="695" spans="2:26" ht="13.5" customHeight="1" x14ac:dyDescent="0.2">
      <c r="B695" s="132"/>
      <c r="C695" s="132"/>
      <c r="D695" s="363"/>
      <c r="E695" s="52"/>
      <c r="F695" s="52"/>
      <c r="G695" s="54"/>
      <c r="H695" s="52"/>
      <c r="I695" s="150"/>
      <c r="J695" s="52"/>
      <c r="K695" s="52"/>
      <c r="L695" s="52"/>
      <c r="M695" s="52"/>
      <c r="N695" s="52"/>
      <c r="O695" s="52"/>
      <c r="P695" s="52"/>
      <c r="Q695" s="52"/>
      <c r="R695" s="52"/>
      <c r="S695" s="52"/>
      <c r="T695" s="52"/>
      <c r="U695" s="52"/>
      <c r="V695" s="52"/>
      <c r="W695" s="52"/>
      <c r="X695" s="52"/>
      <c r="Y695" s="52"/>
      <c r="Z695" s="52"/>
    </row>
    <row r="696" spans="2:26" ht="13.5" customHeight="1" x14ac:dyDescent="0.2">
      <c r="B696" s="132"/>
      <c r="C696" s="132"/>
      <c r="D696" s="363"/>
      <c r="E696" s="52"/>
      <c r="F696" s="52"/>
      <c r="G696" s="54"/>
      <c r="H696" s="52"/>
      <c r="I696" s="150"/>
      <c r="J696" s="52"/>
      <c r="K696" s="52"/>
      <c r="L696" s="52"/>
      <c r="M696" s="52"/>
      <c r="N696" s="52"/>
      <c r="O696" s="52"/>
      <c r="P696" s="52"/>
      <c r="Q696" s="52"/>
      <c r="R696" s="52"/>
      <c r="S696" s="52"/>
      <c r="T696" s="52"/>
      <c r="U696" s="52"/>
      <c r="V696" s="52"/>
      <c r="W696" s="52"/>
      <c r="X696" s="52"/>
      <c r="Y696" s="52"/>
      <c r="Z696" s="52"/>
    </row>
    <row r="697" spans="2:26" ht="13.5" customHeight="1" x14ac:dyDescent="0.2">
      <c r="B697" s="132"/>
      <c r="C697" s="132"/>
      <c r="D697" s="363"/>
      <c r="E697" s="52"/>
      <c r="F697" s="52"/>
      <c r="G697" s="54"/>
      <c r="H697" s="52"/>
      <c r="I697" s="150"/>
      <c r="J697" s="52"/>
      <c r="K697" s="52"/>
      <c r="L697" s="52"/>
      <c r="M697" s="52"/>
      <c r="N697" s="52"/>
      <c r="O697" s="52"/>
      <c r="P697" s="52"/>
      <c r="Q697" s="52"/>
      <c r="R697" s="52"/>
      <c r="S697" s="52"/>
      <c r="T697" s="52"/>
      <c r="U697" s="52"/>
      <c r="V697" s="52"/>
      <c r="W697" s="52"/>
      <c r="X697" s="52"/>
      <c r="Y697" s="52"/>
      <c r="Z697" s="52"/>
    </row>
    <row r="698" spans="2:26" ht="13.5" customHeight="1" x14ac:dyDescent="0.2">
      <c r="B698" s="132"/>
      <c r="C698" s="132"/>
      <c r="D698" s="363"/>
      <c r="E698" s="52"/>
      <c r="F698" s="52"/>
      <c r="G698" s="54"/>
      <c r="H698" s="52"/>
      <c r="I698" s="150"/>
      <c r="J698" s="52"/>
      <c r="K698" s="52"/>
      <c r="L698" s="52"/>
      <c r="M698" s="52"/>
      <c r="N698" s="52"/>
      <c r="O698" s="52"/>
      <c r="P698" s="52"/>
      <c r="Q698" s="52"/>
      <c r="R698" s="52"/>
      <c r="S698" s="52"/>
      <c r="T698" s="52"/>
      <c r="U698" s="52"/>
      <c r="V698" s="52"/>
      <c r="W698" s="52"/>
      <c r="X698" s="52"/>
      <c r="Y698" s="52"/>
      <c r="Z698" s="52"/>
    </row>
    <row r="699" spans="2:26" ht="13.5" customHeight="1" x14ac:dyDescent="0.2">
      <c r="B699" s="132"/>
      <c r="C699" s="132"/>
      <c r="D699" s="363"/>
      <c r="E699" s="52"/>
      <c r="F699" s="52"/>
      <c r="G699" s="54"/>
      <c r="H699" s="52"/>
      <c r="I699" s="150"/>
      <c r="J699" s="52"/>
      <c r="K699" s="52"/>
      <c r="L699" s="52"/>
      <c r="M699" s="52"/>
      <c r="N699" s="52"/>
      <c r="O699" s="52"/>
      <c r="P699" s="52"/>
      <c r="Q699" s="52"/>
      <c r="R699" s="52"/>
      <c r="S699" s="52"/>
      <c r="T699" s="52"/>
      <c r="U699" s="52"/>
      <c r="V699" s="52"/>
      <c r="W699" s="52"/>
      <c r="X699" s="52"/>
      <c r="Y699" s="52"/>
      <c r="Z699" s="52"/>
    </row>
    <row r="700" spans="2:26" ht="13.5" customHeight="1" x14ac:dyDescent="0.2">
      <c r="B700" s="132"/>
      <c r="C700" s="132"/>
      <c r="D700" s="363"/>
      <c r="E700" s="52"/>
      <c r="F700" s="52"/>
      <c r="G700" s="54"/>
      <c r="H700" s="52"/>
      <c r="I700" s="150"/>
      <c r="J700" s="52"/>
      <c r="K700" s="52"/>
      <c r="L700" s="52"/>
      <c r="M700" s="52"/>
      <c r="N700" s="52"/>
      <c r="O700" s="52"/>
      <c r="P700" s="52"/>
      <c r="Q700" s="52"/>
      <c r="R700" s="52"/>
      <c r="S700" s="52"/>
      <c r="T700" s="52"/>
      <c r="U700" s="52"/>
      <c r="V700" s="52"/>
      <c r="W700" s="52"/>
      <c r="X700" s="52"/>
      <c r="Y700" s="52"/>
      <c r="Z700" s="52"/>
    </row>
    <row r="701" spans="2:26" ht="13.5" customHeight="1" x14ac:dyDescent="0.2">
      <c r="B701" s="132"/>
      <c r="C701" s="132"/>
      <c r="D701" s="363"/>
      <c r="E701" s="52"/>
      <c r="F701" s="52"/>
      <c r="G701" s="54"/>
      <c r="H701" s="52"/>
      <c r="I701" s="150"/>
      <c r="J701" s="52"/>
      <c r="K701" s="52"/>
      <c r="L701" s="52"/>
      <c r="M701" s="52"/>
      <c r="N701" s="52"/>
      <c r="O701" s="52"/>
      <c r="P701" s="52"/>
      <c r="Q701" s="52"/>
      <c r="R701" s="52"/>
      <c r="S701" s="52"/>
      <c r="T701" s="52"/>
      <c r="U701" s="52"/>
      <c r="V701" s="52"/>
      <c r="W701" s="52"/>
      <c r="X701" s="52"/>
      <c r="Y701" s="52"/>
      <c r="Z701" s="52"/>
    </row>
    <row r="702" spans="2:26" ht="13.5" customHeight="1" x14ac:dyDescent="0.2">
      <c r="B702" s="132"/>
      <c r="C702" s="132"/>
      <c r="D702" s="363"/>
      <c r="E702" s="52"/>
      <c r="F702" s="52"/>
      <c r="G702" s="54"/>
      <c r="H702" s="52"/>
      <c r="I702" s="150"/>
      <c r="J702" s="52"/>
      <c r="K702" s="52"/>
      <c r="L702" s="52"/>
      <c r="M702" s="52"/>
      <c r="N702" s="52"/>
      <c r="O702" s="52"/>
      <c r="P702" s="52"/>
      <c r="Q702" s="52"/>
      <c r="R702" s="52"/>
      <c r="S702" s="52"/>
      <c r="T702" s="52"/>
      <c r="U702" s="52"/>
      <c r="V702" s="52"/>
      <c r="W702" s="52"/>
      <c r="X702" s="52"/>
      <c r="Y702" s="52"/>
      <c r="Z702" s="52"/>
    </row>
    <row r="703" spans="2:26" ht="13.5" customHeight="1" x14ac:dyDescent="0.2">
      <c r="B703" s="132"/>
      <c r="C703" s="132"/>
      <c r="D703" s="363"/>
      <c r="E703" s="52"/>
      <c r="F703" s="52"/>
      <c r="G703" s="54"/>
      <c r="H703" s="52"/>
      <c r="I703" s="150"/>
      <c r="J703" s="52"/>
      <c r="K703" s="52"/>
      <c r="L703" s="52"/>
      <c r="M703" s="52"/>
      <c r="N703" s="52"/>
      <c r="O703" s="52"/>
      <c r="P703" s="52"/>
      <c r="Q703" s="52"/>
      <c r="R703" s="52"/>
      <c r="S703" s="52"/>
      <c r="T703" s="52"/>
      <c r="U703" s="52"/>
      <c r="V703" s="52"/>
      <c r="W703" s="52"/>
      <c r="X703" s="52"/>
      <c r="Y703" s="52"/>
      <c r="Z703" s="52"/>
    </row>
    <row r="704" spans="2:26" ht="13.5" customHeight="1" x14ac:dyDescent="0.2">
      <c r="B704" s="132"/>
      <c r="C704" s="132"/>
      <c r="D704" s="363"/>
      <c r="E704" s="52"/>
      <c r="F704" s="52"/>
      <c r="G704" s="54"/>
      <c r="H704" s="52"/>
      <c r="I704" s="150"/>
      <c r="J704" s="52"/>
      <c r="K704" s="52"/>
      <c r="L704" s="52"/>
      <c r="M704" s="52"/>
      <c r="N704" s="52"/>
      <c r="O704" s="52"/>
      <c r="P704" s="52"/>
      <c r="Q704" s="52"/>
      <c r="R704" s="52"/>
      <c r="S704" s="52"/>
      <c r="T704" s="52"/>
      <c r="U704" s="52"/>
      <c r="V704" s="52"/>
      <c r="W704" s="52"/>
      <c r="X704" s="52"/>
      <c r="Y704" s="52"/>
      <c r="Z704" s="52"/>
    </row>
    <row r="705" spans="2:26" ht="13.5" customHeight="1" x14ac:dyDescent="0.2">
      <c r="B705" s="132"/>
      <c r="C705" s="132"/>
      <c r="D705" s="363"/>
      <c r="E705" s="52"/>
      <c r="F705" s="52"/>
      <c r="G705" s="54"/>
      <c r="H705" s="52"/>
      <c r="I705" s="150"/>
      <c r="J705" s="52"/>
      <c r="K705" s="52"/>
      <c r="L705" s="52"/>
      <c r="M705" s="52"/>
      <c r="N705" s="52"/>
      <c r="O705" s="52"/>
      <c r="P705" s="52"/>
      <c r="Q705" s="52"/>
      <c r="R705" s="52"/>
      <c r="S705" s="52"/>
      <c r="T705" s="52"/>
      <c r="U705" s="52"/>
      <c r="V705" s="52"/>
      <c r="W705" s="52"/>
      <c r="X705" s="52"/>
      <c r="Y705" s="52"/>
      <c r="Z705" s="52"/>
    </row>
    <row r="706" spans="2:26" ht="13.5" customHeight="1" x14ac:dyDescent="0.2">
      <c r="B706" s="132"/>
      <c r="C706" s="132"/>
      <c r="D706" s="363"/>
      <c r="E706" s="52"/>
      <c r="F706" s="52"/>
      <c r="G706" s="54"/>
      <c r="H706" s="52"/>
      <c r="I706" s="150"/>
      <c r="J706" s="52"/>
      <c r="K706" s="52"/>
      <c r="L706" s="52"/>
      <c r="M706" s="52"/>
      <c r="N706" s="52"/>
      <c r="O706" s="52"/>
      <c r="P706" s="52"/>
      <c r="Q706" s="52"/>
      <c r="R706" s="52"/>
      <c r="S706" s="52"/>
      <c r="T706" s="52"/>
      <c r="U706" s="52"/>
      <c r="V706" s="52"/>
      <c r="W706" s="52"/>
      <c r="X706" s="52"/>
      <c r="Y706" s="52"/>
      <c r="Z706" s="52"/>
    </row>
    <row r="707" spans="2:26" ht="13.5" customHeight="1" x14ac:dyDescent="0.2">
      <c r="B707" s="132"/>
      <c r="C707" s="132"/>
      <c r="D707" s="363"/>
      <c r="E707" s="52"/>
      <c r="F707" s="52"/>
      <c r="G707" s="54"/>
      <c r="H707" s="52"/>
      <c r="I707" s="150"/>
      <c r="J707" s="52"/>
      <c r="K707" s="52"/>
      <c r="L707" s="52"/>
      <c r="M707" s="52"/>
      <c r="N707" s="52"/>
      <c r="O707" s="52"/>
      <c r="P707" s="52"/>
      <c r="Q707" s="52"/>
      <c r="R707" s="52"/>
      <c r="S707" s="52"/>
      <c r="T707" s="52"/>
      <c r="U707" s="52"/>
      <c r="V707" s="52"/>
      <c r="W707" s="52"/>
      <c r="X707" s="52"/>
      <c r="Y707" s="52"/>
      <c r="Z707" s="52"/>
    </row>
    <row r="708" spans="2:26" ht="13.5" customHeight="1" x14ac:dyDescent="0.2">
      <c r="B708" s="132"/>
      <c r="C708" s="132"/>
      <c r="D708" s="363"/>
      <c r="E708" s="52"/>
      <c r="F708" s="52"/>
      <c r="G708" s="54"/>
      <c r="H708" s="52"/>
      <c r="I708" s="150"/>
      <c r="J708" s="52"/>
      <c r="K708" s="52"/>
      <c r="L708" s="52"/>
      <c r="M708" s="52"/>
      <c r="N708" s="52"/>
      <c r="O708" s="52"/>
      <c r="P708" s="52"/>
      <c r="Q708" s="52"/>
      <c r="R708" s="52"/>
      <c r="S708" s="52"/>
      <c r="T708" s="52"/>
      <c r="U708" s="52"/>
      <c r="V708" s="52"/>
      <c r="W708" s="52"/>
      <c r="X708" s="52"/>
      <c r="Y708" s="52"/>
      <c r="Z708" s="52"/>
    </row>
    <row r="709" spans="2:26" ht="13.5" customHeight="1" x14ac:dyDescent="0.2">
      <c r="B709" s="132"/>
      <c r="C709" s="132"/>
      <c r="D709" s="363"/>
      <c r="E709" s="52"/>
      <c r="F709" s="52"/>
      <c r="G709" s="54"/>
      <c r="H709" s="52"/>
      <c r="I709" s="150"/>
      <c r="J709" s="52"/>
      <c r="K709" s="52"/>
      <c r="L709" s="52"/>
      <c r="M709" s="52"/>
      <c r="N709" s="52"/>
      <c r="O709" s="52"/>
      <c r="P709" s="52"/>
      <c r="Q709" s="52"/>
      <c r="R709" s="52"/>
      <c r="S709" s="52"/>
      <c r="T709" s="52"/>
      <c r="U709" s="52"/>
      <c r="V709" s="52"/>
      <c r="W709" s="52"/>
      <c r="X709" s="52"/>
      <c r="Y709" s="52"/>
      <c r="Z709" s="52"/>
    </row>
    <row r="710" spans="2:26" ht="13.5" customHeight="1" x14ac:dyDescent="0.2">
      <c r="B710" s="132"/>
      <c r="C710" s="132"/>
      <c r="D710" s="363"/>
      <c r="E710" s="52"/>
      <c r="F710" s="52"/>
      <c r="G710" s="54"/>
      <c r="H710" s="52"/>
      <c r="I710" s="150"/>
      <c r="J710" s="52"/>
      <c r="K710" s="52"/>
      <c r="L710" s="52"/>
      <c r="M710" s="52"/>
      <c r="N710" s="52"/>
      <c r="O710" s="52"/>
      <c r="P710" s="52"/>
      <c r="Q710" s="52"/>
      <c r="R710" s="52"/>
      <c r="S710" s="52"/>
      <c r="T710" s="52"/>
      <c r="U710" s="52"/>
      <c r="V710" s="52"/>
      <c r="W710" s="52"/>
      <c r="X710" s="52"/>
      <c r="Y710" s="52"/>
      <c r="Z710" s="52"/>
    </row>
    <row r="711" spans="2:26" ht="13.5" customHeight="1" x14ac:dyDescent="0.2">
      <c r="B711" s="132"/>
      <c r="C711" s="132"/>
      <c r="D711" s="363"/>
      <c r="E711" s="52"/>
      <c r="F711" s="52"/>
      <c r="G711" s="54"/>
      <c r="H711" s="52"/>
      <c r="I711" s="150"/>
      <c r="J711" s="52"/>
      <c r="K711" s="52"/>
      <c r="L711" s="52"/>
      <c r="M711" s="52"/>
      <c r="N711" s="52"/>
      <c r="O711" s="52"/>
      <c r="P711" s="52"/>
      <c r="Q711" s="52"/>
      <c r="R711" s="52"/>
      <c r="S711" s="52"/>
      <c r="T711" s="52"/>
      <c r="U711" s="52"/>
      <c r="V711" s="52"/>
      <c r="W711" s="52"/>
      <c r="X711" s="52"/>
      <c r="Y711" s="52"/>
      <c r="Z711" s="52"/>
    </row>
    <row r="712" spans="2:26" ht="13.5" customHeight="1" x14ac:dyDescent="0.2">
      <c r="B712" s="132"/>
      <c r="C712" s="132"/>
      <c r="D712" s="363"/>
      <c r="E712" s="52"/>
      <c r="F712" s="52"/>
      <c r="G712" s="54"/>
      <c r="H712" s="52"/>
      <c r="I712" s="150"/>
      <c r="J712" s="52"/>
      <c r="K712" s="52"/>
      <c r="L712" s="52"/>
      <c r="M712" s="52"/>
      <c r="N712" s="52"/>
      <c r="O712" s="52"/>
      <c r="P712" s="52"/>
      <c r="Q712" s="52"/>
      <c r="R712" s="52"/>
      <c r="S712" s="52"/>
      <c r="T712" s="52"/>
      <c r="U712" s="52"/>
      <c r="V712" s="52"/>
      <c r="W712" s="52"/>
      <c r="X712" s="52"/>
      <c r="Y712" s="52"/>
      <c r="Z712" s="52"/>
    </row>
    <row r="713" spans="2:26" ht="13.5" customHeight="1" x14ac:dyDescent="0.2">
      <c r="B713" s="132"/>
      <c r="C713" s="132"/>
      <c r="D713" s="363"/>
      <c r="E713" s="52"/>
      <c r="F713" s="52"/>
      <c r="G713" s="54"/>
      <c r="H713" s="52"/>
      <c r="I713" s="150"/>
      <c r="J713" s="52"/>
      <c r="K713" s="52"/>
      <c r="L713" s="52"/>
      <c r="M713" s="52"/>
      <c r="N713" s="52"/>
      <c r="O713" s="52"/>
      <c r="P713" s="52"/>
      <c r="Q713" s="52"/>
      <c r="R713" s="52"/>
      <c r="S713" s="52"/>
      <c r="T713" s="52"/>
      <c r="U713" s="52"/>
      <c r="V713" s="52"/>
      <c r="W713" s="52"/>
      <c r="X713" s="52"/>
      <c r="Y713" s="52"/>
      <c r="Z713" s="52"/>
    </row>
    <row r="714" spans="2:26" ht="13.5" customHeight="1" x14ac:dyDescent="0.2">
      <c r="B714" s="132"/>
      <c r="C714" s="132"/>
      <c r="D714" s="363"/>
      <c r="E714" s="52"/>
      <c r="F714" s="52"/>
      <c r="G714" s="54"/>
      <c r="H714" s="52"/>
      <c r="I714" s="150"/>
      <c r="J714" s="52"/>
      <c r="K714" s="52"/>
      <c r="L714" s="52"/>
      <c r="M714" s="52"/>
      <c r="N714" s="52"/>
      <c r="O714" s="52"/>
      <c r="P714" s="52"/>
      <c r="Q714" s="52"/>
      <c r="R714" s="52"/>
      <c r="S714" s="52"/>
      <c r="T714" s="52"/>
      <c r="U714" s="52"/>
      <c r="V714" s="52"/>
      <c r="W714" s="52"/>
      <c r="X714" s="52"/>
      <c r="Y714" s="52"/>
      <c r="Z714" s="52"/>
    </row>
    <row r="715" spans="2:26" ht="13.5" customHeight="1" x14ac:dyDescent="0.2">
      <c r="B715" s="132"/>
      <c r="C715" s="132"/>
      <c r="D715" s="363"/>
      <c r="E715" s="52"/>
      <c r="F715" s="52"/>
      <c r="G715" s="54"/>
      <c r="H715" s="52"/>
      <c r="I715" s="150"/>
      <c r="J715" s="52"/>
      <c r="K715" s="52"/>
      <c r="L715" s="52"/>
      <c r="M715" s="52"/>
      <c r="N715" s="52"/>
      <c r="O715" s="52"/>
      <c r="P715" s="52"/>
      <c r="Q715" s="52"/>
      <c r="R715" s="52"/>
      <c r="S715" s="52"/>
      <c r="T715" s="52"/>
      <c r="U715" s="52"/>
      <c r="V715" s="52"/>
      <c r="W715" s="52"/>
      <c r="X715" s="52"/>
      <c r="Y715" s="52"/>
      <c r="Z715" s="52"/>
    </row>
    <row r="716" spans="2:26" ht="13.5" customHeight="1" x14ac:dyDescent="0.2">
      <c r="B716" s="132"/>
      <c r="C716" s="132"/>
      <c r="D716" s="363"/>
      <c r="E716" s="52"/>
      <c r="F716" s="52"/>
      <c r="G716" s="54"/>
      <c r="H716" s="52"/>
      <c r="I716" s="150"/>
      <c r="J716" s="52"/>
      <c r="K716" s="52"/>
      <c r="L716" s="52"/>
      <c r="M716" s="52"/>
      <c r="N716" s="52"/>
      <c r="O716" s="52"/>
      <c r="P716" s="52"/>
      <c r="Q716" s="52"/>
      <c r="R716" s="52"/>
      <c r="S716" s="52"/>
      <c r="T716" s="52"/>
      <c r="U716" s="52"/>
      <c r="V716" s="52"/>
      <c r="W716" s="52"/>
      <c r="X716" s="52"/>
      <c r="Y716" s="52"/>
      <c r="Z716" s="52"/>
    </row>
    <row r="717" spans="2:26" ht="13.5" customHeight="1" x14ac:dyDescent="0.2">
      <c r="B717" s="132"/>
      <c r="C717" s="132"/>
      <c r="D717" s="363"/>
      <c r="E717" s="52"/>
      <c r="F717" s="52"/>
      <c r="G717" s="54"/>
      <c r="H717" s="52"/>
      <c r="I717" s="150"/>
      <c r="J717" s="52"/>
      <c r="K717" s="52"/>
      <c r="L717" s="52"/>
      <c r="M717" s="52"/>
      <c r="N717" s="52"/>
      <c r="O717" s="52"/>
      <c r="P717" s="52"/>
      <c r="Q717" s="52"/>
      <c r="R717" s="52"/>
      <c r="S717" s="52"/>
      <c r="T717" s="52"/>
      <c r="U717" s="52"/>
      <c r="V717" s="52"/>
      <c r="W717" s="52"/>
      <c r="X717" s="52"/>
      <c r="Y717" s="52"/>
      <c r="Z717" s="52"/>
    </row>
    <row r="718" spans="2:26" ht="13.5" customHeight="1" x14ac:dyDescent="0.2">
      <c r="B718" s="132"/>
      <c r="C718" s="132"/>
      <c r="D718" s="363"/>
      <c r="E718" s="52"/>
      <c r="F718" s="52"/>
      <c r="G718" s="54"/>
      <c r="H718" s="52"/>
      <c r="I718" s="150"/>
      <c r="J718" s="52"/>
      <c r="K718" s="52"/>
      <c r="L718" s="52"/>
      <c r="M718" s="52"/>
      <c r="N718" s="52"/>
      <c r="O718" s="52"/>
      <c r="P718" s="52"/>
      <c r="Q718" s="52"/>
      <c r="R718" s="52"/>
      <c r="S718" s="52"/>
      <c r="T718" s="52"/>
      <c r="U718" s="52"/>
      <c r="V718" s="52"/>
      <c r="W718" s="52"/>
      <c r="X718" s="52"/>
      <c r="Y718" s="52"/>
      <c r="Z718" s="52"/>
    </row>
    <row r="719" spans="2:26" ht="13.5" customHeight="1" x14ac:dyDescent="0.2">
      <c r="B719" s="132"/>
      <c r="C719" s="132"/>
      <c r="D719" s="363"/>
      <c r="E719" s="52"/>
      <c r="F719" s="52"/>
      <c r="G719" s="54"/>
      <c r="H719" s="52"/>
      <c r="I719" s="150"/>
      <c r="J719" s="52"/>
      <c r="K719" s="52"/>
      <c r="L719" s="52"/>
      <c r="M719" s="52"/>
      <c r="N719" s="52"/>
      <c r="O719" s="52"/>
      <c r="P719" s="52"/>
      <c r="Q719" s="52"/>
      <c r="R719" s="52"/>
      <c r="S719" s="52"/>
      <c r="T719" s="52"/>
      <c r="U719" s="52"/>
      <c r="V719" s="52"/>
      <c r="W719" s="52"/>
      <c r="X719" s="52"/>
      <c r="Y719" s="52"/>
      <c r="Z719" s="52"/>
    </row>
    <row r="720" spans="2:26" ht="13.5" customHeight="1" x14ac:dyDescent="0.2">
      <c r="B720" s="132"/>
      <c r="C720" s="132"/>
      <c r="D720" s="363"/>
      <c r="E720" s="52"/>
      <c r="F720" s="52"/>
      <c r="G720" s="54"/>
      <c r="H720" s="52"/>
      <c r="I720" s="150"/>
      <c r="J720" s="52"/>
      <c r="K720" s="52"/>
      <c r="L720" s="52"/>
      <c r="M720" s="52"/>
      <c r="N720" s="52"/>
      <c r="O720" s="52"/>
      <c r="P720" s="52"/>
      <c r="Q720" s="52"/>
      <c r="R720" s="52"/>
      <c r="S720" s="52"/>
      <c r="T720" s="52"/>
      <c r="U720" s="52"/>
      <c r="V720" s="52"/>
      <c r="W720" s="52"/>
      <c r="X720" s="52"/>
      <c r="Y720" s="52"/>
      <c r="Z720" s="52"/>
    </row>
    <row r="721" spans="2:26" ht="13.5" customHeight="1" x14ac:dyDescent="0.2">
      <c r="B721" s="132"/>
      <c r="C721" s="132"/>
      <c r="D721" s="363"/>
      <c r="E721" s="52"/>
      <c r="F721" s="52"/>
      <c r="G721" s="54"/>
      <c r="H721" s="52"/>
      <c r="I721" s="150"/>
      <c r="J721" s="52"/>
      <c r="K721" s="52"/>
      <c r="L721" s="52"/>
      <c r="M721" s="52"/>
      <c r="N721" s="52"/>
      <c r="O721" s="52"/>
      <c r="P721" s="52"/>
      <c r="Q721" s="52"/>
      <c r="R721" s="52"/>
      <c r="S721" s="52"/>
      <c r="T721" s="52"/>
      <c r="U721" s="52"/>
      <c r="V721" s="52"/>
      <c r="W721" s="52"/>
      <c r="X721" s="52"/>
      <c r="Y721" s="52"/>
      <c r="Z721" s="52"/>
    </row>
    <row r="722" spans="2:26" ht="13.5" customHeight="1" x14ac:dyDescent="0.2">
      <c r="B722" s="132"/>
      <c r="C722" s="132"/>
      <c r="D722" s="363"/>
      <c r="E722" s="52"/>
      <c r="F722" s="52"/>
      <c r="G722" s="54"/>
      <c r="H722" s="52"/>
      <c r="I722" s="150"/>
      <c r="J722" s="52"/>
      <c r="K722" s="52"/>
      <c r="L722" s="52"/>
      <c r="M722" s="52"/>
      <c r="N722" s="52"/>
      <c r="O722" s="52"/>
      <c r="P722" s="52"/>
      <c r="Q722" s="52"/>
      <c r="R722" s="52"/>
      <c r="S722" s="52"/>
      <c r="T722" s="52"/>
      <c r="U722" s="52"/>
      <c r="V722" s="52"/>
      <c r="W722" s="52"/>
      <c r="X722" s="52"/>
      <c r="Y722" s="52"/>
      <c r="Z722" s="52"/>
    </row>
    <row r="723" spans="2:26" ht="13.5" customHeight="1" x14ac:dyDescent="0.2">
      <c r="B723" s="132"/>
      <c r="C723" s="132"/>
      <c r="D723" s="363"/>
      <c r="E723" s="52"/>
      <c r="F723" s="52"/>
      <c r="G723" s="54"/>
      <c r="H723" s="52"/>
      <c r="I723" s="150"/>
      <c r="J723" s="52"/>
      <c r="K723" s="52"/>
      <c r="L723" s="52"/>
      <c r="M723" s="52"/>
      <c r="N723" s="52"/>
      <c r="O723" s="52"/>
      <c r="P723" s="52"/>
      <c r="Q723" s="52"/>
      <c r="R723" s="52"/>
      <c r="S723" s="52"/>
      <c r="T723" s="52"/>
      <c r="U723" s="52"/>
      <c r="V723" s="52"/>
      <c r="W723" s="52"/>
      <c r="X723" s="52"/>
      <c r="Y723" s="52"/>
      <c r="Z723" s="52"/>
    </row>
    <row r="724" spans="2:26" ht="13.5" customHeight="1" x14ac:dyDescent="0.2">
      <c r="B724" s="132"/>
      <c r="C724" s="132"/>
      <c r="D724" s="363"/>
      <c r="E724" s="52"/>
      <c r="F724" s="52"/>
      <c r="G724" s="54"/>
      <c r="H724" s="52"/>
      <c r="I724" s="150"/>
      <c r="J724" s="52"/>
      <c r="K724" s="52"/>
      <c r="L724" s="52"/>
      <c r="M724" s="52"/>
      <c r="N724" s="52"/>
      <c r="O724" s="52"/>
      <c r="P724" s="52"/>
      <c r="Q724" s="52"/>
      <c r="R724" s="52"/>
      <c r="S724" s="52"/>
      <c r="T724" s="52"/>
      <c r="U724" s="52"/>
      <c r="V724" s="52"/>
      <c r="W724" s="52"/>
      <c r="X724" s="52"/>
      <c r="Y724" s="52"/>
      <c r="Z724" s="52"/>
    </row>
    <row r="725" spans="2:26" ht="13.5" customHeight="1" x14ac:dyDescent="0.2">
      <c r="B725" s="132"/>
      <c r="C725" s="132"/>
      <c r="D725" s="363"/>
      <c r="E725" s="52"/>
      <c r="F725" s="52"/>
      <c r="G725" s="54"/>
      <c r="H725" s="52"/>
      <c r="I725" s="150"/>
      <c r="J725" s="52"/>
      <c r="K725" s="52"/>
      <c r="L725" s="52"/>
      <c r="M725" s="52"/>
      <c r="N725" s="52"/>
      <c r="O725" s="52"/>
      <c r="P725" s="52"/>
      <c r="Q725" s="52"/>
      <c r="R725" s="52"/>
      <c r="S725" s="52"/>
      <c r="T725" s="52"/>
      <c r="U725" s="52"/>
      <c r="V725" s="52"/>
      <c r="W725" s="52"/>
      <c r="X725" s="52"/>
      <c r="Y725" s="52"/>
      <c r="Z725" s="52"/>
    </row>
    <row r="726" spans="2:26" ht="13.5" customHeight="1" x14ac:dyDescent="0.2">
      <c r="B726" s="132"/>
      <c r="C726" s="132"/>
      <c r="D726" s="363"/>
      <c r="E726" s="52"/>
      <c r="F726" s="52"/>
      <c r="G726" s="54"/>
      <c r="H726" s="52"/>
      <c r="I726" s="150"/>
      <c r="J726" s="52"/>
      <c r="K726" s="52"/>
      <c r="L726" s="52"/>
      <c r="M726" s="52"/>
      <c r="N726" s="52"/>
      <c r="O726" s="52"/>
      <c r="P726" s="52"/>
      <c r="Q726" s="52"/>
      <c r="R726" s="52"/>
      <c r="S726" s="52"/>
      <c r="T726" s="52"/>
      <c r="U726" s="52"/>
      <c r="V726" s="52"/>
      <c r="W726" s="52"/>
      <c r="X726" s="52"/>
      <c r="Y726" s="52"/>
      <c r="Z726" s="52"/>
    </row>
    <row r="727" spans="2:26" ht="13.5" customHeight="1" x14ac:dyDescent="0.2">
      <c r="B727" s="132"/>
      <c r="C727" s="132"/>
      <c r="D727" s="363"/>
      <c r="E727" s="52"/>
      <c r="F727" s="52"/>
      <c r="G727" s="54"/>
      <c r="H727" s="52"/>
      <c r="I727" s="150"/>
      <c r="J727" s="52"/>
      <c r="K727" s="52"/>
      <c r="L727" s="52"/>
      <c r="M727" s="52"/>
      <c r="N727" s="52"/>
      <c r="O727" s="52"/>
      <c r="P727" s="52"/>
      <c r="Q727" s="52"/>
      <c r="R727" s="52"/>
      <c r="S727" s="52"/>
      <c r="T727" s="52"/>
      <c r="U727" s="52"/>
      <c r="V727" s="52"/>
      <c r="W727" s="52"/>
      <c r="X727" s="52"/>
      <c r="Y727" s="52"/>
      <c r="Z727" s="52"/>
    </row>
    <row r="728" spans="2:26" ht="13.5" customHeight="1" x14ac:dyDescent="0.2">
      <c r="B728" s="132"/>
      <c r="C728" s="132"/>
      <c r="D728" s="363"/>
      <c r="E728" s="52"/>
      <c r="F728" s="52"/>
      <c r="G728" s="54"/>
      <c r="H728" s="52"/>
      <c r="I728" s="150"/>
      <c r="J728" s="52"/>
      <c r="K728" s="52"/>
      <c r="L728" s="52"/>
      <c r="M728" s="52"/>
      <c r="N728" s="52"/>
      <c r="O728" s="52"/>
      <c r="P728" s="52"/>
      <c r="Q728" s="52"/>
      <c r="R728" s="52"/>
      <c r="S728" s="52"/>
      <c r="T728" s="52"/>
      <c r="U728" s="52"/>
      <c r="V728" s="52"/>
      <c r="W728" s="52"/>
      <c r="X728" s="52"/>
      <c r="Y728" s="52"/>
      <c r="Z728" s="52"/>
    </row>
    <row r="729" spans="2:26" ht="13.5" customHeight="1" x14ac:dyDescent="0.2">
      <c r="B729" s="132"/>
      <c r="C729" s="132"/>
      <c r="D729" s="363"/>
      <c r="E729" s="52"/>
      <c r="F729" s="52"/>
      <c r="G729" s="54"/>
      <c r="H729" s="52"/>
      <c r="I729" s="150"/>
      <c r="J729" s="52"/>
      <c r="K729" s="52"/>
      <c r="L729" s="52"/>
      <c r="M729" s="52"/>
      <c r="N729" s="52"/>
      <c r="O729" s="52"/>
      <c r="P729" s="52"/>
      <c r="Q729" s="52"/>
      <c r="R729" s="52"/>
      <c r="S729" s="52"/>
      <c r="T729" s="52"/>
      <c r="U729" s="52"/>
      <c r="V729" s="52"/>
      <c r="W729" s="52"/>
      <c r="X729" s="52"/>
      <c r="Y729" s="52"/>
      <c r="Z729" s="52"/>
    </row>
    <row r="730" spans="2:26" ht="13.5" customHeight="1" x14ac:dyDescent="0.2">
      <c r="B730" s="132"/>
      <c r="C730" s="132"/>
      <c r="D730" s="363"/>
      <c r="E730" s="52"/>
      <c r="F730" s="52"/>
      <c r="G730" s="54"/>
      <c r="H730" s="52"/>
      <c r="I730" s="150"/>
      <c r="J730" s="52"/>
      <c r="K730" s="52"/>
      <c r="L730" s="52"/>
      <c r="M730" s="52"/>
      <c r="N730" s="52"/>
      <c r="O730" s="52"/>
      <c r="P730" s="52"/>
      <c r="Q730" s="52"/>
      <c r="R730" s="52"/>
      <c r="S730" s="52"/>
      <c r="T730" s="52"/>
      <c r="U730" s="52"/>
      <c r="V730" s="52"/>
      <c r="W730" s="52"/>
      <c r="X730" s="52"/>
      <c r="Y730" s="52"/>
      <c r="Z730" s="52"/>
    </row>
    <row r="731" spans="2:26" ht="13.5" customHeight="1" x14ac:dyDescent="0.2">
      <c r="B731" s="132"/>
      <c r="C731" s="132"/>
      <c r="D731" s="363"/>
      <c r="E731" s="52"/>
      <c r="F731" s="52"/>
      <c r="G731" s="54"/>
      <c r="H731" s="52"/>
      <c r="I731" s="150"/>
      <c r="J731" s="52"/>
      <c r="K731" s="52"/>
      <c r="L731" s="52"/>
      <c r="M731" s="52"/>
      <c r="N731" s="52"/>
      <c r="O731" s="52"/>
      <c r="P731" s="52"/>
      <c r="Q731" s="52"/>
      <c r="R731" s="52"/>
      <c r="S731" s="52"/>
      <c r="T731" s="52"/>
      <c r="U731" s="52"/>
      <c r="V731" s="52"/>
      <c r="W731" s="52"/>
      <c r="X731" s="52"/>
      <c r="Y731" s="52"/>
      <c r="Z731" s="52"/>
    </row>
    <row r="732" spans="2:26" ht="13.5" customHeight="1" x14ac:dyDescent="0.2">
      <c r="B732" s="132"/>
      <c r="C732" s="132"/>
      <c r="D732" s="363"/>
      <c r="E732" s="52"/>
      <c r="F732" s="52"/>
      <c r="G732" s="54"/>
      <c r="H732" s="52"/>
      <c r="I732" s="150"/>
      <c r="J732" s="52"/>
      <c r="K732" s="52"/>
      <c r="L732" s="52"/>
      <c r="M732" s="52"/>
      <c r="N732" s="52"/>
      <c r="O732" s="52"/>
      <c r="P732" s="52"/>
      <c r="Q732" s="52"/>
      <c r="R732" s="52"/>
      <c r="S732" s="52"/>
      <c r="T732" s="52"/>
      <c r="U732" s="52"/>
      <c r="V732" s="52"/>
      <c r="W732" s="52"/>
      <c r="X732" s="52"/>
      <c r="Y732" s="52"/>
      <c r="Z732" s="52"/>
    </row>
    <row r="733" spans="2:26" ht="13.5" customHeight="1" x14ac:dyDescent="0.2">
      <c r="B733" s="132"/>
      <c r="C733" s="132"/>
      <c r="D733" s="363"/>
      <c r="E733" s="52"/>
      <c r="F733" s="52"/>
      <c r="G733" s="54"/>
      <c r="H733" s="52"/>
      <c r="I733" s="150"/>
      <c r="J733" s="52"/>
      <c r="K733" s="52"/>
      <c r="L733" s="52"/>
      <c r="M733" s="52"/>
      <c r="N733" s="52"/>
      <c r="O733" s="52"/>
      <c r="P733" s="52"/>
      <c r="Q733" s="52"/>
      <c r="R733" s="52"/>
      <c r="S733" s="52"/>
      <c r="T733" s="52"/>
      <c r="U733" s="52"/>
      <c r="V733" s="52"/>
      <c r="W733" s="52"/>
      <c r="X733" s="52"/>
      <c r="Y733" s="52"/>
      <c r="Z733" s="52"/>
    </row>
    <row r="734" spans="2:26" ht="13.5" customHeight="1" x14ac:dyDescent="0.2">
      <c r="B734" s="132"/>
      <c r="C734" s="132"/>
      <c r="D734" s="363"/>
      <c r="E734" s="52"/>
      <c r="F734" s="52"/>
      <c r="G734" s="54"/>
      <c r="H734" s="52"/>
      <c r="I734" s="150"/>
      <c r="J734" s="52"/>
      <c r="K734" s="52"/>
      <c r="L734" s="52"/>
      <c r="M734" s="52"/>
      <c r="N734" s="52"/>
      <c r="O734" s="52"/>
      <c r="P734" s="52"/>
      <c r="Q734" s="52"/>
      <c r="R734" s="52"/>
      <c r="S734" s="52"/>
      <c r="T734" s="52"/>
      <c r="U734" s="52"/>
      <c r="V734" s="52"/>
      <c r="W734" s="52"/>
      <c r="X734" s="52"/>
      <c r="Y734" s="52"/>
      <c r="Z734" s="52"/>
    </row>
    <row r="735" spans="2:26" ht="13.5" customHeight="1" x14ac:dyDescent="0.2">
      <c r="B735" s="132"/>
      <c r="C735" s="132"/>
      <c r="D735" s="363"/>
      <c r="E735" s="52"/>
      <c r="F735" s="52"/>
      <c r="G735" s="54"/>
      <c r="H735" s="52"/>
      <c r="I735" s="150"/>
      <c r="J735" s="52"/>
      <c r="K735" s="52"/>
      <c r="L735" s="52"/>
      <c r="M735" s="52"/>
      <c r="N735" s="52"/>
      <c r="O735" s="52"/>
      <c r="P735" s="52"/>
      <c r="Q735" s="52"/>
      <c r="R735" s="52"/>
      <c r="S735" s="52"/>
      <c r="T735" s="52"/>
      <c r="U735" s="52"/>
      <c r="V735" s="52"/>
      <c r="W735" s="52"/>
      <c r="X735" s="52"/>
      <c r="Y735" s="52"/>
      <c r="Z735" s="52"/>
    </row>
    <row r="736" spans="2:26" ht="13.5" customHeight="1" x14ac:dyDescent="0.2">
      <c r="B736" s="132"/>
      <c r="C736" s="132"/>
      <c r="D736" s="363"/>
      <c r="E736" s="52"/>
      <c r="F736" s="52"/>
      <c r="G736" s="54"/>
      <c r="H736" s="52"/>
      <c r="I736" s="150"/>
      <c r="J736" s="52"/>
      <c r="K736" s="52"/>
      <c r="L736" s="52"/>
      <c r="M736" s="52"/>
      <c r="N736" s="52"/>
      <c r="O736" s="52"/>
      <c r="P736" s="52"/>
      <c r="Q736" s="52"/>
      <c r="R736" s="52"/>
      <c r="S736" s="52"/>
      <c r="T736" s="52"/>
      <c r="U736" s="52"/>
      <c r="V736" s="52"/>
      <c r="W736" s="52"/>
      <c r="X736" s="52"/>
      <c r="Y736" s="52"/>
      <c r="Z736" s="52"/>
    </row>
    <row r="737" spans="2:26" ht="13.5" customHeight="1" x14ac:dyDescent="0.2">
      <c r="B737" s="132"/>
      <c r="C737" s="132"/>
      <c r="D737" s="363"/>
      <c r="E737" s="52"/>
      <c r="F737" s="52"/>
      <c r="G737" s="54"/>
      <c r="H737" s="52"/>
      <c r="I737" s="150"/>
      <c r="J737" s="52"/>
      <c r="K737" s="52"/>
      <c r="L737" s="52"/>
      <c r="M737" s="52"/>
      <c r="N737" s="52"/>
      <c r="O737" s="52"/>
      <c r="P737" s="52"/>
      <c r="Q737" s="52"/>
      <c r="R737" s="52"/>
      <c r="S737" s="52"/>
      <c r="T737" s="52"/>
      <c r="U737" s="52"/>
      <c r="V737" s="52"/>
      <c r="W737" s="52"/>
      <c r="X737" s="52"/>
      <c r="Y737" s="52"/>
      <c r="Z737" s="52"/>
    </row>
    <row r="738" spans="2:26" ht="13.5" customHeight="1" x14ac:dyDescent="0.2">
      <c r="B738" s="132"/>
      <c r="C738" s="132"/>
      <c r="D738" s="363"/>
      <c r="E738" s="52"/>
      <c r="F738" s="52"/>
      <c r="G738" s="54"/>
      <c r="H738" s="52"/>
      <c r="I738" s="150"/>
      <c r="J738" s="52"/>
      <c r="K738" s="52"/>
      <c r="L738" s="52"/>
      <c r="M738" s="52"/>
      <c r="N738" s="52"/>
      <c r="O738" s="52"/>
      <c r="P738" s="52"/>
      <c r="Q738" s="52"/>
      <c r="R738" s="52"/>
      <c r="S738" s="52"/>
      <c r="T738" s="52"/>
      <c r="U738" s="52"/>
      <c r="V738" s="52"/>
      <c r="W738" s="52"/>
      <c r="X738" s="52"/>
      <c r="Y738" s="52"/>
      <c r="Z738" s="52"/>
    </row>
    <row r="739" spans="2:26" ht="13.5" customHeight="1" x14ac:dyDescent="0.2">
      <c r="B739" s="132"/>
      <c r="C739" s="132"/>
      <c r="D739" s="363"/>
      <c r="E739" s="52"/>
      <c r="F739" s="52"/>
      <c r="G739" s="54"/>
      <c r="H739" s="52"/>
      <c r="I739" s="150"/>
      <c r="J739" s="52"/>
      <c r="K739" s="52"/>
      <c r="L739" s="52"/>
      <c r="M739" s="52"/>
      <c r="N739" s="52"/>
      <c r="O739" s="52"/>
      <c r="P739" s="52"/>
      <c r="Q739" s="52"/>
      <c r="R739" s="52"/>
      <c r="S739" s="52"/>
      <c r="T739" s="52"/>
      <c r="U739" s="52"/>
      <c r="V739" s="52"/>
      <c r="W739" s="52"/>
      <c r="X739" s="52"/>
      <c r="Y739" s="52"/>
      <c r="Z739" s="52"/>
    </row>
    <row r="740" spans="2:26" ht="13.5" customHeight="1" x14ac:dyDescent="0.2">
      <c r="B740" s="132"/>
      <c r="C740" s="132"/>
      <c r="D740" s="363"/>
      <c r="E740" s="52"/>
      <c r="F740" s="52"/>
      <c r="G740" s="54"/>
      <c r="H740" s="52"/>
      <c r="I740" s="150"/>
      <c r="J740" s="52"/>
      <c r="K740" s="52"/>
      <c r="L740" s="52"/>
      <c r="M740" s="52"/>
      <c r="N740" s="52"/>
      <c r="O740" s="52"/>
      <c r="P740" s="52"/>
      <c r="Q740" s="52"/>
      <c r="R740" s="52"/>
      <c r="S740" s="52"/>
      <c r="T740" s="52"/>
      <c r="U740" s="52"/>
      <c r="V740" s="52"/>
      <c r="W740" s="52"/>
      <c r="X740" s="52"/>
      <c r="Y740" s="52"/>
      <c r="Z740" s="52"/>
    </row>
    <row r="741" spans="2:26" ht="13.5" customHeight="1" x14ac:dyDescent="0.2">
      <c r="B741" s="132"/>
      <c r="C741" s="132"/>
      <c r="D741" s="363"/>
      <c r="E741" s="52"/>
      <c r="F741" s="52"/>
      <c r="G741" s="54"/>
      <c r="H741" s="52"/>
      <c r="I741" s="150"/>
      <c r="J741" s="52"/>
      <c r="K741" s="52"/>
      <c r="L741" s="52"/>
      <c r="M741" s="52"/>
      <c r="N741" s="52"/>
      <c r="O741" s="52"/>
      <c r="P741" s="52"/>
      <c r="Q741" s="52"/>
      <c r="R741" s="52"/>
      <c r="S741" s="52"/>
      <c r="T741" s="52"/>
      <c r="U741" s="52"/>
      <c r="V741" s="52"/>
      <c r="W741" s="52"/>
      <c r="X741" s="52"/>
      <c r="Y741" s="52"/>
      <c r="Z741" s="52"/>
    </row>
    <row r="742" spans="2:26" ht="13.5" customHeight="1" x14ac:dyDescent="0.2">
      <c r="B742" s="132"/>
      <c r="C742" s="132"/>
      <c r="D742" s="363"/>
      <c r="E742" s="52"/>
      <c r="F742" s="52"/>
      <c r="G742" s="54"/>
      <c r="H742" s="52"/>
      <c r="I742" s="150"/>
      <c r="J742" s="52"/>
      <c r="K742" s="52"/>
      <c r="L742" s="52"/>
      <c r="M742" s="52"/>
      <c r="N742" s="52"/>
      <c r="O742" s="52"/>
      <c r="P742" s="52"/>
      <c r="Q742" s="52"/>
      <c r="R742" s="52"/>
      <c r="S742" s="52"/>
      <c r="T742" s="52"/>
      <c r="U742" s="52"/>
      <c r="V742" s="52"/>
      <c r="W742" s="52"/>
      <c r="X742" s="52"/>
      <c r="Y742" s="52"/>
      <c r="Z742" s="52"/>
    </row>
    <row r="743" spans="2:26" ht="13.5" customHeight="1" x14ac:dyDescent="0.2">
      <c r="B743" s="132"/>
      <c r="C743" s="132"/>
      <c r="D743" s="363"/>
      <c r="E743" s="52"/>
      <c r="F743" s="52"/>
      <c r="G743" s="54"/>
      <c r="H743" s="52"/>
      <c r="I743" s="150"/>
      <c r="J743" s="52"/>
      <c r="K743" s="52"/>
      <c r="L743" s="52"/>
      <c r="M743" s="52"/>
      <c r="N743" s="52"/>
      <c r="O743" s="52"/>
      <c r="P743" s="52"/>
      <c r="Q743" s="52"/>
      <c r="R743" s="52"/>
      <c r="S743" s="52"/>
      <c r="T743" s="52"/>
      <c r="U743" s="52"/>
      <c r="V743" s="52"/>
      <c r="W743" s="52"/>
      <c r="X743" s="52"/>
      <c r="Y743" s="52"/>
      <c r="Z743" s="52"/>
    </row>
    <row r="744" spans="2:26" ht="13.5" customHeight="1" x14ac:dyDescent="0.2">
      <c r="B744" s="132"/>
      <c r="C744" s="132"/>
      <c r="D744" s="363"/>
      <c r="E744" s="52"/>
      <c r="F744" s="52"/>
      <c r="G744" s="54"/>
      <c r="H744" s="52"/>
      <c r="I744" s="150"/>
      <c r="J744" s="52"/>
      <c r="K744" s="52"/>
      <c r="L744" s="52"/>
      <c r="M744" s="52"/>
      <c r="N744" s="52"/>
      <c r="O744" s="52"/>
      <c r="P744" s="52"/>
      <c r="Q744" s="52"/>
      <c r="R744" s="52"/>
      <c r="S744" s="52"/>
      <c r="T744" s="52"/>
      <c r="U744" s="52"/>
      <c r="V744" s="52"/>
      <c r="W744" s="52"/>
      <c r="X744" s="52"/>
      <c r="Y744" s="52"/>
      <c r="Z744" s="52"/>
    </row>
    <row r="745" spans="2:26" ht="13.5" customHeight="1" x14ac:dyDescent="0.2">
      <c r="B745" s="132"/>
      <c r="C745" s="132"/>
      <c r="D745" s="363"/>
      <c r="E745" s="52"/>
      <c r="F745" s="52"/>
      <c r="G745" s="54"/>
      <c r="H745" s="52"/>
      <c r="I745" s="150"/>
      <c r="J745" s="52"/>
      <c r="K745" s="52"/>
      <c r="L745" s="52"/>
      <c r="M745" s="52"/>
      <c r="N745" s="52"/>
      <c r="O745" s="52"/>
      <c r="P745" s="52"/>
      <c r="Q745" s="52"/>
      <c r="R745" s="52"/>
      <c r="S745" s="52"/>
      <c r="T745" s="52"/>
      <c r="U745" s="52"/>
      <c r="V745" s="52"/>
      <c r="W745" s="52"/>
      <c r="X745" s="52"/>
      <c r="Y745" s="52"/>
      <c r="Z745" s="52"/>
    </row>
    <row r="746" spans="2:26" ht="13.5" customHeight="1" x14ac:dyDescent="0.2">
      <c r="B746" s="132"/>
      <c r="C746" s="132"/>
      <c r="D746" s="363"/>
      <c r="E746" s="52"/>
      <c r="F746" s="52"/>
      <c r="G746" s="54"/>
      <c r="H746" s="52"/>
      <c r="I746" s="150"/>
      <c r="J746" s="52"/>
      <c r="K746" s="52"/>
      <c r="L746" s="52"/>
      <c r="M746" s="52"/>
      <c r="N746" s="52"/>
      <c r="O746" s="52"/>
      <c r="P746" s="52"/>
      <c r="Q746" s="52"/>
      <c r="R746" s="52"/>
      <c r="S746" s="52"/>
      <c r="T746" s="52"/>
      <c r="U746" s="52"/>
      <c r="V746" s="52"/>
      <c r="W746" s="52"/>
      <c r="X746" s="52"/>
      <c r="Y746" s="52"/>
      <c r="Z746" s="52"/>
    </row>
    <row r="747" spans="2:26" ht="13.5" customHeight="1" x14ac:dyDescent="0.2">
      <c r="B747" s="132"/>
      <c r="C747" s="132"/>
      <c r="D747" s="363"/>
      <c r="E747" s="52"/>
      <c r="F747" s="52"/>
      <c r="G747" s="54"/>
      <c r="H747" s="52"/>
      <c r="I747" s="150"/>
      <c r="J747" s="52"/>
      <c r="K747" s="52"/>
      <c r="L747" s="52"/>
      <c r="M747" s="52"/>
      <c r="N747" s="52"/>
      <c r="O747" s="52"/>
      <c r="P747" s="52"/>
      <c r="Q747" s="52"/>
      <c r="R747" s="52"/>
      <c r="S747" s="52"/>
      <c r="T747" s="52"/>
      <c r="U747" s="52"/>
      <c r="V747" s="52"/>
      <c r="W747" s="52"/>
      <c r="X747" s="52"/>
      <c r="Y747" s="52"/>
      <c r="Z747" s="52"/>
    </row>
    <row r="748" spans="2:26" ht="13.5" customHeight="1" x14ac:dyDescent="0.2">
      <c r="B748" s="132"/>
      <c r="C748" s="132"/>
      <c r="D748" s="363"/>
      <c r="E748" s="52"/>
      <c r="F748" s="52"/>
      <c r="G748" s="54"/>
      <c r="H748" s="52"/>
      <c r="I748" s="150"/>
      <c r="J748" s="52"/>
      <c r="K748" s="52"/>
      <c r="L748" s="52"/>
      <c r="M748" s="52"/>
      <c r="N748" s="52"/>
      <c r="O748" s="52"/>
      <c r="P748" s="52"/>
      <c r="Q748" s="52"/>
      <c r="R748" s="52"/>
      <c r="S748" s="52"/>
      <c r="T748" s="52"/>
      <c r="U748" s="52"/>
      <c r="V748" s="52"/>
      <c r="W748" s="52"/>
      <c r="X748" s="52"/>
      <c r="Y748" s="52"/>
      <c r="Z748" s="52"/>
    </row>
    <row r="749" spans="2:26" ht="13.5" customHeight="1" x14ac:dyDescent="0.2">
      <c r="B749" s="132"/>
      <c r="C749" s="132"/>
      <c r="D749" s="363"/>
      <c r="E749" s="52"/>
      <c r="F749" s="52"/>
      <c r="G749" s="54"/>
      <c r="H749" s="52"/>
      <c r="I749" s="150"/>
      <c r="J749" s="52"/>
      <c r="K749" s="52"/>
      <c r="L749" s="52"/>
      <c r="M749" s="52"/>
      <c r="N749" s="52"/>
      <c r="O749" s="52"/>
      <c r="P749" s="52"/>
      <c r="Q749" s="52"/>
      <c r="R749" s="52"/>
      <c r="S749" s="52"/>
      <c r="T749" s="52"/>
      <c r="U749" s="52"/>
      <c r="V749" s="52"/>
      <c r="W749" s="52"/>
      <c r="X749" s="52"/>
      <c r="Y749" s="52"/>
      <c r="Z749" s="52"/>
    </row>
    <row r="750" spans="2:26" ht="13.5" customHeight="1" x14ac:dyDescent="0.2">
      <c r="B750" s="132"/>
      <c r="C750" s="132"/>
      <c r="D750" s="363"/>
      <c r="E750" s="52"/>
      <c r="F750" s="52"/>
      <c r="G750" s="54"/>
      <c r="H750" s="52"/>
      <c r="I750" s="150"/>
      <c r="J750" s="52"/>
      <c r="K750" s="52"/>
      <c r="L750" s="52"/>
      <c r="M750" s="52"/>
      <c r="N750" s="52"/>
      <c r="O750" s="52"/>
      <c r="P750" s="52"/>
      <c r="Q750" s="52"/>
      <c r="R750" s="52"/>
      <c r="S750" s="52"/>
      <c r="T750" s="52"/>
      <c r="U750" s="52"/>
      <c r="V750" s="52"/>
      <c r="W750" s="52"/>
      <c r="X750" s="52"/>
      <c r="Y750" s="52"/>
      <c r="Z750" s="52"/>
    </row>
    <row r="751" spans="2:26" ht="13.5" customHeight="1" x14ac:dyDescent="0.2">
      <c r="B751" s="132"/>
      <c r="C751" s="132"/>
      <c r="D751" s="363"/>
      <c r="E751" s="52"/>
      <c r="F751" s="52"/>
      <c r="G751" s="54"/>
      <c r="H751" s="52"/>
      <c r="I751" s="150"/>
      <c r="J751" s="52"/>
      <c r="K751" s="52"/>
      <c r="L751" s="52"/>
      <c r="M751" s="52"/>
      <c r="N751" s="52"/>
      <c r="O751" s="52"/>
      <c r="P751" s="52"/>
      <c r="Q751" s="52"/>
      <c r="R751" s="52"/>
      <c r="S751" s="52"/>
      <c r="T751" s="52"/>
      <c r="U751" s="52"/>
      <c r="V751" s="52"/>
      <c r="W751" s="52"/>
      <c r="X751" s="52"/>
      <c r="Y751" s="52"/>
      <c r="Z751" s="52"/>
    </row>
    <row r="752" spans="2:26" ht="13.5" customHeight="1" x14ac:dyDescent="0.2">
      <c r="B752" s="132"/>
      <c r="C752" s="132"/>
      <c r="D752" s="363"/>
      <c r="E752" s="52"/>
      <c r="F752" s="52"/>
      <c r="G752" s="54"/>
      <c r="H752" s="52"/>
      <c r="I752" s="150"/>
      <c r="J752" s="52"/>
      <c r="K752" s="52"/>
      <c r="L752" s="52"/>
      <c r="M752" s="52"/>
      <c r="N752" s="52"/>
      <c r="O752" s="52"/>
      <c r="P752" s="52"/>
      <c r="Q752" s="52"/>
      <c r="R752" s="52"/>
      <c r="S752" s="52"/>
      <c r="T752" s="52"/>
      <c r="U752" s="52"/>
      <c r="V752" s="52"/>
      <c r="W752" s="52"/>
      <c r="X752" s="52"/>
      <c r="Y752" s="52"/>
      <c r="Z752" s="52"/>
    </row>
    <row r="753" spans="2:26" ht="13.5" customHeight="1" x14ac:dyDescent="0.2">
      <c r="B753" s="132"/>
      <c r="C753" s="132"/>
      <c r="D753" s="363"/>
      <c r="E753" s="52"/>
      <c r="F753" s="52"/>
      <c r="G753" s="54"/>
      <c r="H753" s="52"/>
      <c r="I753" s="150"/>
      <c r="J753" s="52"/>
      <c r="K753" s="52"/>
      <c r="L753" s="52"/>
      <c r="M753" s="52"/>
      <c r="N753" s="52"/>
      <c r="O753" s="52"/>
      <c r="P753" s="52"/>
      <c r="Q753" s="52"/>
      <c r="R753" s="52"/>
      <c r="S753" s="52"/>
      <c r="T753" s="52"/>
      <c r="U753" s="52"/>
      <c r="V753" s="52"/>
      <c r="W753" s="52"/>
      <c r="X753" s="52"/>
      <c r="Y753" s="52"/>
      <c r="Z753" s="52"/>
    </row>
    <row r="754" spans="2:26" ht="13.5" customHeight="1" x14ac:dyDescent="0.2">
      <c r="B754" s="132"/>
      <c r="C754" s="132"/>
      <c r="D754" s="363"/>
      <c r="E754" s="52"/>
      <c r="F754" s="52"/>
      <c r="G754" s="54"/>
      <c r="H754" s="52"/>
      <c r="I754" s="150"/>
      <c r="J754" s="52"/>
      <c r="K754" s="52"/>
      <c r="L754" s="52"/>
      <c r="M754" s="52"/>
      <c r="N754" s="52"/>
      <c r="O754" s="52"/>
      <c r="P754" s="52"/>
      <c r="Q754" s="52"/>
      <c r="R754" s="52"/>
      <c r="S754" s="52"/>
      <c r="T754" s="52"/>
      <c r="U754" s="52"/>
      <c r="V754" s="52"/>
      <c r="W754" s="52"/>
      <c r="X754" s="52"/>
      <c r="Y754" s="52"/>
      <c r="Z754" s="52"/>
    </row>
    <row r="755" spans="2:26" ht="13.5" customHeight="1" x14ac:dyDescent="0.2">
      <c r="B755" s="132"/>
      <c r="C755" s="132"/>
      <c r="D755" s="363"/>
      <c r="E755" s="52"/>
      <c r="F755" s="52"/>
      <c r="G755" s="54"/>
      <c r="H755" s="52"/>
      <c r="I755" s="150"/>
      <c r="J755" s="52"/>
      <c r="K755" s="52"/>
      <c r="L755" s="52"/>
      <c r="M755" s="52"/>
      <c r="N755" s="52"/>
      <c r="O755" s="52"/>
      <c r="P755" s="52"/>
      <c r="Q755" s="52"/>
      <c r="R755" s="52"/>
      <c r="S755" s="52"/>
      <c r="T755" s="52"/>
      <c r="U755" s="52"/>
      <c r="V755" s="52"/>
      <c r="W755" s="52"/>
      <c r="X755" s="52"/>
      <c r="Y755" s="52"/>
      <c r="Z755" s="52"/>
    </row>
    <row r="756" spans="2:26" ht="13.5" customHeight="1" x14ac:dyDescent="0.2">
      <c r="B756" s="132"/>
      <c r="C756" s="132"/>
      <c r="D756" s="363"/>
      <c r="E756" s="52"/>
      <c r="F756" s="52"/>
      <c r="G756" s="54"/>
      <c r="H756" s="52"/>
      <c r="I756" s="150"/>
      <c r="J756" s="52"/>
      <c r="K756" s="52"/>
      <c r="L756" s="52"/>
      <c r="M756" s="52"/>
      <c r="N756" s="52"/>
      <c r="O756" s="52"/>
      <c r="P756" s="52"/>
      <c r="Q756" s="52"/>
      <c r="R756" s="52"/>
      <c r="S756" s="52"/>
      <c r="T756" s="52"/>
      <c r="U756" s="52"/>
      <c r="V756" s="52"/>
      <c r="W756" s="52"/>
      <c r="X756" s="52"/>
      <c r="Y756" s="52"/>
      <c r="Z756" s="52"/>
    </row>
    <row r="757" spans="2:26" ht="13.5" customHeight="1" x14ac:dyDescent="0.2">
      <c r="B757" s="132"/>
      <c r="C757" s="132"/>
      <c r="D757" s="363"/>
      <c r="E757" s="52"/>
      <c r="F757" s="52"/>
      <c r="G757" s="54"/>
      <c r="H757" s="52"/>
      <c r="I757" s="150"/>
      <c r="J757" s="52"/>
      <c r="K757" s="52"/>
      <c r="L757" s="52"/>
      <c r="M757" s="52"/>
      <c r="N757" s="52"/>
      <c r="O757" s="52"/>
      <c r="P757" s="52"/>
      <c r="Q757" s="52"/>
      <c r="R757" s="52"/>
      <c r="S757" s="52"/>
      <c r="T757" s="52"/>
      <c r="U757" s="52"/>
      <c r="V757" s="52"/>
      <c r="W757" s="52"/>
      <c r="X757" s="52"/>
      <c r="Y757" s="52"/>
      <c r="Z757" s="52"/>
    </row>
    <row r="758" spans="2:26" ht="13.5" customHeight="1" x14ac:dyDescent="0.2">
      <c r="B758" s="132"/>
      <c r="C758" s="132"/>
      <c r="D758" s="363"/>
      <c r="E758" s="52"/>
      <c r="F758" s="52"/>
      <c r="G758" s="54"/>
      <c r="H758" s="52"/>
      <c r="I758" s="150"/>
      <c r="J758" s="52"/>
      <c r="K758" s="52"/>
      <c r="L758" s="52"/>
      <c r="M758" s="52"/>
      <c r="N758" s="52"/>
      <c r="O758" s="52"/>
      <c r="P758" s="52"/>
      <c r="Q758" s="52"/>
      <c r="R758" s="52"/>
      <c r="S758" s="52"/>
      <c r="T758" s="52"/>
      <c r="U758" s="52"/>
      <c r="V758" s="52"/>
      <c r="W758" s="52"/>
      <c r="X758" s="52"/>
      <c r="Y758" s="52"/>
      <c r="Z758" s="52"/>
    </row>
    <row r="759" spans="2:26" ht="13.5" customHeight="1" x14ac:dyDescent="0.2">
      <c r="B759" s="132"/>
      <c r="C759" s="132"/>
      <c r="D759" s="363"/>
      <c r="E759" s="52"/>
      <c r="F759" s="52"/>
      <c r="G759" s="54"/>
      <c r="H759" s="52"/>
      <c r="I759" s="150"/>
      <c r="J759" s="52"/>
      <c r="K759" s="52"/>
      <c r="L759" s="52"/>
      <c r="M759" s="52"/>
      <c r="N759" s="52"/>
      <c r="O759" s="52"/>
      <c r="P759" s="52"/>
      <c r="Q759" s="52"/>
      <c r="R759" s="52"/>
      <c r="S759" s="52"/>
      <c r="T759" s="52"/>
      <c r="U759" s="52"/>
      <c r="V759" s="52"/>
      <c r="W759" s="52"/>
      <c r="X759" s="52"/>
      <c r="Y759" s="52"/>
      <c r="Z759" s="52"/>
    </row>
    <row r="760" spans="2:26" ht="13.5" customHeight="1" x14ac:dyDescent="0.2">
      <c r="B760" s="132"/>
      <c r="C760" s="132"/>
      <c r="D760" s="363"/>
      <c r="E760" s="52"/>
      <c r="F760" s="52"/>
      <c r="G760" s="54"/>
      <c r="H760" s="52"/>
      <c r="I760" s="150"/>
      <c r="J760" s="52"/>
      <c r="K760" s="52"/>
      <c r="L760" s="52"/>
      <c r="M760" s="52"/>
      <c r="N760" s="52"/>
      <c r="O760" s="52"/>
      <c r="P760" s="52"/>
      <c r="Q760" s="52"/>
      <c r="R760" s="52"/>
      <c r="S760" s="52"/>
      <c r="T760" s="52"/>
      <c r="U760" s="52"/>
      <c r="V760" s="52"/>
      <c r="W760" s="52"/>
      <c r="X760" s="52"/>
      <c r="Y760" s="52"/>
      <c r="Z760" s="52"/>
    </row>
    <row r="761" spans="2:26" ht="13.5" customHeight="1" x14ac:dyDescent="0.2">
      <c r="B761" s="132"/>
      <c r="C761" s="132"/>
      <c r="D761" s="363"/>
      <c r="E761" s="52"/>
      <c r="F761" s="52"/>
      <c r="G761" s="54"/>
      <c r="H761" s="52"/>
      <c r="I761" s="150"/>
      <c r="J761" s="52"/>
      <c r="K761" s="52"/>
      <c r="L761" s="52"/>
      <c r="M761" s="52"/>
      <c r="N761" s="52"/>
      <c r="O761" s="52"/>
      <c r="P761" s="52"/>
      <c r="Q761" s="52"/>
      <c r="R761" s="52"/>
      <c r="S761" s="52"/>
      <c r="T761" s="52"/>
      <c r="U761" s="52"/>
      <c r="V761" s="52"/>
      <c r="W761" s="52"/>
      <c r="X761" s="52"/>
      <c r="Y761" s="52"/>
      <c r="Z761" s="52"/>
    </row>
    <row r="762" spans="2:26" ht="13.5" customHeight="1" x14ac:dyDescent="0.2">
      <c r="B762" s="132"/>
      <c r="C762" s="132"/>
      <c r="D762" s="363"/>
      <c r="E762" s="52"/>
      <c r="F762" s="52"/>
      <c r="G762" s="54"/>
      <c r="H762" s="52"/>
      <c r="I762" s="150"/>
      <c r="J762" s="52"/>
      <c r="K762" s="52"/>
      <c r="L762" s="52"/>
      <c r="M762" s="52"/>
      <c r="N762" s="52"/>
      <c r="O762" s="52"/>
      <c r="P762" s="52"/>
      <c r="Q762" s="52"/>
      <c r="R762" s="52"/>
      <c r="S762" s="52"/>
      <c r="T762" s="52"/>
      <c r="U762" s="52"/>
      <c r="V762" s="52"/>
      <c r="W762" s="52"/>
      <c r="X762" s="52"/>
      <c r="Y762" s="52"/>
      <c r="Z762" s="52"/>
    </row>
    <row r="763" spans="2:26" ht="13.5" customHeight="1" x14ac:dyDescent="0.2">
      <c r="B763" s="132"/>
      <c r="C763" s="132"/>
      <c r="D763" s="363"/>
      <c r="E763" s="52"/>
      <c r="F763" s="52"/>
      <c r="G763" s="54"/>
      <c r="H763" s="52"/>
      <c r="I763" s="150"/>
      <c r="J763" s="52"/>
      <c r="K763" s="52"/>
      <c r="L763" s="52"/>
      <c r="M763" s="52"/>
      <c r="N763" s="52"/>
      <c r="O763" s="52"/>
      <c r="P763" s="52"/>
      <c r="Q763" s="52"/>
      <c r="R763" s="52"/>
      <c r="S763" s="52"/>
      <c r="T763" s="52"/>
      <c r="U763" s="52"/>
      <c r="V763" s="52"/>
      <c r="W763" s="52"/>
      <c r="X763" s="52"/>
      <c r="Y763" s="52"/>
      <c r="Z763" s="52"/>
    </row>
    <row r="764" spans="2:26" ht="13.5" customHeight="1" x14ac:dyDescent="0.2">
      <c r="B764" s="132"/>
      <c r="C764" s="132"/>
      <c r="D764" s="363"/>
      <c r="E764" s="52"/>
      <c r="F764" s="52"/>
      <c r="G764" s="54"/>
      <c r="H764" s="52"/>
      <c r="I764" s="150"/>
      <c r="J764" s="52"/>
      <c r="K764" s="52"/>
      <c r="L764" s="52"/>
      <c r="M764" s="52"/>
      <c r="N764" s="52"/>
      <c r="O764" s="52"/>
      <c r="P764" s="52"/>
      <c r="Q764" s="52"/>
      <c r="R764" s="52"/>
      <c r="S764" s="52"/>
      <c r="T764" s="52"/>
      <c r="U764" s="52"/>
      <c r="V764" s="52"/>
      <c r="W764" s="52"/>
      <c r="X764" s="52"/>
      <c r="Y764" s="52"/>
      <c r="Z764" s="52"/>
    </row>
    <row r="765" spans="2:26" ht="13.5" customHeight="1" x14ac:dyDescent="0.2">
      <c r="B765" s="132"/>
      <c r="C765" s="132"/>
      <c r="D765" s="363"/>
      <c r="E765" s="52"/>
      <c r="F765" s="52"/>
      <c r="G765" s="54"/>
      <c r="H765" s="52"/>
      <c r="I765" s="150"/>
      <c r="J765" s="52"/>
      <c r="K765" s="52"/>
      <c r="L765" s="52"/>
      <c r="M765" s="52"/>
      <c r="N765" s="52"/>
      <c r="O765" s="52"/>
      <c r="P765" s="52"/>
      <c r="Q765" s="52"/>
      <c r="R765" s="52"/>
      <c r="S765" s="52"/>
      <c r="T765" s="52"/>
      <c r="U765" s="52"/>
      <c r="V765" s="52"/>
      <c r="W765" s="52"/>
      <c r="X765" s="52"/>
      <c r="Y765" s="52"/>
      <c r="Z765" s="52"/>
    </row>
    <row r="766" spans="2:26" ht="13.5" customHeight="1" x14ac:dyDescent="0.2">
      <c r="B766" s="132"/>
      <c r="C766" s="132"/>
      <c r="D766" s="363"/>
      <c r="E766" s="52"/>
      <c r="F766" s="52"/>
      <c r="G766" s="54"/>
      <c r="H766" s="52"/>
      <c r="I766" s="150"/>
      <c r="J766" s="52"/>
      <c r="K766" s="52"/>
      <c r="L766" s="52"/>
      <c r="M766" s="52"/>
      <c r="N766" s="52"/>
      <c r="O766" s="52"/>
      <c r="P766" s="52"/>
      <c r="Q766" s="52"/>
      <c r="R766" s="52"/>
      <c r="S766" s="52"/>
      <c r="T766" s="52"/>
      <c r="U766" s="52"/>
      <c r="V766" s="52"/>
      <c r="W766" s="52"/>
      <c r="X766" s="52"/>
      <c r="Y766" s="52"/>
      <c r="Z766" s="52"/>
    </row>
    <row r="767" spans="2:26" ht="13.5" customHeight="1" x14ac:dyDescent="0.2">
      <c r="B767" s="132"/>
      <c r="C767" s="132"/>
      <c r="D767" s="363"/>
      <c r="E767" s="52"/>
      <c r="F767" s="52"/>
      <c r="G767" s="54"/>
      <c r="H767" s="52"/>
      <c r="I767" s="150"/>
      <c r="J767" s="52"/>
      <c r="K767" s="52"/>
      <c r="L767" s="52"/>
      <c r="M767" s="52"/>
      <c r="N767" s="52"/>
      <c r="O767" s="52"/>
      <c r="P767" s="52"/>
      <c r="Q767" s="52"/>
      <c r="R767" s="52"/>
      <c r="S767" s="52"/>
      <c r="T767" s="52"/>
      <c r="U767" s="52"/>
      <c r="V767" s="52"/>
      <c r="W767" s="52"/>
      <c r="X767" s="52"/>
      <c r="Y767" s="52"/>
      <c r="Z767" s="52"/>
    </row>
    <row r="768" spans="2:26" ht="13.5" customHeight="1" x14ac:dyDescent="0.2">
      <c r="B768" s="132"/>
      <c r="C768" s="132"/>
      <c r="D768" s="363"/>
      <c r="E768" s="52"/>
      <c r="F768" s="52"/>
      <c r="G768" s="54"/>
      <c r="H768" s="52"/>
      <c r="I768" s="150"/>
      <c r="J768" s="52"/>
      <c r="K768" s="52"/>
      <c r="L768" s="52"/>
      <c r="M768" s="52"/>
      <c r="N768" s="52"/>
      <c r="O768" s="52"/>
      <c r="P768" s="52"/>
      <c r="Q768" s="52"/>
      <c r="R768" s="52"/>
      <c r="S768" s="52"/>
      <c r="T768" s="52"/>
      <c r="U768" s="52"/>
      <c r="V768" s="52"/>
      <c r="W768" s="52"/>
      <c r="X768" s="52"/>
      <c r="Y768" s="52"/>
      <c r="Z768" s="52"/>
    </row>
    <row r="769" spans="2:26" ht="13.5" customHeight="1" x14ac:dyDescent="0.2">
      <c r="B769" s="132"/>
      <c r="C769" s="132"/>
      <c r="D769" s="363"/>
      <c r="E769" s="52"/>
      <c r="F769" s="52"/>
      <c r="G769" s="54"/>
      <c r="H769" s="52"/>
      <c r="I769" s="150"/>
      <c r="J769" s="52"/>
      <c r="K769" s="52"/>
      <c r="L769" s="52"/>
      <c r="M769" s="52"/>
      <c r="N769" s="52"/>
      <c r="O769" s="52"/>
      <c r="P769" s="52"/>
      <c r="Q769" s="52"/>
      <c r="R769" s="52"/>
      <c r="S769" s="52"/>
      <c r="T769" s="52"/>
      <c r="U769" s="52"/>
      <c r="V769" s="52"/>
      <c r="W769" s="52"/>
      <c r="X769" s="52"/>
      <c r="Y769" s="52"/>
      <c r="Z769" s="52"/>
    </row>
    <row r="770" spans="2:26" ht="13.5" customHeight="1" x14ac:dyDescent="0.2">
      <c r="B770" s="132"/>
      <c r="C770" s="132"/>
      <c r="D770" s="363"/>
      <c r="E770" s="52"/>
      <c r="F770" s="52"/>
      <c r="G770" s="54"/>
      <c r="H770" s="52"/>
      <c r="I770" s="150"/>
      <c r="J770" s="52"/>
      <c r="K770" s="52"/>
      <c r="L770" s="52"/>
      <c r="M770" s="52"/>
      <c r="N770" s="52"/>
      <c r="O770" s="52"/>
      <c r="P770" s="52"/>
      <c r="Q770" s="52"/>
      <c r="R770" s="52"/>
      <c r="S770" s="52"/>
      <c r="T770" s="52"/>
      <c r="U770" s="52"/>
      <c r="V770" s="52"/>
      <c r="W770" s="52"/>
      <c r="X770" s="52"/>
      <c r="Y770" s="52"/>
      <c r="Z770" s="52"/>
    </row>
    <row r="771" spans="2:26" ht="13.5" customHeight="1" x14ac:dyDescent="0.2">
      <c r="B771" s="132"/>
      <c r="C771" s="132"/>
      <c r="D771" s="363"/>
      <c r="E771" s="52"/>
      <c r="F771" s="52"/>
      <c r="G771" s="54"/>
      <c r="H771" s="52"/>
      <c r="I771" s="150"/>
      <c r="J771" s="52"/>
      <c r="K771" s="52"/>
      <c r="L771" s="52"/>
      <c r="M771" s="52"/>
      <c r="N771" s="52"/>
      <c r="O771" s="52"/>
      <c r="P771" s="52"/>
      <c r="Q771" s="52"/>
      <c r="R771" s="52"/>
      <c r="S771" s="52"/>
      <c r="T771" s="52"/>
      <c r="U771" s="52"/>
      <c r="V771" s="52"/>
      <c r="W771" s="52"/>
      <c r="X771" s="52"/>
      <c r="Y771" s="52"/>
      <c r="Z771" s="52"/>
    </row>
    <row r="772" spans="2:26" ht="13.5" customHeight="1" x14ac:dyDescent="0.2">
      <c r="B772" s="132"/>
      <c r="C772" s="132"/>
      <c r="D772" s="363"/>
      <c r="E772" s="52"/>
      <c r="F772" s="52"/>
      <c r="G772" s="54"/>
      <c r="H772" s="52"/>
      <c r="I772" s="150"/>
      <c r="J772" s="52"/>
      <c r="K772" s="52"/>
      <c r="L772" s="52"/>
      <c r="M772" s="52"/>
      <c r="N772" s="52"/>
      <c r="O772" s="52"/>
      <c r="P772" s="52"/>
      <c r="Q772" s="52"/>
      <c r="R772" s="52"/>
      <c r="S772" s="52"/>
      <c r="T772" s="52"/>
      <c r="U772" s="52"/>
      <c r="V772" s="52"/>
      <c r="W772" s="52"/>
      <c r="X772" s="52"/>
      <c r="Y772" s="52"/>
      <c r="Z772" s="52"/>
    </row>
    <row r="773" spans="2:26" ht="13.5" customHeight="1" x14ac:dyDescent="0.2">
      <c r="B773" s="132"/>
      <c r="C773" s="132"/>
      <c r="D773" s="363"/>
      <c r="E773" s="52"/>
      <c r="F773" s="52"/>
      <c r="G773" s="54"/>
      <c r="H773" s="52"/>
      <c r="I773" s="150"/>
      <c r="J773" s="52"/>
      <c r="K773" s="52"/>
      <c r="L773" s="52"/>
      <c r="M773" s="52"/>
      <c r="N773" s="52"/>
      <c r="O773" s="52"/>
      <c r="P773" s="52"/>
      <c r="Q773" s="52"/>
      <c r="R773" s="52"/>
      <c r="S773" s="52"/>
      <c r="T773" s="52"/>
      <c r="U773" s="52"/>
      <c r="V773" s="52"/>
      <c r="W773" s="52"/>
      <c r="X773" s="52"/>
      <c r="Y773" s="52"/>
      <c r="Z773" s="52"/>
    </row>
    <row r="774" spans="2:26" ht="13.5" customHeight="1" x14ac:dyDescent="0.2">
      <c r="B774" s="132"/>
      <c r="C774" s="132"/>
      <c r="D774" s="363"/>
      <c r="E774" s="52"/>
      <c r="F774" s="52"/>
      <c r="G774" s="54"/>
      <c r="H774" s="52"/>
      <c r="I774" s="150"/>
      <c r="J774" s="52"/>
      <c r="K774" s="52"/>
      <c r="L774" s="52"/>
      <c r="M774" s="52"/>
      <c r="N774" s="52"/>
      <c r="O774" s="52"/>
      <c r="P774" s="52"/>
      <c r="Q774" s="52"/>
      <c r="R774" s="52"/>
      <c r="S774" s="52"/>
      <c r="T774" s="52"/>
      <c r="U774" s="52"/>
      <c r="V774" s="52"/>
      <c r="W774" s="52"/>
      <c r="X774" s="52"/>
      <c r="Y774" s="52"/>
      <c r="Z774" s="52"/>
    </row>
    <row r="775" spans="2:26" ht="13.5" customHeight="1" x14ac:dyDescent="0.2">
      <c r="B775" s="132"/>
      <c r="C775" s="132"/>
      <c r="D775" s="363"/>
      <c r="E775" s="52"/>
      <c r="F775" s="52"/>
      <c r="G775" s="54"/>
      <c r="H775" s="52"/>
      <c r="I775" s="150"/>
      <c r="J775" s="52"/>
      <c r="K775" s="52"/>
      <c r="L775" s="52"/>
      <c r="M775" s="52"/>
      <c r="N775" s="52"/>
      <c r="O775" s="52"/>
      <c r="P775" s="52"/>
      <c r="Q775" s="52"/>
      <c r="R775" s="52"/>
      <c r="S775" s="52"/>
      <c r="T775" s="52"/>
      <c r="U775" s="52"/>
      <c r="V775" s="52"/>
      <c r="W775" s="52"/>
      <c r="X775" s="52"/>
      <c r="Y775" s="52"/>
      <c r="Z775" s="52"/>
    </row>
    <row r="776" spans="2:26" ht="13.5" customHeight="1" x14ac:dyDescent="0.2">
      <c r="B776" s="132"/>
      <c r="C776" s="132"/>
      <c r="D776" s="363"/>
      <c r="E776" s="52"/>
      <c r="F776" s="52"/>
      <c r="G776" s="54"/>
      <c r="H776" s="52"/>
      <c r="I776" s="150"/>
      <c r="J776" s="52"/>
      <c r="K776" s="52"/>
      <c r="L776" s="52"/>
      <c r="M776" s="52"/>
      <c r="N776" s="52"/>
      <c r="O776" s="52"/>
      <c r="P776" s="52"/>
      <c r="Q776" s="52"/>
      <c r="R776" s="52"/>
      <c r="S776" s="52"/>
      <c r="T776" s="52"/>
      <c r="U776" s="52"/>
      <c r="V776" s="52"/>
      <c r="W776" s="52"/>
      <c r="X776" s="52"/>
      <c r="Y776" s="52"/>
      <c r="Z776" s="52"/>
    </row>
    <row r="777" spans="2:26" ht="13.5" customHeight="1" x14ac:dyDescent="0.2">
      <c r="B777" s="132"/>
      <c r="C777" s="132"/>
      <c r="D777" s="363"/>
      <c r="E777" s="52"/>
      <c r="F777" s="52"/>
      <c r="G777" s="54"/>
      <c r="H777" s="52"/>
      <c r="I777" s="150"/>
      <c r="J777" s="52"/>
      <c r="K777" s="52"/>
      <c r="L777" s="52"/>
      <c r="M777" s="52"/>
      <c r="N777" s="52"/>
      <c r="O777" s="52"/>
      <c r="P777" s="52"/>
      <c r="Q777" s="52"/>
      <c r="R777" s="52"/>
      <c r="S777" s="52"/>
      <c r="T777" s="52"/>
      <c r="U777" s="52"/>
      <c r="V777" s="52"/>
      <c r="W777" s="52"/>
      <c r="X777" s="52"/>
      <c r="Y777" s="52"/>
      <c r="Z777" s="52"/>
    </row>
    <row r="778" spans="2:26" ht="13.5" customHeight="1" x14ac:dyDescent="0.2">
      <c r="B778" s="132"/>
      <c r="C778" s="132"/>
      <c r="D778" s="363"/>
      <c r="E778" s="52"/>
      <c r="F778" s="52"/>
      <c r="G778" s="54"/>
      <c r="H778" s="52"/>
      <c r="I778" s="150"/>
      <c r="J778" s="52"/>
      <c r="K778" s="52"/>
      <c r="L778" s="52"/>
      <c r="M778" s="52"/>
      <c r="N778" s="52"/>
      <c r="O778" s="52"/>
      <c r="P778" s="52"/>
      <c r="Q778" s="52"/>
      <c r="R778" s="52"/>
      <c r="S778" s="52"/>
      <c r="T778" s="52"/>
      <c r="U778" s="52"/>
      <c r="V778" s="52"/>
      <c r="W778" s="52"/>
      <c r="X778" s="52"/>
      <c r="Y778" s="52"/>
      <c r="Z778" s="52"/>
    </row>
    <row r="779" spans="2:26" ht="13.5" customHeight="1" x14ac:dyDescent="0.2">
      <c r="B779" s="132"/>
      <c r="C779" s="132"/>
      <c r="D779" s="363"/>
      <c r="E779" s="52"/>
      <c r="F779" s="52"/>
      <c r="G779" s="54"/>
      <c r="H779" s="52"/>
      <c r="I779" s="150"/>
      <c r="J779" s="52"/>
      <c r="K779" s="52"/>
      <c r="L779" s="52"/>
      <c r="M779" s="52"/>
      <c r="N779" s="52"/>
      <c r="O779" s="52"/>
      <c r="P779" s="52"/>
      <c r="Q779" s="52"/>
      <c r="R779" s="52"/>
      <c r="S779" s="52"/>
      <c r="T779" s="52"/>
      <c r="U779" s="52"/>
      <c r="V779" s="52"/>
      <c r="W779" s="52"/>
      <c r="X779" s="52"/>
      <c r="Y779" s="52"/>
      <c r="Z779" s="52"/>
    </row>
    <row r="780" spans="2:26" ht="13.5" customHeight="1" x14ac:dyDescent="0.2">
      <c r="B780" s="132"/>
      <c r="C780" s="132"/>
      <c r="D780" s="363"/>
      <c r="E780" s="52"/>
      <c r="F780" s="52"/>
      <c r="G780" s="54"/>
      <c r="H780" s="52"/>
      <c r="I780" s="150"/>
      <c r="J780" s="52"/>
      <c r="K780" s="52"/>
      <c r="L780" s="52"/>
      <c r="M780" s="52"/>
      <c r="N780" s="52"/>
      <c r="O780" s="52"/>
      <c r="P780" s="52"/>
      <c r="Q780" s="52"/>
      <c r="R780" s="52"/>
      <c r="S780" s="52"/>
      <c r="T780" s="52"/>
      <c r="U780" s="52"/>
      <c r="V780" s="52"/>
      <c r="W780" s="52"/>
      <c r="X780" s="52"/>
      <c r="Y780" s="52"/>
      <c r="Z780" s="52"/>
    </row>
    <row r="781" spans="2:26" ht="13.5" customHeight="1" x14ac:dyDescent="0.2">
      <c r="B781" s="132"/>
      <c r="C781" s="132"/>
      <c r="D781" s="363"/>
      <c r="E781" s="52"/>
      <c r="F781" s="52"/>
      <c r="G781" s="54"/>
      <c r="H781" s="52"/>
      <c r="I781" s="150"/>
      <c r="J781" s="52"/>
      <c r="K781" s="52"/>
      <c r="L781" s="52"/>
      <c r="M781" s="52"/>
      <c r="N781" s="52"/>
      <c r="O781" s="52"/>
      <c r="P781" s="52"/>
      <c r="Q781" s="52"/>
      <c r="R781" s="52"/>
      <c r="S781" s="52"/>
      <c r="T781" s="52"/>
      <c r="U781" s="52"/>
      <c r="V781" s="52"/>
      <c r="W781" s="52"/>
      <c r="X781" s="52"/>
      <c r="Y781" s="52"/>
      <c r="Z781" s="52"/>
    </row>
    <row r="782" spans="2:26" ht="13.5" customHeight="1" x14ac:dyDescent="0.2">
      <c r="B782" s="132"/>
      <c r="C782" s="132"/>
      <c r="D782" s="363"/>
      <c r="E782" s="52"/>
      <c r="F782" s="52"/>
      <c r="G782" s="54"/>
      <c r="H782" s="52"/>
      <c r="I782" s="150"/>
      <c r="J782" s="52"/>
      <c r="K782" s="52"/>
      <c r="L782" s="52"/>
      <c r="M782" s="52"/>
      <c r="N782" s="52"/>
      <c r="O782" s="52"/>
      <c r="P782" s="52"/>
      <c r="Q782" s="52"/>
      <c r="R782" s="52"/>
      <c r="S782" s="52"/>
      <c r="T782" s="52"/>
      <c r="U782" s="52"/>
      <c r="V782" s="52"/>
      <c r="W782" s="52"/>
      <c r="X782" s="52"/>
      <c r="Y782" s="52"/>
      <c r="Z782" s="52"/>
    </row>
    <row r="783" spans="2:26" ht="13.5" customHeight="1" x14ac:dyDescent="0.2">
      <c r="B783" s="132"/>
      <c r="C783" s="132"/>
      <c r="D783" s="363"/>
      <c r="E783" s="52"/>
      <c r="F783" s="52"/>
      <c r="G783" s="54"/>
      <c r="H783" s="52"/>
      <c r="I783" s="150"/>
      <c r="J783" s="52"/>
      <c r="K783" s="52"/>
      <c r="L783" s="52"/>
      <c r="M783" s="52"/>
      <c r="N783" s="52"/>
      <c r="O783" s="52"/>
      <c r="P783" s="52"/>
      <c r="Q783" s="52"/>
      <c r="R783" s="52"/>
      <c r="S783" s="52"/>
      <c r="T783" s="52"/>
      <c r="U783" s="52"/>
      <c r="V783" s="52"/>
      <c r="W783" s="52"/>
      <c r="X783" s="52"/>
      <c r="Y783" s="52"/>
      <c r="Z783" s="52"/>
    </row>
    <row r="784" spans="2:26" ht="13.5" customHeight="1" x14ac:dyDescent="0.2">
      <c r="B784" s="132"/>
      <c r="C784" s="132"/>
      <c r="D784" s="363"/>
      <c r="E784" s="52"/>
      <c r="F784" s="52"/>
      <c r="G784" s="54"/>
      <c r="H784" s="52"/>
      <c r="I784" s="150"/>
      <c r="J784" s="52"/>
      <c r="K784" s="52"/>
      <c r="L784" s="52"/>
      <c r="M784" s="52"/>
      <c r="N784" s="52"/>
      <c r="O784" s="52"/>
      <c r="P784" s="52"/>
      <c r="Q784" s="52"/>
      <c r="R784" s="52"/>
      <c r="S784" s="52"/>
      <c r="T784" s="52"/>
      <c r="U784" s="52"/>
      <c r="V784" s="52"/>
      <c r="W784" s="52"/>
      <c r="X784" s="52"/>
      <c r="Y784" s="52"/>
      <c r="Z784" s="52"/>
    </row>
    <row r="785" spans="2:26" ht="13.5" customHeight="1" x14ac:dyDescent="0.2">
      <c r="B785" s="132"/>
      <c r="C785" s="132"/>
      <c r="D785" s="363"/>
      <c r="E785" s="52"/>
      <c r="F785" s="52"/>
      <c r="G785" s="54"/>
      <c r="H785" s="52"/>
      <c r="I785" s="150"/>
      <c r="J785" s="52"/>
      <c r="K785" s="52"/>
      <c r="L785" s="52"/>
      <c r="M785" s="52"/>
      <c r="N785" s="52"/>
      <c r="O785" s="52"/>
      <c r="P785" s="52"/>
      <c r="Q785" s="52"/>
      <c r="R785" s="52"/>
      <c r="S785" s="52"/>
      <c r="T785" s="52"/>
      <c r="U785" s="52"/>
      <c r="V785" s="52"/>
      <c r="W785" s="52"/>
      <c r="X785" s="52"/>
      <c r="Y785" s="52"/>
      <c r="Z785" s="52"/>
    </row>
    <row r="786" spans="2:26" ht="13.5" customHeight="1" x14ac:dyDescent="0.2">
      <c r="B786" s="132"/>
      <c r="C786" s="132"/>
      <c r="D786" s="363"/>
      <c r="E786" s="52"/>
      <c r="F786" s="52"/>
      <c r="G786" s="54"/>
      <c r="H786" s="52"/>
      <c r="I786" s="150"/>
      <c r="J786" s="52"/>
      <c r="K786" s="52"/>
      <c r="L786" s="52"/>
      <c r="M786" s="52"/>
      <c r="N786" s="52"/>
      <c r="O786" s="52"/>
      <c r="P786" s="52"/>
      <c r="Q786" s="52"/>
      <c r="R786" s="52"/>
      <c r="S786" s="52"/>
      <c r="T786" s="52"/>
      <c r="U786" s="52"/>
      <c r="V786" s="52"/>
      <c r="W786" s="52"/>
      <c r="X786" s="52"/>
      <c r="Y786" s="52"/>
      <c r="Z786" s="52"/>
    </row>
    <row r="787" spans="2:26" ht="13.5" customHeight="1" x14ac:dyDescent="0.2">
      <c r="B787" s="132"/>
      <c r="C787" s="132"/>
      <c r="D787" s="363"/>
      <c r="E787" s="52"/>
      <c r="F787" s="52"/>
      <c r="G787" s="54"/>
      <c r="H787" s="52"/>
      <c r="I787" s="150"/>
      <c r="J787" s="52"/>
      <c r="K787" s="52"/>
      <c r="L787" s="52"/>
      <c r="M787" s="52"/>
      <c r="N787" s="52"/>
      <c r="O787" s="52"/>
      <c r="P787" s="52"/>
      <c r="Q787" s="52"/>
      <c r="R787" s="52"/>
      <c r="S787" s="52"/>
      <c r="T787" s="52"/>
      <c r="U787" s="52"/>
      <c r="V787" s="52"/>
      <c r="W787" s="52"/>
      <c r="X787" s="52"/>
      <c r="Y787" s="52"/>
      <c r="Z787" s="52"/>
    </row>
    <row r="788" spans="2:26" ht="13.5" customHeight="1" x14ac:dyDescent="0.2">
      <c r="B788" s="132"/>
      <c r="C788" s="132"/>
      <c r="D788" s="363"/>
      <c r="E788" s="52"/>
      <c r="F788" s="52"/>
      <c r="G788" s="54"/>
      <c r="H788" s="52"/>
      <c r="I788" s="150"/>
      <c r="J788" s="52"/>
      <c r="K788" s="52"/>
      <c r="L788" s="52"/>
      <c r="M788" s="52"/>
      <c r="N788" s="52"/>
      <c r="O788" s="52"/>
      <c r="P788" s="52"/>
      <c r="Q788" s="52"/>
      <c r="R788" s="52"/>
      <c r="S788" s="52"/>
      <c r="T788" s="52"/>
      <c r="U788" s="52"/>
      <c r="V788" s="52"/>
      <c r="W788" s="52"/>
      <c r="X788" s="52"/>
      <c r="Y788" s="52"/>
      <c r="Z788" s="52"/>
    </row>
    <row r="789" spans="2:26" ht="13.5" customHeight="1" x14ac:dyDescent="0.2">
      <c r="B789" s="132"/>
      <c r="C789" s="132"/>
      <c r="D789" s="363"/>
      <c r="E789" s="52"/>
      <c r="F789" s="52"/>
      <c r="G789" s="54"/>
      <c r="H789" s="52"/>
      <c r="I789" s="150"/>
      <c r="J789" s="52"/>
      <c r="K789" s="52"/>
      <c r="L789" s="52"/>
      <c r="M789" s="52"/>
      <c r="N789" s="52"/>
      <c r="O789" s="52"/>
      <c r="P789" s="52"/>
      <c r="Q789" s="52"/>
      <c r="R789" s="52"/>
      <c r="S789" s="52"/>
      <c r="T789" s="52"/>
      <c r="U789" s="52"/>
      <c r="V789" s="52"/>
      <c r="W789" s="52"/>
      <c r="X789" s="52"/>
      <c r="Y789" s="52"/>
      <c r="Z789" s="52"/>
    </row>
    <row r="790" spans="2:26" ht="13.5" customHeight="1" x14ac:dyDescent="0.2">
      <c r="B790" s="132"/>
      <c r="C790" s="132"/>
      <c r="D790" s="363"/>
      <c r="E790" s="52"/>
      <c r="F790" s="52"/>
      <c r="G790" s="54"/>
      <c r="H790" s="52"/>
      <c r="I790" s="150"/>
      <c r="J790" s="52"/>
      <c r="K790" s="52"/>
      <c r="L790" s="52"/>
      <c r="M790" s="52"/>
      <c r="N790" s="52"/>
      <c r="O790" s="52"/>
      <c r="P790" s="52"/>
      <c r="Q790" s="52"/>
      <c r="R790" s="52"/>
      <c r="S790" s="52"/>
      <c r="T790" s="52"/>
      <c r="U790" s="52"/>
      <c r="V790" s="52"/>
      <c r="W790" s="52"/>
      <c r="X790" s="52"/>
      <c r="Y790" s="52"/>
      <c r="Z790" s="52"/>
    </row>
    <row r="791" spans="2:26" ht="13.5" customHeight="1" x14ac:dyDescent="0.2">
      <c r="B791" s="132"/>
      <c r="C791" s="132"/>
      <c r="D791" s="363"/>
      <c r="E791" s="52"/>
      <c r="F791" s="52"/>
      <c r="G791" s="54"/>
      <c r="H791" s="52"/>
      <c r="I791" s="150"/>
      <c r="J791" s="52"/>
      <c r="K791" s="52"/>
      <c r="L791" s="52"/>
      <c r="M791" s="52"/>
      <c r="N791" s="52"/>
      <c r="O791" s="52"/>
      <c r="P791" s="52"/>
      <c r="Q791" s="52"/>
      <c r="R791" s="52"/>
      <c r="S791" s="52"/>
      <c r="T791" s="52"/>
      <c r="U791" s="52"/>
      <c r="V791" s="52"/>
      <c r="W791" s="52"/>
      <c r="X791" s="52"/>
      <c r="Y791" s="52"/>
      <c r="Z791" s="52"/>
    </row>
    <row r="792" spans="2:26" ht="13.5" customHeight="1" x14ac:dyDescent="0.2">
      <c r="B792" s="132"/>
      <c r="C792" s="132"/>
      <c r="D792" s="363"/>
      <c r="E792" s="52"/>
      <c r="F792" s="52"/>
      <c r="G792" s="54"/>
      <c r="H792" s="52"/>
      <c r="I792" s="150"/>
      <c r="J792" s="52"/>
      <c r="K792" s="52"/>
      <c r="L792" s="52"/>
      <c r="M792" s="52"/>
      <c r="N792" s="52"/>
      <c r="O792" s="52"/>
      <c r="P792" s="52"/>
      <c r="Q792" s="52"/>
      <c r="R792" s="52"/>
      <c r="S792" s="52"/>
      <c r="T792" s="52"/>
      <c r="U792" s="52"/>
      <c r="V792" s="52"/>
      <c r="W792" s="52"/>
      <c r="X792" s="52"/>
      <c r="Y792" s="52"/>
      <c r="Z792" s="52"/>
    </row>
    <row r="793" spans="2:26" ht="13.5" customHeight="1" x14ac:dyDescent="0.2">
      <c r="B793" s="132"/>
      <c r="C793" s="132"/>
      <c r="D793" s="363"/>
      <c r="E793" s="52"/>
      <c r="F793" s="52"/>
      <c r="G793" s="54"/>
      <c r="H793" s="52"/>
      <c r="I793" s="150"/>
      <c r="J793" s="52"/>
      <c r="K793" s="52"/>
      <c r="L793" s="52"/>
      <c r="M793" s="52"/>
      <c r="N793" s="52"/>
      <c r="O793" s="52"/>
      <c r="P793" s="52"/>
      <c r="Q793" s="52"/>
      <c r="R793" s="52"/>
      <c r="S793" s="52"/>
      <c r="T793" s="52"/>
      <c r="U793" s="52"/>
      <c r="V793" s="52"/>
      <c r="W793" s="52"/>
      <c r="X793" s="52"/>
      <c r="Y793" s="52"/>
      <c r="Z793" s="52"/>
    </row>
    <row r="794" spans="2:26" ht="13.5" customHeight="1" x14ac:dyDescent="0.2">
      <c r="B794" s="132"/>
      <c r="C794" s="132"/>
      <c r="D794" s="363"/>
      <c r="E794" s="52"/>
      <c r="F794" s="52"/>
      <c r="G794" s="54"/>
      <c r="H794" s="52"/>
      <c r="I794" s="150"/>
      <c r="J794" s="52"/>
      <c r="K794" s="52"/>
      <c r="L794" s="52"/>
      <c r="M794" s="52"/>
      <c r="N794" s="52"/>
      <c r="O794" s="52"/>
      <c r="P794" s="52"/>
      <c r="Q794" s="52"/>
      <c r="R794" s="52"/>
      <c r="S794" s="52"/>
      <c r="T794" s="52"/>
      <c r="U794" s="52"/>
      <c r="V794" s="52"/>
      <c r="W794" s="52"/>
      <c r="X794" s="52"/>
      <c r="Y794" s="52"/>
      <c r="Z794" s="52"/>
    </row>
    <row r="795" spans="2:26" ht="13.5" customHeight="1" x14ac:dyDescent="0.2">
      <c r="B795" s="132"/>
      <c r="C795" s="132"/>
      <c r="D795" s="363"/>
      <c r="E795" s="52"/>
      <c r="F795" s="52"/>
      <c r="G795" s="54"/>
      <c r="H795" s="52"/>
      <c r="I795" s="150"/>
      <c r="J795" s="52"/>
      <c r="K795" s="52"/>
      <c r="L795" s="52"/>
      <c r="M795" s="52"/>
      <c r="N795" s="52"/>
      <c r="O795" s="52"/>
      <c r="P795" s="52"/>
      <c r="Q795" s="52"/>
      <c r="R795" s="52"/>
      <c r="S795" s="52"/>
      <c r="T795" s="52"/>
      <c r="U795" s="52"/>
      <c r="V795" s="52"/>
      <c r="W795" s="52"/>
      <c r="X795" s="52"/>
      <c r="Y795" s="52"/>
      <c r="Z795" s="52"/>
    </row>
    <row r="796" spans="2:26" ht="13.5" customHeight="1" x14ac:dyDescent="0.2">
      <c r="B796" s="132"/>
      <c r="C796" s="132"/>
      <c r="D796" s="363"/>
      <c r="E796" s="52"/>
      <c r="F796" s="52"/>
      <c r="G796" s="54"/>
      <c r="H796" s="52"/>
      <c r="I796" s="150"/>
      <c r="J796" s="52"/>
      <c r="K796" s="52"/>
      <c r="L796" s="52"/>
      <c r="M796" s="52"/>
      <c r="N796" s="52"/>
      <c r="O796" s="52"/>
      <c r="P796" s="52"/>
      <c r="Q796" s="52"/>
      <c r="R796" s="52"/>
      <c r="S796" s="52"/>
      <c r="T796" s="52"/>
      <c r="U796" s="52"/>
      <c r="V796" s="52"/>
      <c r="W796" s="52"/>
      <c r="X796" s="52"/>
      <c r="Y796" s="52"/>
      <c r="Z796" s="52"/>
    </row>
    <row r="797" spans="2:26" ht="13.5" customHeight="1" x14ac:dyDescent="0.2">
      <c r="B797" s="132"/>
      <c r="C797" s="132"/>
      <c r="D797" s="363"/>
      <c r="E797" s="52"/>
      <c r="F797" s="52"/>
      <c r="G797" s="54"/>
      <c r="H797" s="52"/>
      <c r="I797" s="150"/>
      <c r="J797" s="52"/>
      <c r="K797" s="52"/>
      <c r="L797" s="52"/>
      <c r="M797" s="52"/>
      <c r="N797" s="52"/>
      <c r="O797" s="52"/>
      <c r="P797" s="52"/>
      <c r="Q797" s="52"/>
      <c r="R797" s="52"/>
      <c r="S797" s="52"/>
      <c r="T797" s="52"/>
      <c r="U797" s="52"/>
      <c r="V797" s="52"/>
      <c r="W797" s="52"/>
      <c r="X797" s="52"/>
      <c r="Y797" s="52"/>
      <c r="Z797" s="52"/>
    </row>
    <row r="798" spans="2:26" ht="13.5" customHeight="1" x14ac:dyDescent="0.2">
      <c r="B798" s="132"/>
      <c r="C798" s="132"/>
      <c r="D798" s="363"/>
      <c r="E798" s="52"/>
      <c r="F798" s="52"/>
      <c r="G798" s="54"/>
      <c r="H798" s="52"/>
      <c r="I798" s="150"/>
      <c r="J798" s="52"/>
      <c r="K798" s="52"/>
      <c r="L798" s="52"/>
      <c r="M798" s="52"/>
      <c r="N798" s="52"/>
      <c r="O798" s="52"/>
      <c r="P798" s="52"/>
      <c r="Q798" s="52"/>
      <c r="R798" s="52"/>
      <c r="S798" s="52"/>
      <c r="T798" s="52"/>
      <c r="U798" s="52"/>
      <c r="V798" s="52"/>
      <c r="W798" s="52"/>
      <c r="X798" s="52"/>
      <c r="Y798" s="52"/>
      <c r="Z798" s="52"/>
    </row>
    <row r="799" spans="2:26" ht="13.5" customHeight="1" x14ac:dyDescent="0.2">
      <c r="B799" s="132"/>
      <c r="C799" s="132"/>
      <c r="D799" s="363"/>
      <c r="E799" s="52"/>
      <c r="F799" s="52"/>
      <c r="G799" s="54"/>
      <c r="H799" s="52"/>
      <c r="I799" s="150"/>
      <c r="J799" s="52"/>
      <c r="K799" s="52"/>
      <c r="L799" s="52"/>
      <c r="M799" s="52"/>
      <c r="N799" s="52"/>
      <c r="O799" s="52"/>
      <c r="P799" s="52"/>
      <c r="Q799" s="52"/>
      <c r="R799" s="52"/>
      <c r="S799" s="52"/>
      <c r="T799" s="52"/>
      <c r="U799" s="52"/>
      <c r="V799" s="52"/>
      <c r="W799" s="52"/>
      <c r="X799" s="52"/>
      <c r="Y799" s="52"/>
      <c r="Z799" s="52"/>
    </row>
    <row r="800" spans="2:26" ht="13.5" customHeight="1" x14ac:dyDescent="0.2">
      <c r="B800" s="132"/>
      <c r="C800" s="132"/>
      <c r="D800" s="363"/>
      <c r="E800" s="52"/>
      <c r="F800" s="52"/>
      <c r="G800" s="54"/>
      <c r="H800" s="52"/>
      <c r="I800" s="150"/>
      <c r="J800" s="52"/>
      <c r="K800" s="52"/>
      <c r="L800" s="52"/>
      <c r="M800" s="52"/>
      <c r="N800" s="52"/>
      <c r="O800" s="52"/>
      <c r="P800" s="52"/>
      <c r="Q800" s="52"/>
      <c r="R800" s="52"/>
      <c r="S800" s="52"/>
      <c r="T800" s="52"/>
      <c r="U800" s="52"/>
      <c r="V800" s="52"/>
      <c r="W800" s="52"/>
      <c r="X800" s="52"/>
      <c r="Y800" s="52"/>
      <c r="Z800" s="52"/>
    </row>
    <row r="801" spans="2:26" ht="13.5" customHeight="1" x14ac:dyDescent="0.2">
      <c r="B801" s="132"/>
      <c r="C801" s="132"/>
      <c r="D801" s="363"/>
      <c r="E801" s="52"/>
      <c r="F801" s="52"/>
      <c r="G801" s="54"/>
      <c r="H801" s="52"/>
      <c r="I801" s="150"/>
      <c r="J801" s="52"/>
      <c r="K801" s="52"/>
      <c r="L801" s="52"/>
      <c r="M801" s="52"/>
      <c r="N801" s="52"/>
      <c r="O801" s="52"/>
      <c r="P801" s="52"/>
      <c r="Q801" s="52"/>
      <c r="R801" s="52"/>
      <c r="S801" s="52"/>
      <c r="T801" s="52"/>
      <c r="U801" s="52"/>
      <c r="V801" s="52"/>
      <c r="W801" s="52"/>
      <c r="X801" s="52"/>
      <c r="Y801" s="52"/>
      <c r="Z801" s="52"/>
    </row>
    <row r="802" spans="2:26" ht="13.5" customHeight="1" x14ac:dyDescent="0.2">
      <c r="B802" s="132"/>
      <c r="C802" s="132"/>
      <c r="D802" s="363"/>
      <c r="E802" s="52"/>
      <c r="F802" s="52"/>
      <c r="G802" s="54"/>
      <c r="H802" s="52"/>
      <c r="I802" s="150"/>
      <c r="J802" s="52"/>
      <c r="K802" s="52"/>
      <c r="L802" s="52"/>
      <c r="M802" s="52"/>
      <c r="N802" s="52"/>
      <c r="O802" s="52"/>
      <c r="P802" s="52"/>
      <c r="Q802" s="52"/>
      <c r="R802" s="52"/>
      <c r="S802" s="52"/>
      <c r="T802" s="52"/>
      <c r="U802" s="52"/>
      <c r="V802" s="52"/>
      <c r="W802" s="52"/>
      <c r="X802" s="52"/>
      <c r="Y802" s="52"/>
      <c r="Z802" s="52"/>
    </row>
    <row r="803" spans="2:26" ht="13.5" customHeight="1" x14ac:dyDescent="0.2">
      <c r="B803" s="132"/>
      <c r="C803" s="132"/>
      <c r="D803" s="363"/>
      <c r="E803" s="52"/>
      <c r="F803" s="52"/>
      <c r="G803" s="54"/>
      <c r="H803" s="52"/>
      <c r="I803" s="150"/>
      <c r="J803" s="52"/>
      <c r="K803" s="52"/>
      <c r="L803" s="52"/>
      <c r="M803" s="52"/>
      <c r="N803" s="52"/>
      <c r="O803" s="52"/>
      <c r="P803" s="52"/>
      <c r="Q803" s="52"/>
      <c r="R803" s="52"/>
      <c r="S803" s="52"/>
      <c r="T803" s="52"/>
      <c r="U803" s="52"/>
      <c r="V803" s="52"/>
      <c r="W803" s="52"/>
      <c r="X803" s="52"/>
      <c r="Y803" s="52"/>
      <c r="Z803" s="52"/>
    </row>
    <row r="804" spans="2:26" ht="13.5" customHeight="1" x14ac:dyDescent="0.2">
      <c r="B804" s="132"/>
      <c r="C804" s="132"/>
      <c r="D804" s="363"/>
      <c r="E804" s="52"/>
      <c r="F804" s="52"/>
      <c r="G804" s="54"/>
      <c r="H804" s="52"/>
      <c r="I804" s="150"/>
      <c r="J804" s="52"/>
      <c r="K804" s="52"/>
      <c r="L804" s="52"/>
      <c r="M804" s="52"/>
      <c r="N804" s="52"/>
      <c r="O804" s="52"/>
      <c r="P804" s="52"/>
      <c r="Q804" s="52"/>
      <c r="R804" s="52"/>
      <c r="S804" s="52"/>
      <c r="T804" s="52"/>
      <c r="U804" s="52"/>
      <c r="V804" s="52"/>
      <c r="W804" s="52"/>
      <c r="X804" s="52"/>
      <c r="Y804" s="52"/>
      <c r="Z804" s="52"/>
    </row>
    <row r="805" spans="2:26" ht="13.5" customHeight="1" x14ac:dyDescent="0.2">
      <c r="B805" s="132"/>
      <c r="C805" s="132"/>
      <c r="D805" s="363"/>
      <c r="E805" s="52"/>
      <c r="F805" s="52"/>
      <c r="G805" s="54"/>
      <c r="H805" s="52"/>
      <c r="I805" s="150"/>
      <c r="J805" s="52"/>
      <c r="K805" s="52"/>
      <c r="L805" s="52"/>
      <c r="M805" s="52"/>
      <c r="N805" s="52"/>
      <c r="O805" s="52"/>
      <c r="P805" s="52"/>
      <c r="Q805" s="52"/>
      <c r="R805" s="52"/>
      <c r="S805" s="52"/>
      <c r="T805" s="52"/>
      <c r="U805" s="52"/>
      <c r="V805" s="52"/>
      <c r="W805" s="52"/>
      <c r="X805" s="52"/>
      <c r="Y805" s="52"/>
      <c r="Z805" s="52"/>
    </row>
    <row r="806" spans="2:26" ht="13.5" customHeight="1" x14ac:dyDescent="0.2">
      <c r="B806" s="132"/>
      <c r="C806" s="132"/>
      <c r="D806" s="363"/>
      <c r="E806" s="52"/>
      <c r="F806" s="52"/>
      <c r="G806" s="54"/>
      <c r="H806" s="52"/>
      <c r="I806" s="150"/>
      <c r="J806" s="52"/>
      <c r="K806" s="52"/>
      <c r="L806" s="52"/>
      <c r="M806" s="52"/>
      <c r="N806" s="52"/>
      <c r="O806" s="52"/>
      <c r="P806" s="52"/>
      <c r="Q806" s="52"/>
      <c r="R806" s="52"/>
      <c r="S806" s="52"/>
      <c r="T806" s="52"/>
      <c r="U806" s="52"/>
      <c r="V806" s="52"/>
      <c r="W806" s="52"/>
      <c r="X806" s="52"/>
      <c r="Y806" s="52"/>
      <c r="Z806" s="52"/>
    </row>
    <row r="807" spans="2:26" ht="13.5" customHeight="1" x14ac:dyDescent="0.2">
      <c r="B807" s="132"/>
      <c r="C807" s="132"/>
      <c r="D807" s="363"/>
      <c r="E807" s="52"/>
      <c r="F807" s="52"/>
      <c r="G807" s="54"/>
      <c r="H807" s="52"/>
      <c r="I807" s="150"/>
      <c r="J807" s="52"/>
      <c r="K807" s="52"/>
      <c r="L807" s="52"/>
      <c r="M807" s="52"/>
      <c r="N807" s="52"/>
      <c r="O807" s="52"/>
      <c r="P807" s="52"/>
      <c r="Q807" s="52"/>
      <c r="R807" s="52"/>
      <c r="S807" s="52"/>
      <c r="T807" s="52"/>
      <c r="U807" s="52"/>
      <c r="V807" s="52"/>
      <c r="W807" s="52"/>
      <c r="X807" s="52"/>
      <c r="Y807" s="52"/>
      <c r="Z807" s="52"/>
    </row>
    <row r="808" spans="2:26" ht="13.5" customHeight="1" x14ac:dyDescent="0.2">
      <c r="B808" s="132"/>
      <c r="C808" s="132"/>
      <c r="D808" s="363"/>
      <c r="E808" s="52"/>
      <c r="F808" s="52"/>
      <c r="G808" s="54"/>
      <c r="H808" s="52"/>
      <c r="I808" s="150"/>
      <c r="J808" s="52"/>
      <c r="K808" s="52"/>
      <c r="L808" s="52"/>
      <c r="M808" s="52"/>
      <c r="N808" s="52"/>
      <c r="O808" s="52"/>
      <c r="P808" s="52"/>
      <c r="Q808" s="52"/>
      <c r="R808" s="52"/>
      <c r="S808" s="52"/>
      <c r="T808" s="52"/>
      <c r="U808" s="52"/>
      <c r="V808" s="52"/>
      <c r="W808" s="52"/>
      <c r="X808" s="52"/>
      <c r="Y808" s="52"/>
      <c r="Z808" s="52"/>
    </row>
    <row r="809" spans="2:26" ht="13.5" customHeight="1" x14ac:dyDescent="0.2">
      <c r="B809" s="132"/>
      <c r="C809" s="132"/>
      <c r="D809" s="363"/>
      <c r="E809" s="52"/>
      <c r="F809" s="52"/>
      <c r="G809" s="54"/>
      <c r="H809" s="52"/>
      <c r="I809" s="150"/>
      <c r="J809" s="52"/>
      <c r="K809" s="52"/>
      <c r="L809" s="52"/>
      <c r="M809" s="52"/>
      <c r="N809" s="52"/>
      <c r="O809" s="52"/>
      <c r="P809" s="52"/>
      <c r="Q809" s="52"/>
      <c r="R809" s="52"/>
      <c r="S809" s="52"/>
      <c r="T809" s="52"/>
      <c r="U809" s="52"/>
      <c r="V809" s="52"/>
      <c r="W809" s="52"/>
      <c r="X809" s="52"/>
      <c r="Y809" s="52"/>
      <c r="Z809" s="52"/>
    </row>
    <row r="810" spans="2:26" ht="13.5" customHeight="1" x14ac:dyDescent="0.2">
      <c r="B810" s="132"/>
      <c r="C810" s="132"/>
      <c r="D810" s="363"/>
      <c r="E810" s="52"/>
      <c r="F810" s="52"/>
      <c r="G810" s="54"/>
      <c r="H810" s="52"/>
      <c r="I810" s="150"/>
      <c r="J810" s="52"/>
      <c r="K810" s="52"/>
      <c r="L810" s="52"/>
      <c r="M810" s="52"/>
      <c r="N810" s="52"/>
      <c r="O810" s="52"/>
      <c r="P810" s="52"/>
      <c r="Q810" s="52"/>
      <c r="R810" s="52"/>
      <c r="S810" s="52"/>
      <c r="T810" s="52"/>
      <c r="U810" s="52"/>
      <c r="V810" s="52"/>
      <c r="W810" s="52"/>
      <c r="X810" s="52"/>
      <c r="Y810" s="52"/>
      <c r="Z810" s="52"/>
    </row>
    <row r="811" spans="2:26" ht="13.5" customHeight="1" x14ac:dyDescent="0.2">
      <c r="B811" s="132"/>
      <c r="C811" s="132"/>
      <c r="D811" s="363"/>
      <c r="E811" s="52"/>
      <c r="F811" s="52"/>
      <c r="G811" s="54"/>
      <c r="H811" s="52"/>
      <c r="I811" s="150"/>
      <c r="J811" s="52"/>
      <c r="K811" s="52"/>
      <c r="L811" s="52"/>
      <c r="M811" s="52"/>
      <c r="N811" s="52"/>
      <c r="O811" s="52"/>
      <c r="P811" s="52"/>
      <c r="Q811" s="52"/>
      <c r="R811" s="52"/>
      <c r="S811" s="52"/>
      <c r="T811" s="52"/>
      <c r="U811" s="52"/>
      <c r="V811" s="52"/>
      <c r="W811" s="52"/>
      <c r="X811" s="52"/>
      <c r="Y811" s="52"/>
      <c r="Z811" s="52"/>
    </row>
    <row r="812" spans="2:26" ht="13.5" customHeight="1" x14ac:dyDescent="0.2">
      <c r="B812" s="132"/>
      <c r="C812" s="132"/>
      <c r="D812" s="363"/>
      <c r="E812" s="52"/>
      <c r="F812" s="52"/>
      <c r="G812" s="54"/>
      <c r="H812" s="52"/>
      <c r="I812" s="150"/>
      <c r="J812" s="52"/>
      <c r="K812" s="52"/>
      <c r="L812" s="52"/>
      <c r="M812" s="52"/>
      <c r="N812" s="52"/>
      <c r="O812" s="52"/>
      <c r="P812" s="52"/>
      <c r="Q812" s="52"/>
      <c r="R812" s="52"/>
      <c r="S812" s="52"/>
      <c r="T812" s="52"/>
      <c r="U812" s="52"/>
      <c r="V812" s="52"/>
      <c r="W812" s="52"/>
      <c r="X812" s="52"/>
      <c r="Y812" s="52"/>
      <c r="Z812" s="52"/>
    </row>
    <row r="813" spans="2:26" ht="13.5" customHeight="1" x14ac:dyDescent="0.2">
      <c r="B813" s="132"/>
      <c r="C813" s="132"/>
      <c r="D813" s="363"/>
      <c r="E813" s="52"/>
      <c r="F813" s="52"/>
      <c r="G813" s="54"/>
      <c r="H813" s="52"/>
      <c r="I813" s="150"/>
      <c r="J813" s="52"/>
      <c r="K813" s="52"/>
      <c r="L813" s="52"/>
      <c r="M813" s="52"/>
      <c r="N813" s="52"/>
      <c r="O813" s="52"/>
      <c r="P813" s="52"/>
      <c r="Q813" s="52"/>
      <c r="R813" s="52"/>
      <c r="S813" s="52"/>
      <c r="T813" s="52"/>
      <c r="U813" s="52"/>
      <c r="V813" s="52"/>
      <c r="W813" s="52"/>
      <c r="X813" s="52"/>
      <c r="Y813" s="52"/>
      <c r="Z813" s="52"/>
    </row>
    <row r="814" spans="2:26" ht="13.5" customHeight="1" x14ac:dyDescent="0.2">
      <c r="B814" s="132"/>
      <c r="C814" s="132"/>
      <c r="D814" s="363"/>
      <c r="E814" s="52"/>
      <c r="F814" s="52"/>
      <c r="G814" s="54"/>
      <c r="H814" s="52"/>
      <c r="I814" s="150"/>
      <c r="J814" s="52"/>
      <c r="K814" s="52"/>
      <c r="L814" s="52"/>
      <c r="M814" s="52"/>
      <c r="N814" s="52"/>
      <c r="O814" s="52"/>
      <c r="P814" s="52"/>
      <c r="Q814" s="52"/>
      <c r="R814" s="52"/>
      <c r="S814" s="52"/>
      <c r="T814" s="52"/>
      <c r="U814" s="52"/>
      <c r="V814" s="52"/>
      <c r="W814" s="52"/>
      <c r="X814" s="52"/>
      <c r="Y814" s="52"/>
      <c r="Z814" s="52"/>
    </row>
    <row r="815" spans="2:26" ht="13.5" customHeight="1" x14ac:dyDescent="0.2">
      <c r="B815" s="132"/>
      <c r="C815" s="132"/>
      <c r="D815" s="363"/>
      <c r="E815" s="52"/>
      <c r="F815" s="52"/>
      <c r="G815" s="54"/>
      <c r="H815" s="52"/>
      <c r="I815" s="150"/>
      <c r="J815" s="52"/>
      <c r="K815" s="52"/>
      <c r="L815" s="52"/>
      <c r="M815" s="52"/>
      <c r="N815" s="52"/>
      <c r="O815" s="52"/>
      <c r="P815" s="52"/>
      <c r="Q815" s="52"/>
      <c r="R815" s="52"/>
      <c r="S815" s="52"/>
      <c r="T815" s="52"/>
      <c r="U815" s="52"/>
      <c r="V815" s="52"/>
      <c r="W815" s="52"/>
      <c r="X815" s="52"/>
      <c r="Y815" s="52"/>
      <c r="Z815" s="52"/>
    </row>
    <row r="816" spans="2:26" ht="13.5" customHeight="1" x14ac:dyDescent="0.2">
      <c r="B816" s="132"/>
      <c r="C816" s="132"/>
      <c r="D816" s="363"/>
      <c r="E816" s="52"/>
      <c r="F816" s="52"/>
      <c r="G816" s="54"/>
      <c r="H816" s="52"/>
      <c r="I816" s="150"/>
      <c r="J816" s="52"/>
      <c r="K816" s="52"/>
      <c r="L816" s="52"/>
      <c r="M816" s="52"/>
      <c r="N816" s="52"/>
      <c r="O816" s="52"/>
      <c r="P816" s="52"/>
      <c r="Q816" s="52"/>
      <c r="R816" s="52"/>
      <c r="S816" s="52"/>
      <c r="T816" s="52"/>
      <c r="U816" s="52"/>
      <c r="V816" s="52"/>
      <c r="W816" s="52"/>
      <c r="X816" s="52"/>
      <c r="Y816" s="52"/>
      <c r="Z816" s="52"/>
    </row>
    <row r="817" spans="2:26" ht="13.5" customHeight="1" x14ac:dyDescent="0.2">
      <c r="B817" s="132"/>
      <c r="C817" s="132"/>
      <c r="D817" s="363"/>
      <c r="E817" s="52"/>
      <c r="F817" s="52"/>
      <c r="G817" s="54"/>
      <c r="H817" s="52"/>
      <c r="I817" s="150"/>
      <c r="J817" s="52"/>
      <c r="K817" s="52"/>
      <c r="L817" s="52"/>
      <c r="M817" s="52"/>
      <c r="N817" s="52"/>
      <c r="O817" s="52"/>
      <c r="P817" s="52"/>
      <c r="Q817" s="52"/>
      <c r="R817" s="52"/>
      <c r="S817" s="52"/>
      <c r="T817" s="52"/>
      <c r="U817" s="52"/>
      <c r="V817" s="52"/>
      <c r="W817" s="52"/>
      <c r="X817" s="52"/>
      <c r="Y817" s="52"/>
      <c r="Z817" s="52"/>
    </row>
    <row r="818" spans="2:26" ht="13.5" customHeight="1" x14ac:dyDescent="0.2">
      <c r="B818" s="132"/>
      <c r="C818" s="132"/>
      <c r="D818" s="363"/>
      <c r="E818" s="52"/>
      <c r="F818" s="52"/>
      <c r="G818" s="54"/>
      <c r="H818" s="52"/>
      <c r="I818" s="150"/>
      <c r="J818" s="52"/>
      <c r="K818" s="52"/>
      <c r="L818" s="52"/>
      <c r="M818" s="52"/>
      <c r="N818" s="52"/>
      <c r="O818" s="52"/>
      <c r="P818" s="52"/>
      <c r="Q818" s="52"/>
      <c r="R818" s="52"/>
      <c r="S818" s="52"/>
      <c r="T818" s="52"/>
      <c r="U818" s="52"/>
      <c r="V818" s="52"/>
      <c r="W818" s="52"/>
      <c r="X818" s="52"/>
      <c r="Y818" s="52"/>
      <c r="Z818" s="52"/>
    </row>
    <row r="819" spans="2:26" ht="13.5" customHeight="1" x14ac:dyDescent="0.2">
      <c r="B819" s="132"/>
      <c r="C819" s="132"/>
      <c r="D819" s="363"/>
      <c r="E819" s="52"/>
      <c r="F819" s="52"/>
      <c r="G819" s="54"/>
      <c r="H819" s="52"/>
      <c r="I819" s="150"/>
      <c r="J819" s="52"/>
      <c r="K819" s="52"/>
      <c r="L819" s="52"/>
      <c r="M819" s="52"/>
      <c r="N819" s="52"/>
      <c r="O819" s="52"/>
      <c r="P819" s="52"/>
      <c r="Q819" s="52"/>
      <c r="R819" s="52"/>
      <c r="S819" s="52"/>
      <c r="T819" s="52"/>
      <c r="U819" s="52"/>
      <c r="V819" s="52"/>
      <c r="W819" s="52"/>
      <c r="X819" s="52"/>
      <c r="Y819" s="52"/>
      <c r="Z819" s="52"/>
    </row>
    <row r="820" spans="2:26" ht="13.5" customHeight="1" x14ac:dyDescent="0.2">
      <c r="B820" s="132"/>
      <c r="C820" s="132"/>
      <c r="D820" s="363"/>
      <c r="E820" s="52"/>
      <c r="F820" s="52"/>
      <c r="G820" s="54"/>
      <c r="H820" s="52"/>
      <c r="I820" s="150"/>
      <c r="J820" s="52"/>
      <c r="K820" s="52"/>
      <c r="L820" s="52"/>
      <c r="M820" s="52"/>
      <c r="N820" s="52"/>
      <c r="O820" s="52"/>
      <c r="P820" s="52"/>
      <c r="Q820" s="52"/>
      <c r="R820" s="52"/>
      <c r="S820" s="52"/>
      <c r="T820" s="52"/>
      <c r="U820" s="52"/>
      <c r="V820" s="52"/>
      <c r="W820" s="52"/>
      <c r="X820" s="52"/>
      <c r="Y820" s="52"/>
      <c r="Z820" s="52"/>
    </row>
    <row r="821" spans="2:26" ht="13.5" customHeight="1" x14ac:dyDescent="0.2">
      <c r="B821" s="132"/>
      <c r="C821" s="132"/>
      <c r="D821" s="363"/>
      <c r="E821" s="52"/>
      <c r="F821" s="52"/>
      <c r="G821" s="54"/>
      <c r="H821" s="52"/>
      <c r="I821" s="150"/>
      <c r="J821" s="52"/>
      <c r="K821" s="52"/>
      <c r="L821" s="52"/>
      <c r="M821" s="52"/>
      <c r="N821" s="52"/>
      <c r="O821" s="52"/>
      <c r="P821" s="52"/>
      <c r="Q821" s="52"/>
      <c r="R821" s="52"/>
      <c r="S821" s="52"/>
      <c r="T821" s="52"/>
      <c r="U821" s="52"/>
      <c r="V821" s="52"/>
      <c r="W821" s="52"/>
      <c r="X821" s="52"/>
      <c r="Y821" s="52"/>
      <c r="Z821" s="52"/>
    </row>
    <row r="822" spans="2:26" ht="13.5" customHeight="1" x14ac:dyDescent="0.2">
      <c r="B822" s="132"/>
      <c r="C822" s="132"/>
      <c r="D822" s="363"/>
      <c r="E822" s="52"/>
      <c r="F822" s="52"/>
      <c r="G822" s="54"/>
      <c r="H822" s="52"/>
      <c r="I822" s="150"/>
      <c r="J822" s="52"/>
      <c r="K822" s="52"/>
      <c r="L822" s="52"/>
      <c r="M822" s="52"/>
      <c r="N822" s="52"/>
      <c r="O822" s="52"/>
      <c r="P822" s="52"/>
      <c r="Q822" s="52"/>
      <c r="R822" s="52"/>
      <c r="S822" s="52"/>
      <c r="T822" s="52"/>
      <c r="U822" s="52"/>
      <c r="V822" s="52"/>
      <c r="W822" s="52"/>
      <c r="X822" s="52"/>
      <c r="Y822" s="52"/>
      <c r="Z822" s="52"/>
    </row>
    <row r="823" spans="2:26" ht="13.5" customHeight="1" x14ac:dyDescent="0.2">
      <c r="B823" s="132"/>
      <c r="C823" s="132"/>
      <c r="D823" s="363"/>
      <c r="E823" s="52"/>
      <c r="F823" s="52"/>
      <c r="G823" s="54"/>
      <c r="H823" s="52"/>
      <c r="I823" s="150"/>
      <c r="J823" s="52"/>
      <c r="K823" s="52"/>
      <c r="L823" s="52"/>
      <c r="M823" s="52"/>
      <c r="N823" s="52"/>
      <c r="O823" s="52"/>
      <c r="P823" s="52"/>
      <c r="Q823" s="52"/>
      <c r="R823" s="52"/>
      <c r="S823" s="52"/>
      <c r="T823" s="52"/>
      <c r="U823" s="52"/>
      <c r="V823" s="52"/>
      <c r="W823" s="52"/>
      <c r="X823" s="52"/>
      <c r="Y823" s="52"/>
      <c r="Z823" s="52"/>
    </row>
    <row r="824" spans="2:26" ht="13.5" customHeight="1" x14ac:dyDescent="0.2">
      <c r="B824" s="132"/>
      <c r="C824" s="132"/>
      <c r="D824" s="363"/>
      <c r="E824" s="52"/>
      <c r="F824" s="52"/>
      <c r="G824" s="54"/>
      <c r="H824" s="52"/>
      <c r="I824" s="150"/>
      <c r="J824" s="52"/>
      <c r="K824" s="52"/>
      <c r="L824" s="52"/>
      <c r="M824" s="52"/>
      <c r="N824" s="52"/>
      <c r="O824" s="52"/>
      <c r="P824" s="52"/>
      <c r="Q824" s="52"/>
      <c r="R824" s="52"/>
      <c r="S824" s="52"/>
      <c r="T824" s="52"/>
      <c r="U824" s="52"/>
      <c r="V824" s="52"/>
      <c r="W824" s="52"/>
      <c r="X824" s="52"/>
      <c r="Y824" s="52"/>
      <c r="Z824" s="52"/>
    </row>
    <row r="825" spans="2:26" ht="13.5" customHeight="1" x14ac:dyDescent="0.2">
      <c r="B825" s="132"/>
      <c r="C825" s="132"/>
      <c r="D825" s="363"/>
      <c r="E825" s="52"/>
      <c r="F825" s="52"/>
      <c r="G825" s="54"/>
      <c r="H825" s="52"/>
      <c r="I825" s="150"/>
      <c r="J825" s="52"/>
      <c r="K825" s="52"/>
      <c r="L825" s="52"/>
      <c r="M825" s="52"/>
      <c r="N825" s="52"/>
      <c r="O825" s="52"/>
      <c r="P825" s="52"/>
      <c r="Q825" s="52"/>
      <c r="R825" s="52"/>
      <c r="S825" s="52"/>
      <c r="T825" s="52"/>
      <c r="U825" s="52"/>
      <c r="V825" s="52"/>
      <c r="W825" s="52"/>
      <c r="X825" s="52"/>
      <c r="Y825" s="52"/>
      <c r="Z825" s="52"/>
    </row>
    <row r="826" spans="2:26" ht="13.5" customHeight="1" x14ac:dyDescent="0.2">
      <c r="B826" s="132"/>
      <c r="C826" s="132"/>
      <c r="D826" s="363"/>
      <c r="E826" s="52"/>
      <c r="F826" s="52"/>
      <c r="G826" s="54"/>
      <c r="H826" s="52"/>
      <c r="I826" s="150"/>
      <c r="J826" s="52"/>
      <c r="K826" s="52"/>
      <c r="L826" s="52"/>
      <c r="M826" s="52"/>
      <c r="N826" s="52"/>
      <c r="O826" s="52"/>
      <c r="P826" s="52"/>
      <c r="Q826" s="52"/>
      <c r="R826" s="52"/>
      <c r="S826" s="52"/>
      <c r="T826" s="52"/>
      <c r="U826" s="52"/>
      <c r="V826" s="52"/>
      <c r="W826" s="52"/>
      <c r="X826" s="52"/>
      <c r="Y826" s="52"/>
      <c r="Z826" s="52"/>
    </row>
    <row r="827" spans="2:26" ht="13.5" customHeight="1" x14ac:dyDescent="0.2">
      <c r="B827" s="132"/>
      <c r="C827" s="132"/>
      <c r="D827" s="363"/>
      <c r="E827" s="52"/>
      <c r="F827" s="52"/>
      <c r="G827" s="54"/>
      <c r="H827" s="52"/>
      <c r="I827" s="150"/>
      <c r="J827" s="52"/>
      <c r="K827" s="52"/>
      <c r="L827" s="52"/>
      <c r="M827" s="52"/>
      <c r="N827" s="52"/>
      <c r="O827" s="52"/>
      <c r="P827" s="52"/>
      <c r="Q827" s="52"/>
      <c r="R827" s="52"/>
      <c r="S827" s="52"/>
      <c r="T827" s="52"/>
      <c r="U827" s="52"/>
      <c r="V827" s="52"/>
      <c r="W827" s="52"/>
      <c r="X827" s="52"/>
      <c r="Y827" s="52"/>
      <c r="Z827" s="52"/>
    </row>
    <row r="828" spans="2:26" ht="13.5" customHeight="1" x14ac:dyDescent="0.2">
      <c r="B828" s="132"/>
      <c r="C828" s="132"/>
      <c r="D828" s="363"/>
      <c r="E828" s="52"/>
      <c r="F828" s="52"/>
      <c r="G828" s="54"/>
      <c r="H828" s="52"/>
      <c r="I828" s="150"/>
      <c r="J828" s="52"/>
      <c r="K828" s="52"/>
      <c r="L828" s="52"/>
      <c r="M828" s="52"/>
      <c r="N828" s="52"/>
      <c r="O828" s="52"/>
      <c r="P828" s="52"/>
      <c r="Q828" s="52"/>
      <c r="R828" s="52"/>
      <c r="S828" s="52"/>
      <c r="T828" s="52"/>
      <c r="U828" s="52"/>
      <c r="V828" s="52"/>
      <c r="W828" s="52"/>
      <c r="X828" s="52"/>
      <c r="Y828" s="52"/>
      <c r="Z828" s="52"/>
    </row>
    <row r="829" spans="2:26" ht="13.5" customHeight="1" x14ac:dyDescent="0.2">
      <c r="B829" s="132"/>
      <c r="C829" s="132"/>
      <c r="D829" s="363"/>
      <c r="E829" s="52"/>
      <c r="F829" s="52"/>
      <c r="G829" s="54"/>
      <c r="H829" s="52"/>
      <c r="I829" s="150"/>
      <c r="J829" s="52"/>
      <c r="K829" s="52"/>
      <c r="L829" s="52"/>
      <c r="M829" s="52"/>
      <c r="N829" s="52"/>
      <c r="O829" s="52"/>
      <c r="P829" s="52"/>
      <c r="Q829" s="52"/>
      <c r="R829" s="52"/>
      <c r="S829" s="52"/>
      <c r="T829" s="52"/>
      <c r="U829" s="52"/>
      <c r="V829" s="52"/>
      <c r="W829" s="52"/>
      <c r="X829" s="52"/>
      <c r="Y829" s="52"/>
      <c r="Z829" s="52"/>
    </row>
    <row r="830" spans="2:26" ht="13.5" customHeight="1" x14ac:dyDescent="0.2">
      <c r="B830" s="132"/>
      <c r="C830" s="132"/>
      <c r="D830" s="363"/>
      <c r="E830" s="52"/>
      <c r="F830" s="52"/>
      <c r="G830" s="54"/>
      <c r="H830" s="52"/>
      <c r="I830" s="150"/>
      <c r="J830" s="52"/>
      <c r="K830" s="52"/>
      <c r="L830" s="52"/>
      <c r="M830" s="52"/>
      <c r="N830" s="52"/>
      <c r="O830" s="52"/>
      <c r="P830" s="52"/>
      <c r="Q830" s="52"/>
      <c r="R830" s="52"/>
      <c r="S830" s="52"/>
      <c r="T830" s="52"/>
      <c r="U830" s="52"/>
      <c r="V830" s="52"/>
      <c r="W830" s="52"/>
      <c r="X830" s="52"/>
      <c r="Y830" s="52"/>
      <c r="Z830" s="52"/>
    </row>
    <row r="831" spans="2:26" ht="13.5" customHeight="1" x14ac:dyDescent="0.2">
      <c r="B831" s="132"/>
      <c r="C831" s="132"/>
      <c r="D831" s="363"/>
      <c r="E831" s="52"/>
      <c r="F831" s="52"/>
      <c r="G831" s="54"/>
      <c r="H831" s="52"/>
      <c r="I831" s="150"/>
      <c r="J831" s="52"/>
      <c r="K831" s="52"/>
      <c r="L831" s="52"/>
      <c r="M831" s="52"/>
      <c r="N831" s="52"/>
      <c r="O831" s="52"/>
      <c r="P831" s="52"/>
      <c r="Q831" s="52"/>
      <c r="R831" s="52"/>
      <c r="S831" s="52"/>
      <c r="T831" s="52"/>
      <c r="U831" s="52"/>
      <c r="V831" s="52"/>
      <c r="W831" s="52"/>
      <c r="X831" s="52"/>
      <c r="Y831" s="52"/>
      <c r="Z831" s="52"/>
    </row>
    <row r="832" spans="2:26" ht="13.5" customHeight="1" x14ac:dyDescent="0.2">
      <c r="B832" s="132"/>
      <c r="C832" s="132"/>
      <c r="D832" s="363"/>
      <c r="E832" s="52"/>
      <c r="F832" s="52"/>
      <c r="G832" s="54"/>
      <c r="H832" s="52"/>
      <c r="I832" s="150"/>
      <c r="J832" s="52"/>
      <c r="K832" s="52"/>
      <c r="L832" s="52"/>
      <c r="M832" s="52"/>
      <c r="N832" s="52"/>
      <c r="O832" s="52"/>
      <c r="P832" s="52"/>
      <c r="Q832" s="52"/>
      <c r="R832" s="52"/>
      <c r="S832" s="52"/>
      <c r="T832" s="52"/>
      <c r="U832" s="52"/>
      <c r="V832" s="52"/>
      <c r="W832" s="52"/>
      <c r="X832" s="52"/>
      <c r="Y832" s="52"/>
      <c r="Z832" s="52"/>
    </row>
    <row r="833" spans="2:26" ht="13.5" customHeight="1" x14ac:dyDescent="0.2">
      <c r="B833" s="132"/>
      <c r="C833" s="132"/>
      <c r="D833" s="363"/>
      <c r="E833" s="52"/>
      <c r="F833" s="52"/>
      <c r="G833" s="54"/>
      <c r="H833" s="52"/>
      <c r="I833" s="150"/>
      <c r="J833" s="52"/>
      <c r="K833" s="52"/>
      <c r="L833" s="52"/>
      <c r="M833" s="52"/>
      <c r="N833" s="52"/>
      <c r="O833" s="52"/>
      <c r="P833" s="52"/>
      <c r="Q833" s="52"/>
      <c r="R833" s="52"/>
      <c r="S833" s="52"/>
      <c r="T833" s="52"/>
      <c r="U833" s="52"/>
      <c r="V833" s="52"/>
      <c r="W833" s="52"/>
      <c r="X833" s="52"/>
      <c r="Y833" s="52"/>
      <c r="Z833" s="52"/>
    </row>
    <row r="834" spans="2:26" ht="13.5" customHeight="1" x14ac:dyDescent="0.2">
      <c r="B834" s="132"/>
      <c r="C834" s="132"/>
      <c r="D834" s="363"/>
      <c r="E834" s="52"/>
      <c r="F834" s="52"/>
      <c r="G834" s="54"/>
      <c r="H834" s="52"/>
      <c r="I834" s="150"/>
      <c r="J834" s="52"/>
      <c r="K834" s="52"/>
      <c r="L834" s="52"/>
      <c r="M834" s="52"/>
      <c r="N834" s="52"/>
      <c r="O834" s="52"/>
      <c r="P834" s="52"/>
      <c r="Q834" s="52"/>
      <c r="R834" s="52"/>
      <c r="S834" s="52"/>
      <c r="T834" s="52"/>
      <c r="U834" s="52"/>
      <c r="V834" s="52"/>
      <c r="W834" s="52"/>
      <c r="X834" s="52"/>
      <c r="Y834" s="52"/>
      <c r="Z834" s="52"/>
    </row>
    <row r="835" spans="2:26" ht="13.5" customHeight="1" x14ac:dyDescent="0.2">
      <c r="B835" s="132"/>
      <c r="C835" s="132"/>
      <c r="D835" s="363"/>
      <c r="E835" s="52"/>
      <c r="F835" s="52"/>
      <c r="G835" s="54"/>
      <c r="H835" s="52"/>
      <c r="I835" s="150"/>
      <c r="J835" s="52"/>
      <c r="K835" s="52"/>
      <c r="L835" s="52"/>
      <c r="M835" s="52"/>
      <c r="N835" s="52"/>
      <c r="O835" s="52"/>
      <c r="P835" s="52"/>
      <c r="Q835" s="52"/>
      <c r="R835" s="52"/>
      <c r="S835" s="52"/>
      <c r="T835" s="52"/>
      <c r="U835" s="52"/>
      <c r="V835" s="52"/>
      <c r="W835" s="52"/>
      <c r="X835" s="52"/>
      <c r="Y835" s="52"/>
      <c r="Z835" s="52"/>
    </row>
    <row r="836" spans="2:26" ht="13.5" customHeight="1" x14ac:dyDescent="0.2">
      <c r="B836" s="132"/>
      <c r="C836" s="132"/>
      <c r="D836" s="363"/>
      <c r="E836" s="52"/>
      <c r="F836" s="52"/>
      <c r="G836" s="54"/>
      <c r="H836" s="52"/>
      <c r="I836" s="150"/>
      <c r="J836" s="52"/>
      <c r="K836" s="52"/>
      <c r="L836" s="52"/>
      <c r="M836" s="52"/>
      <c r="N836" s="52"/>
      <c r="O836" s="52"/>
      <c r="P836" s="52"/>
      <c r="Q836" s="52"/>
      <c r="R836" s="52"/>
      <c r="S836" s="52"/>
      <c r="T836" s="52"/>
      <c r="U836" s="52"/>
      <c r="V836" s="52"/>
      <c r="W836" s="52"/>
      <c r="X836" s="52"/>
      <c r="Y836" s="52"/>
      <c r="Z836" s="52"/>
    </row>
    <row r="837" spans="2:26" ht="13.5" customHeight="1" x14ac:dyDescent="0.2">
      <c r="B837" s="132"/>
      <c r="C837" s="132"/>
      <c r="D837" s="363"/>
      <c r="E837" s="52"/>
      <c r="F837" s="52"/>
      <c r="G837" s="54"/>
      <c r="H837" s="52"/>
      <c r="I837" s="150"/>
      <c r="J837" s="52"/>
      <c r="K837" s="52"/>
      <c r="L837" s="52"/>
      <c r="M837" s="52"/>
      <c r="N837" s="52"/>
      <c r="O837" s="52"/>
      <c r="P837" s="52"/>
      <c r="Q837" s="52"/>
      <c r="R837" s="52"/>
      <c r="S837" s="52"/>
      <c r="T837" s="52"/>
      <c r="U837" s="52"/>
      <c r="V837" s="52"/>
      <c r="W837" s="52"/>
      <c r="X837" s="52"/>
      <c r="Y837" s="52"/>
      <c r="Z837" s="52"/>
    </row>
    <row r="838" spans="2:26" ht="13.5" customHeight="1" x14ac:dyDescent="0.2">
      <c r="B838" s="132"/>
      <c r="C838" s="132"/>
      <c r="D838" s="363"/>
      <c r="E838" s="52"/>
      <c r="F838" s="52"/>
      <c r="G838" s="54"/>
      <c r="H838" s="52"/>
      <c r="I838" s="150"/>
      <c r="J838" s="52"/>
      <c r="K838" s="52"/>
      <c r="L838" s="52"/>
      <c r="M838" s="52"/>
      <c r="N838" s="52"/>
      <c r="O838" s="52"/>
      <c r="P838" s="52"/>
      <c r="Q838" s="52"/>
      <c r="R838" s="52"/>
      <c r="S838" s="52"/>
      <c r="T838" s="52"/>
      <c r="U838" s="52"/>
      <c r="V838" s="52"/>
      <c r="W838" s="52"/>
      <c r="X838" s="52"/>
      <c r="Y838" s="52"/>
      <c r="Z838" s="52"/>
    </row>
    <row r="839" spans="2:26" ht="13.5" customHeight="1" x14ac:dyDescent="0.2">
      <c r="B839" s="132"/>
      <c r="C839" s="132"/>
      <c r="D839" s="363"/>
      <c r="E839" s="52"/>
      <c r="F839" s="52"/>
      <c r="G839" s="54"/>
      <c r="H839" s="52"/>
      <c r="I839" s="150"/>
      <c r="J839" s="52"/>
      <c r="K839" s="52"/>
      <c r="L839" s="52"/>
      <c r="M839" s="52"/>
      <c r="N839" s="52"/>
      <c r="O839" s="52"/>
      <c r="P839" s="52"/>
      <c r="Q839" s="52"/>
      <c r="R839" s="52"/>
      <c r="S839" s="52"/>
      <c r="T839" s="52"/>
      <c r="U839" s="52"/>
      <c r="V839" s="52"/>
      <c r="W839" s="52"/>
      <c r="X839" s="52"/>
      <c r="Y839" s="52"/>
      <c r="Z839" s="52"/>
    </row>
    <row r="840" spans="2:26" ht="13.5" customHeight="1" x14ac:dyDescent="0.2">
      <c r="B840" s="132"/>
      <c r="C840" s="132"/>
      <c r="D840" s="363"/>
      <c r="E840" s="52"/>
      <c r="F840" s="52"/>
      <c r="G840" s="54"/>
      <c r="H840" s="52"/>
      <c r="I840" s="150"/>
      <c r="J840" s="52"/>
      <c r="K840" s="52"/>
      <c r="L840" s="52"/>
      <c r="M840" s="52"/>
      <c r="N840" s="52"/>
      <c r="O840" s="52"/>
      <c r="P840" s="52"/>
      <c r="Q840" s="52"/>
      <c r="R840" s="52"/>
      <c r="S840" s="52"/>
      <c r="T840" s="52"/>
      <c r="U840" s="52"/>
      <c r="V840" s="52"/>
      <c r="W840" s="52"/>
      <c r="X840" s="52"/>
      <c r="Y840" s="52"/>
      <c r="Z840" s="52"/>
    </row>
    <row r="841" spans="2:26" ht="13.5" customHeight="1" x14ac:dyDescent="0.2">
      <c r="B841" s="132"/>
      <c r="C841" s="132"/>
      <c r="D841" s="363"/>
      <c r="E841" s="52"/>
      <c r="F841" s="52"/>
      <c r="G841" s="54"/>
      <c r="H841" s="52"/>
      <c r="I841" s="150"/>
      <c r="J841" s="52"/>
      <c r="K841" s="52"/>
      <c r="L841" s="52"/>
      <c r="M841" s="52"/>
      <c r="N841" s="52"/>
      <c r="O841" s="52"/>
      <c r="P841" s="52"/>
      <c r="Q841" s="52"/>
      <c r="R841" s="52"/>
      <c r="S841" s="52"/>
      <c r="T841" s="52"/>
      <c r="U841" s="52"/>
      <c r="V841" s="52"/>
      <c r="W841" s="52"/>
      <c r="X841" s="52"/>
      <c r="Y841" s="52"/>
      <c r="Z841" s="52"/>
    </row>
    <row r="842" spans="2:26" ht="13.5" customHeight="1" x14ac:dyDescent="0.2">
      <c r="B842" s="132"/>
      <c r="C842" s="132"/>
      <c r="D842" s="363"/>
      <c r="E842" s="52"/>
      <c r="F842" s="52"/>
      <c r="G842" s="54"/>
      <c r="H842" s="52"/>
      <c r="I842" s="150"/>
      <c r="J842" s="52"/>
      <c r="K842" s="52"/>
      <c r="L842" s="52"/>
      <c r="M842" s="52"/>
      <c r="N842" s="52"/>
      <c r="O842" s="52"/>
      <c r="P842" s="52"/>
      <c r="Q842" s="52"/>
      <c r="R842" s="52"/>
      <c r="S842" s="52"/>
      <c r="T842" s="52"/>
      <c r="U842" s="52"/>
      <c r="V842" s="52"/>
      <c r="W842" s="52"/>
      <c r="X842" s="52"/>
      <c r="Y842" s="52"/>
      <c r="Z842" s="52"/>
    </row>
    <row r="843" spans="2:26" ht="13.5" customHeight="1" x14ac:dyDescent="0.2">
      <c r="B843" s="132"/>
      <c r="C843" s="132"/>
      <c r="D843" s="363"/>
      <c r="E843" s="52"/>
      <c r="F843" s="52"/>
      <c r="G843" s="54"/>
      <c r="H843" s="52"/>
      <c r="I843" s="150"/>
      <c r="J843" s="52"/>
      <c r="K843" s="52"/>
      <c r="L843" s="52"/>
      <c r="M843" s="52"/>
      <c r="N843" s="52"/>
      <c r="O843" s="52"/>
      <c r="P843" s="52"/>
      <c r="Q843" s="52"/>
      <c r="R843" s="52"/>
      <c r="S843" s="52"/>
      <c r="T843" s="52"/>
      <c r="U843" s="52"/>
      <c r="V843" s="52"/>
      <c r="W843" s="52"/>
      <c r="X843" s="52"/>
      <c r="Y843" s="52"/>
      <c r="Z843" s="52"/>
    </row>
    <row r="844" spans="2:26" ht="13.5" customHeight="1" x14ac:dyDescent="0.2">
      <c r="B844" s="132"/>
      <c r="C844" s="132"/>
      <c r="D844" s="363"/>
      <c r="E844" s="52"/>
      <c r="F844" s="52"/>
      <c r="G844" s="54"/>
      <c r="H844" s="52"/>
      <c r="I844" s="150"/>
      <c r="J844" s="52"/>
      <c r="K844" s="52"/>
      <c r="L844" s="52"/>
      <c r="M844" s="52"/>
      <c r="N844" s="52"/>
      <c r="O844" s="52"/>
      <c r="P844" s="52"/>
      <c r="Q844" s="52"/>
      <c r="R844" s="52"/>
      <c r="S844" s="52"/>
      <c r="T844" s="52"/>
      <c r="U844" s="52"/>
      <c r="V844" s="52"/>
      <c r="W844" s="52"/>
      <c r="X844" s="52"/>
      <c r="Y844" s="52"/>
      <c r="Z844" s="52"/>
    </row>
    <row r="845" spans="2:26" ht="13.5" customHeight="1" x14ac:dyDescent="0.2">
      <c r="B845" s="132"/>
      <c r="C845" s="132"/>
      <c r="D845" s="363"/>
      <c r="E845" s="52"/>
      <c r="F845" s="52"/>
      <c r="G845" s="54"/>
      <c r="H845" s="52"/>
      <c r="I845" s="150"/>
      <c r="J845" s="52"/>
      <c r="K845" s="52"/>
      <c r="L845" s="52"/>
      <c r="M845" s="52"/>
      <c r="N845" s="52"/>
      <c r="O845" s="52"/>
      <c r="P845" s="52"/>
      <c r="Q845" s="52"/>
      <c r="R845" s="52"/>
      <c r="S845" s="52"/>
      <c r="T845" s="52"/>
      <c r="U845" s="52"/>
      <c r="V845" s="52"/>
      <c r="W845" s="52"/>
      <c r="X845" s="52"/>
      <c r="Y845" s="52"/>
      <c r="Z845" s="52"/>
    </row>
    <row r="846" spans="2:26" ht="13.5" customHeight="1" x14ac:dyDescent="0.2">
      <c r="B846" s="132"/>
      <c r="C846" s="132"/>
      <c r="D846" s="363"/>
      <c r="E846" s="52"/>
      <c r="F846" s="52"/>
      <c r="G846" s="54"/>
      <c r="H846" s="52"/>
      <c r="I846" s="150"/>
      <c r="J846" s="52"/>
      <c r="K846" s="52"/>
      <c r="L846" s="52"/>
      <c r="M846" s="52"/>
      <c r="N846" s="52"/>
      <c r="O846" s="52"/>
      <c r="P846" s="52"/>
      <c r="Q846" s="52"/>
      <c r="R846" s="52"/>
      <c r="S846" s="52"/>
      <c r="T846" s="52"/>
      <c r="U846" s="52"/>
      <c r="V846" s="52"/>
      <c r="W846" s="52"/>
      <c r="X846" s="52"/>
      <c r="Y846" s="52"/>
      <c r="Z846" s="52"/>
    </row>
    <row r="847" spans="2:26" ht="13.5" customHeight="1" x14ac:dyDescent="0.2">
      <c r="B847" s="132"/>
      <c r="C847" s="132"/>
      <c r="D847" s="363"/>
      <c r="E847" s="52"/>
      <c r="F847" s="52"/>
      <c r="G847" s="54"/>
      <c r="H847" s="52"/>
      <c r="I847" s="150"/>
      <c r="J847" s="52"/>
      <c r="K847" s="52"/>
      <c r="L847" s="52"/>
      <c r="M847" s="52"/>
      <c r="N847" s="52"/>
      <c r="O847" s="52"/>
      <c r="P847" s="52"/>
      <c r="Q847" s="52"/>
      <c r="R847" s="52"/>
      <c r="S847" s="52"/>
      <c r="T847" s="52"/>
      <c r="U847" s="52"/>
      <c r="V847" s="52"/>
      <c r="W847" s="52"/>
      <c r="X847" s="52"/>
      <c r="Y847" s="52"/>
      <c r="Z847" s="52"/>
    </row>
    <row r="848" spans="2:26" ht="13.5" customHeight="1" x14ac:dyDescent="0.2">
      <c r="B848" s="132"/>
      <c r="C848" s="132"/>
      <c r="D848" s="363"/>
      <c r="E848" s="52"/>
      <c r="F848" s="52"/>
      <c r="G848" s="54"/>
      <c r="H848" s="52"/>
      <c r="I848" s="150"/>
      <c r="J848" s="52"/>
      <c r="K848" s="52"/>
      <c r="L848" s="52"/>
      <c r="M848" s="52"/>
      <c r="N848" s="52"/>
      <c r="O848" s="52"/>
      <c r="P848" s="52"/>
      <c r="Q848" s="52"/>
      <c r="R848" s="52"/>
      <c r="S848" s="52"/>
      <c r="T848" s="52"/>
      <c r="U848" s="52"/>
      <c r="V848" s="52"/>
      <c r="W848" s="52"/>
      <c r="X848" s="52"/>
      <c r="Y848" s="52"/>
      <c r="Z848" s="52"/>
    </row>
    <row r="849" spans="2:26" ht="13.5" customHeight="1" x14ac:dyDescent="0.2">
      <c r="B849" s="132"/>
      <c r="C849" s="132"/>
      <c r="D849" s="363"/>
      <c r="E849" s="52"/>
      <c r="F849" s="52"/>
      <c r="G849" s="54"/>
      <c r="H849" s="52"/>
      <c r="I849" s="150"/>
      <c r="J849" s="52"/>
      <c r="K849" s="52"/>
      <c r="L849" s="52"/>
      <c r="M849" s="52"/>
      <c r="N849" s="52"/>
      <c r="O849" s="52"/>
      <c r="P849" s="52"/>
      <c r="Q849" s="52"/>
      <c r="R849" s="52"/>
      <c r="S849" s="52"/>
      <c r="T849" s="52"/>
      <c r="U849" s="52"/>
      <c r="V849" s="52"/>
      <c r="W849" s="52"/>
      <c r="X849" s="52"/>
      <c r="Y849" s="52"/>
      <c r="Z849" s="52"/>
    </row>
    <row r="850" spans="2:26" ht="13.5" customHeight="1" x14ac:dyDescent="0.2">
      <c r="B850" s="132"/>
      <c r="C850" s="132"/>
      <c r="D850" s="363"/>
      <c r="E850" s="52"/>
      <c r="F850" s="52"/>
      <c r="G850" s="54"/>
      <c r="H850" s="52"/>
      <c r="I850" s="150"/>
      <c r="J850" s="52"/>
      <c r="K850" s="52"/>
      <c r="L850" s="52"/>
      <c r="M850" s="52"/>
      <c r="N850" s="52"/>
      <c r="O850" s="52"/>
      <c r="P850" s="52"/>
      <c r="Q850" s="52"/>
      <c r="R850" s="52"/>
      <c r="S850" s="52"/>
      <c r="T850" s="52"/>
      <c r="U850" s="52"/>
      <c r="V850" s="52"/>
      <c r="W850" s="52"/>
      <c r="X850" s="52"/>
      <c r="Y850" s="52"/>
      <c r="Z850" s="52"/>
    </row>
    <row r="851" spans="2:26" ht="13.5" customHeight="1" x14ac:dyDescent="0.2">
      <c r="B851" s="132"/>
      <c r="C851" s="132"/>
      <c r="D851" s="363"/>
      <c r="E851" s="52"/>
      <c r="F851" s="52"/>
      <c r="G851" s="54"/>
      <c r="H851" s="52"/>
      <c r="I851" s="150"/>
      <c r="J851" s="52"/>
      <c r="K851" s="52"/>
      <c r="L851" s="52"/>
      <c r="M851" s="52"/>
      <c r="N851" s="52"/>
      <c r="O851" s="52"/>
      <c r="P851" s="52"/>
      <c r="Q851" s="52"/>
      <c r="R851" s="52"/>
      <c r="S851" s="52"/>
      <c r="T851" s="52"/>
      <c r="U851" s="52"/>
      <c r="V851" s="52"/>
      <c r="W851" s="52"/>
      <c r="X851" s="52"/>
      <c r="Y851" s="52"/>
      <c r="Z851" s="52"/>
    </row>
    <row r="852" spans="2:26" ht="13.5" customHeight="1" x14ac:dyDescent="0.2">
      <c r="B852" s="132"/>
      <c r="C852" s="132"/>
      <c r="D852" s="363"/>
      <c r="E852" s="52"/>
      <c r="F852" s="52"/>
      <c r="G852" s="54"/>
      <c r="H852" s="52"/>
      <c r="I852" s="150"/>
      <c r="J852" s="52"/>
      <c r="K852" s="52"/>
      <c r="L852" s="52"/>
      <c r="M852" s="52"/>
      <c r="N852" s="52"/>
      <c r="O852" s="52"/>
      <c r="P852" s="52"/>
      <c r="Q852" s="52"/>
      <c r="R852" s="52"/>
      <c r="S852" s="52"/>
      <c r="T852" s="52"/>
      <c r="U852" s="52"/>
      <c r="V852" s="52"/>
      <c r="W852" s="52"/>
      <c r="X852" s="52"/>
      <c r="Y852" s="52"/>
      <c r="Z852" s="52"/>
    </row>
    <row r="853" spans="2:26" ht="13.5" customHeight="1" x14ac:dyDescent="0.2">
      <c r="B853" s="132"/>
      <c r="C853" s="132"/>
      <c r="D853" s="363"/>
      <c r="E853" s="52"/>
      <c r="F853" s="52"/>
      <c r="G853" s="54"/>
      <c r="H853" s="52"/>
      <c r="I853" s="150"/>
      <c r="J853" s="52"/>
      <c r="K853" s="52"/>
      <c r="L853" s="52"/>
      <c r="M853" s="52"/>
      <c r="N853" s="52"/>
      <c r="O853" s="52"/>
      <c r="P853" s="52"/>
      <c r="Q853" s="52"/>
      <c r="R853" s="52"/>
      <c r="S853" s="52"/>
      <c r="T853" s="52"/>
      <c r="U853" s="52"/>
      <c r="V853" s="52"/>
      <c r="W853" s="52"/>
      <c r="X853" s="52"/>
      <c r="Y853" s="52"/>
      <c r="Z853" s="52"/>
    </row>
    <row r="854" spans="2:26" ht="13.5" customHeight="1" x14ac:dyDescent="0.2">
      <c r="B854" s="132"/>
      <c r="C854" s="132"/>
      <c r="D854" s="363"/>
      <c r="E854" s="52"/>
      <c r="F854" s="52"/>
      <c r="G854" s="54"/>
      <c r="H854" s="52"/>
      <c r="I854" s="150"/>
      <c r="J854" s="52"/>
      <c r="K854" s="52"/>
      <c r="L854" s="52"/>
      <c r="M854" s="52"/>
      <c r="N854" s="52"/>
      <c r="O854" s="52"/>
      <c r="P854" s="52"/>
      <c r="Q854" s="52"/>
      <c r="R854" s="52"/>
      <c r="S854" s="52"/>
      <c r="T854" s="52"/>
      <c r="U854" s="52"/>
      <c r="V854" s="52"/>
      <c r="W854" s="52"/>
      <c r="X854" s="52"/>
      <c r="Y854" s="52"/>
      <c r="Z854" s="52"/>
    </row>
    <row r="855" spans="2:26" ht="13.5" customHeight="1" x14ac:dyDescent="0.2">
      <c r="B855" s="132"/>
      <c r="C855" s="132"/>
      <c r="D855" s="363"/>
      <c r="E855" s="52"/>
      <c r="F855" s="52"/>
      <c r="G855" s="54"/>
      <c r="H855" s="52"/>
      <c r="I855" s="150"/>
      <c r="J855" s="52"/>
      <c r="K855" s="52"/>
      <c r="L855" s="52"/>
      <c r="M855" s="52"/>
      <c r="N855" s="52"/>
      <c r="O855" s="52"/>
      <c r="P855" s="52"/>
      <c r="Q855" s="52"/>
      <c r="R855" s="52"/>
      <c r="S855" s="52"/>
      <c r="T855" s="52"/>
      <c r="U855" s="52"/>
      <c r="V855" s="52"/>
      <c r="W855" s="52"/>
      <c r="X855" s="52"/>
      <c r="Y855" s="52"/>
      <c r="Z855" s="52"/>
    </row>
    <row r="856" spans="2:26" ht="13.5" customHeight="1" x14ac:dyDescent="0.2">
      <c r="B856" s="132"/>
      <c r="C856" s="132"/>
      <c r="D856" s="363"/>
      <c r="E856" s="52"/>
      <c r="F856" s="52"/>
      <c r="G856" s="54"/>
      <c r="H856" s="52"/>
      <c r="I856" s="150"/>
      <c r="J856" s="52"/>
      <c r="K856" s="52"/>
      <c r="L856" s="52"/>
      <c r="M856" s="52"/>
      <c r="N856" s="52"/>
      <c r="O856" s="52"/>
      <c r="P856" s="52"/>
      <c r="Q856" s="52"/>
      <c r="R856" s="52"/>
      <c r="S856" s="52"/>
      <c r="T856" s="52"/>
      <c r="U856" s="52"/>
      <c r="V856" s="52"/>
      <c r="W856" s="52"/>
      <c r="X856" s="52"/>
      <c r="Y856" s="52"/>
      <c r="Z856" s="52"/>
    </row>
    <row r="857" spans="2:26" ht="13.5" customHeight="1" x14ac:dyDescent="0.2">
      <c r="B857" s="132"/>
      <c r="C857" s="132"/>
      <c r="D857" s="363"/>
      <c r="E857" s="52"/>
      <c r="F857" s="52"/>
      <c r="G857" s="54"/>
      <c r="H857" s="52"/>
      <c r="I857" s="150"/>
      <c r="J857" s="52"/>
      <c r="K857" s="52"/>
      <c r="L857" s="52"/>
      <c r="M857" s="52"/>
      <c r="N857" s="52"/>
      <c r="O857" s="52"/>
      <c r="P857" s="52"/>
      <c r="Q857" s="52"/>
      <c r="R857" s="52"/>
      <c r="S857" s="52"/>
      <c r="T857" s="52"/>
      <c r="U857" s="52"/>
      <c r="V857" s="52"/>
      <c r="W857" s="52"/>
      <c r="X857" s="52"/>
      <c r="Y857" s="52"/>
      <c r="Z857" s="52"/>
    </row>
    <row r="858" spans="2:26" ht="13.5" customHeight="1" x14ac:dyDescent="0.2">
      <c r="B858" s="132"/>
      <c r="C858" s="132"/>
      <c r="D858" s="363"/>
      <c r="E858" s="52"/>
      <c r="F858" s="52"/>
      <c r="G858" s="54"/>
      <c r="H858" s="52"/>
      <c r="I858" s="150"/>
      <c r="J858" s="52"/>
      <c r="K858" s="52"/>
      <c r="L858" s="52"/>
      <c r="M858" s="52"/>
      <c r="N858" s="52"/>
      <c r="O858" s="52"/>
      <c r="P858" s="52"/>
      <c r="Q858" s="52"/>
      <c r="R858" s="52"/>
      <c r="S858" s="52"/>
      <c r="T858" s="52"/>
      <c r="U858" s="52"/>
      <c r="V858" s="52"/>
      <c r="W858" s="52"/>
      <c r="X858" s="52"/>
      <c r="Y858" s="52"/>
      <c r="Z858" s="52"/>
    </row>
    <row r="859" spans="2:26" ht="13.5" customHeight="1" x14ac:dyDescent="0.2">
      <c r="B859" s="132"/>
      <c r="C859" s="132"/>
      <c r="D859" s="363"/>
      <c r="E859" s="52"/>
      <c r="F859" s="52"/>
      <c r="G859" s="54"/>
      <c r="H859" s="52"/>
      <c r="I859" s="150"/>
      <c r="J859" s="52"/>
      <c r="K859" s="52"/>
      <c r="L859" s="52"/>
      <c r="M859" s="52"/>
      <c r="N859" s="52"/>
      <c r="O859" s="52"/>
      <c r="P859" s="52"/>
      <c r="Q859" s="52"/>
      <c r="R859" s="52"/>
      <c r="S859" s="52"/>
      <c r="T859" s="52"/>
      <c r="U859" s="52"/>
      <c r="V859" s="52"/>
      <c r="W859" s="52"/>
      <c r="X859" s="52"/>
      <c r="Y859" s="52"/>
      <c r="Z859" s="52"/>
    </row>
    <row r="860" spans="2:26" ht="13.5" customHeight="1" x14ac:dyDescent="0.2">
      <c r="B860" s="132"/>
      <c r="C860" s="132"/>
      <c r="D860" s="363"/>
      <c r="E860" s="52"/>
      <c r="F860" s="52"/>
      <c r="G860" s="54"/>
      <c r="H860" s="52"/>
      <c r="I860" s="150"/>
      <c r="J860" s="52"/>
      <c r="K860" s="52"/>
      <c r="L860" s="52"/>
      <c r="M860" s="52"/>
      <c r="N860" s="52"/>
      <c r="O860" s="52"/>
      <c r="P860" s="52"/>
      <c r="Q860" s="52"/>
      <c r="R860" s="52"/>
      <c r="S860" s="52"/>
      <c r="T860" s="52"/>
      <c r="U860" s="52"/>
      <c r="V860" s="52"/>
      <c r="W860" s="52"/>
      <c r="X860" s="52"/>
      <c r="Y860" s="52"/>
      <c r="Z860" s="52"/>
    </row>
    <row r="861" spans="2:26" ht="13.5" customHeight="1" x14ac:dyDescent="0.2">
      <c r="B861" s="132"/>
      <c r="C861" s="132"/>
      <c r="D861" s="363"/>
      <c r="E861" s="52"/>
      <c r="F861" s="52"/>
      <c r="G861" s="54"/>
      <c r="H861" s="52"/>
      <c r="I861" s="150"/>
      <c r="J861" s="52"/>
      <c r="K861" s="52"/>
      <c r="L861" s="52"/>
      <c r="M861" s="52"/>
      <c r="N861" s="52"/>
      <c r="O861" s="52"/>
      <c r="P861" s="52"/>
      <c r="Q861" s="52"/>
      <c r="R861" s="52"/>
      <c r="S861" s="52"/>
      <c r="T861" s="52"/>
      <c r="U861" s="52"/>
      <c r="V861" s="52"/>
      <c r="W861" s="52"/>
      <c r="X861" s="52"/>
      <c r="Y861" s="52"/>
      <c r="Z861" s="52"/>
    </row>
    <row r="862" spans="2:26" ht="13.5" customHeight="1" x14ac:dyDescent="0.2">
      <c r="B862" s="132"/>
      <c r="C862" s="132"/>
      <c r="D862" s="363"/>
      <c r="E862" s="52"/>
      <c r="F862" s="52"/>
      <c r="G862" s="54"/>
      <c r="H862" s="52"/>
      <c r="I862" s="150"/>
      <c r="J862" s="52"/>
      <c r="K862" s="52"/>
      <c r="L862" s="52"/>
      <c r="M862" s="52"/>
      <c r="N862" s="52"/>
      <c r="O862" s="52"/>
      <c r="P862" s="52"/>
      <c r="Q862" s="52"/>
      <c r="R862" s="52"/>
      <c r="S862" s="52"/>
      <c r="T862" s="52"/>
      <c r="U862" s="52"/>
      <c r="V862" s="52"/>
      <c r="W862" s="52"/>
      <c r="X862" s="52"/>
      <c r="Y862" s="52"/>
      <c r="Z862" s="52"/>
    </row>
    <row r="863" spans="2:26" ht="13.5" customHeight="1" x14ac:dyDescent="0.2">
      <c r="B863" s="132"/>
      <c r="C863" s="132"/>
      <c r="D863" s="363"/>
      <c r="E863" s="52"/>
      <c r="F863" s="52"/>
      <c r="G863" s="54"/>
      <c r="H863" s="52"/>
      <c r="I863" s="150"/>
      <c r="J863" s="52"/>
      <c r="K863" s="52"/>
      <c r="L863" s="52"/>
      <c r="M863" s="52"/>
      <c r="N863" s="52"/>
      <c r="O863" s="52"/>
      <c r="P863" s="52"/>
      <c r="Q863" s="52"/>
      <c r="R863" s="52"/>
      <c r="S863" s="52"/>
      <c r="T863" s="52"/>
      <c r="U863" s="52"/>
      <c r="V863" s="52"/>
      <c r="W863" s="52"/>
      <c r="X863" s="52"/>
      <c r="Y863" s="52"/>
      <c r="Z863" s="52"/>
    </row>
    <row r="864" spans="2:26" ht="13.5" customHeight="1" x14ac:dyDescent="0.2">
      <c r="B864" s="132"/>
      <c r="C864" s="132"/>
      <c r="D864" s="363"/>
      <c r="E864" s="52"/>
      <c r="F864" s="52"/>
      <c r="G864" s="54"/>
      <c r="H864" s="52"/>
      <c r="I864" s="150"/>
      <c r="J864" s="52"/>
      <c r="K864" s="52"/>
      <c r="L864" s="52"/>
      <c r="M864" s="52"/>
      <c r="N864" s="52"/>
      <c r="O864" s="52"/>
      <c r="P864" s="52"/>
      <c r="Q864" s="52"/>
      <c r="R864" s="52"/>
      <c r="S864" s="52"/>
      <c r="T864" s="52"/>
      <c r="U864" s="52"/>
      <c r="V864" s="52"/>
      <c r="W864" s="52"/>
      <c r="X864" s="52"/>
      <c r="Y864" s="52"/>
      <c r="Z864" s="52"/>
    </row>
    <row r="865" spans="2:26" ht="13.5" customHeight="1" x14ac:dyDescent="0.2">
      <c r="B865" s="132"/>
      <c r="C865" s="132"/>
      <c r="D865" s="363"/>
      <c r="E865" s="52"/>
      <c r="F865" s="52"/>
      <c r="G865" s="54"/>
      <c r="H865" s="52"/>
      <c r="I865" s="150"/>
      <c r="J865" s="52"/>
      <c r="K865" s="52"/>
      <c r="L865" s="52"/>
      <c r="M865" s="52"/>
      <c r="N865" s="52"/>
      <c r="O865" s="52"/>
      <c r="P865" s="52"/>
      <c r="Q865" s="52"/>
      <c r="R865" s="52"/>
      <c r="S865" s="52"/>
      <c r="T865" s="52"/>
      <c r="U865" s="52"/>
      <c r="V865" s="52"/>
      <c r="W865" s="52"/>
      <c r="X865" s="52"/>
      <c r="Y865" s="52"/>
      <c r="Z865" s="52"/>
    </row>
    <row r="866" spans="2:26" ht="13.5" customHeight="1" x14ac:dyDescent="0.2">
      <c r="B866" s="132"/>
      <c r="C866" s="132"/>
      <c r="D866" s="363"/>
      <c r="E866" s="52"/>
      <c r="F866" s="52"/>
      <c r="G866" s="54"/>
      <c r="H866" s="52"/>
      <c r="I866" s="150"/>
      <c r="J866" s="52"/>
      <c r="K866" s="52"/>
      <c r="L866" s="52"/>
      <c r="M866" s="52"/>
      <c r="N866" s="52"/>
      <c r="O866" s="52"/>
      <c r="P866" s="52"/>
      <c r="Q866" s="52"/>
      <c r="R866" s="52"/>
      <c r="S866" s="52"/>
      <c r="T866" s="52"/>
      <c r="U866" s="52"/>
      <c r="V866" s="52"/>
      <c r="W866" s="52"/>
      <c r="X866" s="52"/>
      <c r="Y866" s="52"/>
      <c r="Z866" s="52"/>
    </row>
    <row r="867" spans="2:26" ht="13.5" customHeight="1" x14ac:dyDescent="0.2">
      <c r="B867" s="132"/>
      <c r="C867" s="132"/>
      <c r="D867" s="363"/>
      <c r="E867" s="52"/>
      <c r="F867" s="52"/>
      <c r="G867" s="54"/>
      <c r="H867" s="52"/>
      <c r="I867" s="150"/>
      <c r="J867" s="52"/>
      <c r="K867" s="52"/>
      <c r="L867" s="52"/>
      <c r="M867" s="52"/>
      <c r="N867" s="52"/>
      <c r="O867" s="52"/>
      <c r="P867" s="52"/>
      <c r="Q867" s="52"/>
      <c r="R867" s="52"/>
      <c r="S867" s="52"/>
      <c r="T867" s="52"/>
      <c r="U867" s="52"/>
      <c r="V867" s="52"/>
      <c r="W867" s="52"/>
      <c r="X867" s="52"/>
      <c r="Y867" s="52"/>
      <c r="Z867" s="52"/>
    </row>
    <row r="868" spans="2:26" ht="13.5" customHeight="1" x14ac:dyDescent="0.2">
      <c r="B868" s="132"/>
      <c r="C868" s="132"/>
      <c r="D868" s="363"/>
      <c r="E868" s="52"/>
      <c r="F868" s="52"/>
      <c r="G868" s="54"/>
      <c r="H868" s="52"/>
      <c r="I868" s="150"/>
      <c r="J868" s="52"/>
      <c r="K868" s="52"/>
      <c r="L868" s="52"/>
      <c r="M868" s="52"/>
      <c r="N868" s="52"/>
      <c r="O868" s="52"/>
      <c r="P868" s="52"/>
      <c r="Q868" s="52"/>
      <c r="R868" s="52"/>
      <c r="S868" s="52"/>
      <c r="T868" s="52"/>
      <c r="U868" s="52"/>
      <c r="V868" s="52"/>
      <c r="W868" s="52"/>
      <c r="X868" s="52"/>
      <c r="Y868" s="52"/>
      <c r="Z868" s="52"/>
    </row>
    <row r="869" spans="2:26" ht="13.5" customHeight="1" x14ac:dyDescent="0.2">
      <c r="B869" s="132"/>
      <c r="C869" s="132"/>
      <c r="D869" s="363"/>
      <c r="E869" s="52"/>
      <c r="F869" s="52"/>
      <c r="G869" s="54"/>
      <c r="H869" s="52"/>
      <c r="I869" s="150"/>
      <c r="J869" s="52"/>
      <c r="K869" s="52"/>
      <c r="L869" s="52"/>
      <c r="M869" s="52"/>
      <c r="N869" s="52"/>
      <c r="O869" s="52"/>
      <c r="P869" s="52"/>
      <c r="Q869" s="52"/>
      <c r="R869" s="52"/>
      <c r="S869" s="52"/>
      <c r="T869" s="52"/>
      <c r="U869" s="52"/>
      <c r="V869" s="52"/>
      <c r="W869" s="52"/>
      <c r="X869" s="52"/>
      <c r="Y869" s="52"/>
      <c r="Z869" s="52"/>
    </row>
    <row r="870" spans="2:26" ht="13.5" customHeight="1" x14ac:dyDescent="0.2">
      <c r="B870" s="132"/>
      <c r="C870" s="132"/>
      <c r="D870" s="363"/>
      <c r="E870" s="52"/>
      <c r="F870" s="52"/>
      <c r="G870" s="54"/>
      <c r="H870" s="52"/>
      <c r="I870" s="150"/>
      <c r="J870" s="52"/>
      <c r="K870" s="52"/>
      <c r="L870" s="52"/>
      <c r="M870" s="52"/>
      <c r="N870" s="52"/>
      <c r="O870" s="52"/>
      <c r="P870" s="52"/>
      <c r="Q870" s="52"/>
      <c r="R870" s="52"/>
      <c r="S870" s="52"/>
      <c r="T870" s="52"/>
      <c r="U870" s="52"/>
      <c r="V870" s="52"/>
      <c r="W870" s="52"/>
      <c r="X870" s="52"/>
      <c r="Y870" s="52"/>
      <c r="Z870" s="52"/>
    </row>
    <row r="871" spans="2:26" ht="13.5" customHeight="1" x14ac:dyDescent="0.2">
      <c r="B871" s="132"/>
      <c r="C871" s="132"/>
      <c r="D871" s="363"/>
      <c r="E871" s="52"/>
      <c r="F871" s="52"/>
      <c r="G871" s="54"/>
      <c r="H871" s="52"/>
      <c r="I871" s="150"/>
      <c r="J871" s="52"/>
      <c r="K871" s="52"/>
      <c r="L871" s="52"/>
      <c r="M871" s="52"/>
      <c r="N871" s="52"/>
      <c r="O871" s="52"/>
      <c r="P871" s="52"/>
      <c r="Q871" s="52"/>
      <c r="R871" s="52"/>
      <c r="S871" s="52"/>
      <c r="T871" s="52"/>
      <c r="U871" s="52"/>
      <c r="V871" s="52"/>
      <c r="W871" s="52"/>
      <c r="X871" s="52"/>
      <c r="Y871" s="52"/>
      <c r="Z871" s="52"/>
    </row>
    <row r="872" spans="2:26" ht="13.5" customHeight="1" x14ac:dyDescent="0.2">
      <c r="B872" s="132"/>
      <c r="C872" s="132"/>
      <c r="D872" s="363"/>
      <c r="E872" s="52"/>
      <c r="F872" s="52"/>
      <c r="G872" s="54"/>
      <c r="H872" s="52"/>
      <c r="I872" s="150"/>
      <c r="J872" s="52"/>
      <c r="K872" s="52"/>
      <c r="L872" s="52"/>
      <c r="M872" s="52"/>
      <c r="N872" s="52"/>
      <c r="O872" s="52"/>
      <c r="P872" s="52"/>
      <c r="Q872" s="52"/>
      <c r="R872" s="52"/>
      <c r="S872" s="52"/>
      <c r="T872" s="52"/>
      <c r="U872" s="52"/>
      <c r="V872" s="52"/>
      <c r="W872" s="52"/>
      <c r="X872" s="52"/>
      <c r="Y872" s="52"/>
      <c r="Z872" s="52"/>
    </row>
    <row r="873" spans="2:26" ht="13.5" customHeight="1" x14ac:dyDescent="0.2">
      <c r="B873" s="132"/>
      <c r="C873" s="132"/>
      <c r="D873" s="363"/>
      <c r="E873" s="52"/>
      <c r="F873" s="52"/>
      <c r="G873" s="54"/>
      <c r="H873" s="52"/>
      <c r="I873" s="150"/>
      <c r="J873" s="52"/>
      <c r="K873" s="52"/>
      <c r="L873" s="52"/>
      <c r="M873" s="52"/>
      <c r="N873" s="52"/>
      <c r="O873" s="52"/>
      <c r="P873" s="52"/>
      <c r="Q873" s="52"/>
      <c r="R873" s="52"/>
      <c r="S873" s="52"/>
      <c r="T873" s="52"/>
      <c r="U873" s="52"/>
      <c r="V873" s="52"/>
      <c r="W873" s="52"/>
      <c r="X873" s="52"/>
      <c r="Y873" s="52"/>
      <c r="Z873" s="52"/>
    </row>
    <row r="874" spans="2:26" ht="13.5" customHeight="1" x14ac:dyDescent="0.2">
      <c r="B874" s="132"/>
      <c r="C874" s="132"/>
      <c r="D874" s="363"/>
      <c r="E874" s="52"/>
      <c r="F874" s="52"/>
      <c r="G874" s="54"/>
      <c r="H874" s="52"/>
      <c r="I874" s="150"/>
      <c r="J874" s="52"/>
      <c r="K874" s="52"/>
      <c r="L874" s="52"/>
      <c r="M874" s="52"/>
      <c r="N874" s="52"/>
      <c r="O874" s="52"/>
      <c r="P874" s="52"/>
      <c r="Q874" s="52"/>
      <c r="R874" s="52"/>
      <c r="S874" s="52"/>
      <c r="T874" s="52"/>
      <c r="U874" s="52"/>
      <c r="V874" s="52"/>
      <c r="W874" s="52"/>
      <c r="X874" s="52"/>
      <c r="Y874" s="52"/>
      <c r="Z874" s="52"/>
    </row>
    <row r="875" spans="2:26" ht="13.5" customHeight="1" x14ac:dyDescent="0.2">
      <c r="B875" s="132"/>
      <c r="C875" s="132"/>
      <c r="D875" s="363"/>
      <c r="E875" s="52"/>
      <c r="F875" s="52"/>
      <c r="G875" s="54"/>
      <c r="H875" s="52"/>
      <c r="I875" s="150"/>
      <c r="J875" s="52"/>
      <c r="K875" s="52"/>
      <c r="L875" s="52"/>
      <c r="M875" s="52"/>
      <c r="N875" s="52"/>
      <c r="O875" s="52"/>
      <c r="P875" s="52"/>
      <c r="Q875" s="52"/>
      <c r="R875" s="52"/>
      <c r="S875" s="52"/>
      <c r="T875" s="52"/>
      <c r="U875" s="52"/>
      <c r="V875" s="52"/>
      <c r="W875" s="52"/>
      <c r="X875" s="52"/>
      <c r="Y875" s="52"/>
      <c r="Z875" s="52"/>
    </row>
    <row r="876" spans="2:26" ht="13.5" customHeight="1" x14ac:dyDescent="0.2">
      <c r="B876" s="132"/>
      <c r="C876" s="132"/>
      <c r="D876" s="363"/>
      <c r="E876" s="52"/>
      <c r="F876" s="52"/>
      <c r="G876" s="54"/>
      <c r="H876" s="52"/>
      <c r="I876" s="150"/>
      <c r="J876" s="52"/>
      <c r="K876" s="52"/>
      <c r="L876" s="52"/>
      <c r="M876" s="52"/>
      <c r="N876" s="52"/>
      <c r="O876" s="52"/>
      <c r="P876" s="52"/>
      <c r="Q876" s="52"/>
      <c r="R876" s="52"/>
      <c r="S876" s="52"/>
      <c r="T876" s="52"/>
      <c r="U876" s="52"/>
      <c r="V876" s="52"/>
      <c r="W876" s="52"/>
      <c r="X876" s="52"/>
      <c r="Y876" s="52"/>
      <c r="Z876" s="52"/>
    </row>
    <row r="877" spans="2:26" ht="13.5" customHeight="1" x14ac:dyDescent="0.2">
      <c r="B877" s="132"/>
      <c r="C877" s="132"/>
      <c r="D877" s="363"/>
      <c r="E877" s="52"/>
      <c r="F877" s="52"/>
      <c r="G877" s="54"/>
      <c r="H877" s="52"/>
      <c r="I877" s="150"/>
      <c r="J877" s="52"/>
      <c r="K877" s="52"/>
      <c r="L877" s="52"/>
      <c r="M877" s="52"/>
      <c r="N877" s="52"/>
      <c r="O877" s="52"/>
      <c r="P877" s="52"/>
      <c r="Q877" s="52"/>
      <c r="R877" s="52"/>
      <c r="S877" s="52"/>
      <c r="T877" s="52"/>
      <c r="U877" s="52"/>
      <c r="V877" s="52"/>
      <c r="W877" s="52"/>
      <c r="X877" s="52"/>
      <c r="Y877" s="52"/>
      <c r="Z877" s="52"/>
    </row>
    <row r="878" spans="2:26" ht="13.5" customHeight="1" x14ac:dyDescent="0.2">
      <c r="B878" s="132"/>
      <c r="C878" s="132"/>
      <c r="D878" s="363"/>
      <c r="E878" s="52"/>
      <c r="F878" s="52"/>
      <c r="G878" s="54"/>
      <c r="H878" s="52"/>
      <c r="I878" s="150"/>
      <c r="J878" s="52"/>
      <c r="K878" s="52"/>
      <c r="L878" s="52"/>
      <c r="M878" s="52"/>
      <c r="N878" s="52"/>
      <c r="O878" s="52"/>
      <c r="P878" s="52"/>
      <c r="Q878" s="52"/>
      <c r="R878" s="52"/>
      <c r="S878" s="52"/>
      <c r="T878" s="52"/>
      <c r="U878" s="52"/>
      <c r="V878" s="52"/>
      <c r="W878" s="52"/>
      <c r="X878" s="52"/>
      <c r="Y878" s="52"/>
      <c r="Z878" s="52"/>
    </row>
    <row r="879" spans="2:26" ht="13.5" customHeight="1" x14ac:dyDescent="0.2">
      <c r="B879" s="132"/>
      <c r="C879" s="132"/>
      <c r="D879" s="363"/>
      <c r="E879" s="52"/>
      <c r="F879" s="52"/>
      <c r="G879" s="54"/>
      <c r="H879" s="52"/>
      <c r="I879" s="150"/>
      <c r="J879" s="52"/>
      <c r="K879" s="52"/>
      <c r="L879" s="52"/>
      <c r="M879" s="52"/>
      <c r="N879" s="52"/>
      <c r="O879" s="52"/>
      <c r="P879" s="52"/>
      <c r="Q879" s="52"/>
      <c r="R879" s="52"/>
      <c r="S879" s="52"/>
      <c r="T879" s="52"/>
      <c r="U879" s="52"/>
      <c r="V879" s="52"/>
      <c r="W879" s="52"/>
      <c r="X879" s="52"/>
      <c r="Y879" s="52"/>
      <c r="Z879" s="52"/>
    </row>
    <row r="880" spans="2:26" ht="13.5" customHeight="1" x14ac:dyDescent="0.2">
      <c r="B880" s="132"/>
      <c r="C880" s="132"/>
      <c r="D880" s="363"/>
      <c r="E880" s="52"/>
      <c r="F880" s="52"/>
      <c r="G880" s="54"/>
      <c r="H880" s="52"/>
      <c r="I880" s="150"/>
      <c r="J880" s="52"/>
      <c r="K880" s="52"/>
      <c r="L880" s="52"/>
      <c r="M880" s="52"/>
      <c r="N880" s="52"/>
      <c r="O880" s="52"/>
      <c r="P880" s="52"/>
      <c r="Q880" s="52"/>
      <c r="R880" s="52"/>
      <c r="S880" s="52"/>
      <c r="T880" s="52"/>
      <c r="U880" s="52"/>
      <c r="V880" s="52"/>
      <c r="W880" s="52"/>
      <c r="X880" s="52"/>
      <c r="Y880" s="52"/>
      <c r="Z880" s="52"/>
    </row>
    <row r="881" spans="2:26" ht="13.5" customHeight="1" x14ac:dyDescent="0.2">
      <c r="B881" s="132"/>
      <c r="C881" s="132"/>
      <c r="D881" s="363"/>
      <c r="E881" s="52"/>
      <c r="F881" s="52"/>
      <c r="G881" s="54"/>
      <c r="H881" s="52"/>
      <c r="I881" s="150"/>
      <c r="J881" s="52"/>
      <c r="K881" s="52"/>
      <c r="L881" s="52"/>
      <c r="M881" s="52"/>
      <c r="N881" s="52"/>
      <c r="O881" s="52"/>
      <c r="P881" s="52"/>
      <c r="Q881" s="52"/>
      <c r="R881" s="52"/>
      <c r="S881" s="52"/>
      <c r="T881" s="52"/>
      <c r="U881" s="52"/>
      <c r="V881" s="52"/>
      <c r="W881" s="52"/>
      <c r="X881" s="52"/>
      <c r="Y881" s="52"/>
      <c r="Z881" s="52"/>
    </row>
    <row r="882" spans="2:26" ht="13.5" customHeight="1" x14ac:dyDescent="0.2">
      <c r="B882" s="132"/>
      <c r="C882" s="132"/>
      <c r="D882" s="363"/>
      <c r="E882" s="52"/>
      <c r="F882" s="52"/>
      <c r="G882" s="54"/>
      <c r="H882" s="52"/>
      <c r="I882" s="150"/>
      <c r="J882" s="52"/>
      <c r="K882" s="52"/>
      <c r="L882" s="52"/>
      <c r="M882" s="52"/>
      <c r="N882" s="52"/>
      <c r="O882" s="52"/>
      <c r="P882" s="52"/>
      <c r="Q882" s="52"/>
      <c r="R882" s="52"/>
      <c r="S882" s="52"/>
      <c r="T882" s="52"/>
      <c r="U882" s="52"/>
      <c r="V882" s="52"/>
      <c r="W882" s="52"/>
      <c r="X882" s="52"/>
      <c r="Y882" s="52"/>
      <c r="Z882" s="52"/>
    </row>
    <row r="883" spans="2:26" ht="13.5" customHeight="1" x14ac:dyDescent="0.2">
      <c r="B883" s="132"/>
      <c r="C883" s="132"/>
      <c r="D883" s="363"/>
      <c r="E883" s="52"/>
      <c r="F883" s="52"/>
      <c r="G883" s="54"/>
      <c r="H883" s="52"/>
      <c r="I883" s="150"/>
      <c r="J883" s="52"/>
      <c r="K883" s="52"/>
      <c r="L883" s="52"/>
      <c r="M883" s="52"/>
      <c r="N883" s="52"/>
      <c r="O883" s="52"/>
      <c r="P883" s="52"/>
      <c r="Q883" s="52"/>
      <c r="R883" s="52"/>
      <c r="S883" s="52"/>
      <c r="T883" s="52"/>
      <c r="U883" s="52"/>
      <c r="V883" s="52"/>
      <c r="W883" s="52"/>
      <c r="X883" s="52"/>
      <c r="Y883" s="52"/>
      <c r="Z883" s="52"/>
    </row>
    <row r="884" spans="2:26" ht="13.5" customHeight="1" x14ac:dyDescent="0.2">
      <c r="B884" s="132"/>
      <c r="C884" s="132"/>
      <c r="D884" s="363"/>
      <c r="E884" s="52"/>
      <c r="F884" s="52"/>
      <c r="G884" s="54"/>
      <c r="H884" s="52"/>
      <c r="I884" s="150"/>
      <c r="J884" s="52"/>
      <c r="K884" s="52"/>
      <c r="L884" s="52"/>
      <c r="M884" s="52"/>
      <c r="N884" s="52"/>
      <c r="O884" s="52"/>
      <c r="P884" s="52"/>
      <c r="Q884" s="52"/>
      <c r="R884" s="52"/>
      <c r="S884" s="52"/>
      <c r="T884" s="52"/>
      <c r="U884" s="52"/>
      <c r="V884" s="52"/>
      <c r="W884" s="52"/>
      <c r="X884" s="52"/>
      <c r="Y884" s="52"/>
      <c r="Z884" s="52"/>
    </row>
    <row r="885" spans="2:26" ht="13.5" customHeight="1" x14ac:dyDescent="0.2">
      <c r="B885" s="132"/>
      <c r="C885" s="132"/>
      <c r="D885" s="363"/>
      <c r="E885" s="52"/>
      <c r="F885" s="52"/>
      <c r="G885" s="54"/>
      <c r="H885" s="52"/>
      <c r="I885" s="150"/>
      <c r="J885" s="52"/>
      <c r="K885" s="52"/>
      <c r="L885" s="52"/>
      <c r="M885" s="52"/>
      <c r="N885" s="52"/>
      <c r="O885" s="52"/>
      <c r="P885" s="52"/>
      <c r="Q885" s="52"/>
      <c r="R885" s="52"/>
      <c r="S885" s="52"/>
      <c r="T885" s="52"/>
      <c r="U885" s="52"/>
      <c r="V885" s="52"/>
      <c r="W885" s="52"/>
      <c r="X885" s="52"/>
      <c r="Y885" s="52"/>
      <c r="Z885" s="52"/>
    </row>
    <row r="886" spans="2:26" ht="13.5" customHeight="1" x14ac:dyDescent="0.2">
      <c r="B886" s="132"/>
      <c r="C886" s="132"/>
      <c r="D886" s="363"/>
      <c r="E886" s="52"/>
      <c r="F886" s="52"/>
      <c r="G886" s="54"/>
      <c r="H886" s="52"/>
      <c r="I886" s="150"/>
      <c r="J886" s="52"/>
      <c r="K886" s="52"/>
      <c r="L886" s="52"/>
      <c r="M886" s="52"/>
      <c r="N886" s="52"/>
      <c r="O886" s="52"/>
      <c r="P886" s="52"/>
      <c r="Q886" s="52"/>
      <c r="R886" s="52"/>
      <c r="S886" s="52"/>
      <c r="T886" s="52"/>
      <c r="U886" s="52"/>
      <c r="V886" s="52"/>
      <c r="W886" s="52"/>
      <c r="X886" s="52"/>
      <c r="Y886" s="52"/>
      <c r="Z886" s="52"/>
    </row>
    <row r="887" spans="2:26" ht="13.5" customHeight="1" x14ac:dyDescent="0.2">
      <c r="B887" s="132"/>
      <c r="C887" s="132"/>
      <c r="D887" s="363"/>
      <c r="E887" s="52"/>
      <c r="F887" s="52"/>
      <c r="G887" s="54"/>
      <c r="H887" s="52"/>
      <c r="I887" s="150"/>
      <c r="J887" s="52"/>
      <c r="K887" s="52"/>
      <c r="L887" s="52"/>
      <c r="M887" s="52"/>
      <c r="N887" s="52"/>
      <c r="O887" s="52"/>
      <c r="P887" s="52"/>
      <c r="Q887" s="52"/>
      <c r="R887" s="52"/>
      <c r="S887" s="52"/>
      <c r="T887" s="52"/>
      <c r="U887" s="52"/>
      <c r="V887" s="52"/>
      <c r="W887" s="52"/>
      <c r="X887" s="52"/>
      <c r="Y887" s="52"/>
      <c r="Z887" s="52"/>
    </row>
    <row r="888" spans="2:26" ht="13.5" customHeight="1" x14ac:dyDescent="0.2">
      <c r="B888" s="132"/>
      <c r="C888" s="132"/>
      <c r="D888" s="363"/>
      <c r="E888" s="52"/>
      <c r="F888" s="52"/>
      <c r="G888" s="54"/>
      <c r="H888" s="52"/>
      <c r="I888" s="150"/>
      <c r="J888" s="52"/>
      <c r="K888" s="52"/>
      <c r="L888" s="52"/>
      <c r="M888" s="52"/>
      <c r="N888" s="52"/>
      <c r="O888" s="52"/>
      <c r="P888" s="52"/>
      <c r="Q888" s="52"/>
      <c r="R888" s="52"/>
      <c r="S888" s="52"/>
      <c r="T888" s="52"/>
      <c r="U888" s="52"/>
      <c r="V888" s="52"/>
      <c r="W888" s="52"/>
      <c r="X888" s="52"/>
      <c r="Y888" s="52"/>
      <c r="Z888" s="52"/>
    </row>
    <row r="889" spans="2:26" ht="13.5" customHeight="1" x14ac:dyDescent="0.2">
      <c r="B889" s="132"/>
      <c r="C889" s="132"/>
      <c r="D889" s="363"/>
      <c r="E889" s="52"/>
      <c r="F889" s="52"/>
      <c r="G889" s="54"/>
      <c r="H889" s="52"/>
      <c r="I889" s="150"/>
      <c r="J889" s="52"/>
      <c r="K889" s="52"/>
      <c r="L889" s="52"/>
      <c r="M889" s="52"/>
      <c r="N889" s="52"/>
      <c r="O889" s="52"/>
      <c r="P889" s="52"/>
      <c r="Q889" s="52"/>
      <c r="R889" s="52"/>
      <c r="S889" s="52"/>
      <c r="T889" s="52"/>
      <c r="U889" s="52"/>
      <c r="V889" s="52"/>
      <c r="W889" s="52"/>
      <c r="X889" s="52"/>
      <c r="Y889" s="52"/>
      <c r="Z889" s="52"/>
    </row>
    <row r="890" spans="2:26" ht="13.5" customHeight="1" x14ac:dyDescent="0.2">
      <c r="B890" s="132"/>
      <c r="C890" s="132"/>
      <c r="D890" s="363"/>
      <c r="E890" s="52"/>
      <c r="F890" s="52"/>
      <c r="G890" s="54"/>
      <c r="H890" s="52"/>
      <c r="I890" s="150"/>
      <c r="J890" s="52"/>
      <c r="K890" s="52"/>
      <c r="L890" s="52"/>
      <c r="M890" s="52"/>
      <c r="N890" s="52"/>
      <c r="O890" s="52"/>
      <c r="P890" s="52"/>
      <c r="Q890" s="52"/>
      <c r="R890" s="52"/>
      <c r="S890" s="52"/>
      <c r="T890" s="52"/>
      <c r="U890" s="52"/>
      <c r="V890" s="52"/>
      <c r="W890" s="52"/>
      <c r="X890" s="52"/>
      <c r="Y890" s="52"/>
      <c r="Z890" s="52"/>
    </row>
    <row r="891" spans="2:26" ht="13.5" customHeight="1" x14ac:dyDescent="0.2">
      <c r="B891" s="132"/>
      <c r="C891" s="132"/>
      <c r="D891" s="363"/>
      <c r="E891" s="52"/>
      <c r="F891" s="52"/>
      <c r="G891" s="54"/>
      <c r="H891" s="52"/>
      <c r="I891" s="150"/>
      <c r="J891" s="52"/>
      <c r="K891" s="52"/>
      <c r="L891" s="52"/>
      <c r="M891" s="52"/>
      <c r="N891" s="52"/>
      <c r="O891" s="52"/>
      <c r="P891" s="52"/>
      <c r="Q891" s="52"/>
      <c r="R891" s="52"/>
      <c r="S891" s="52"/>
      <c r="T891" s="52"/>
      <c r="U891" s="52"/>
      <c r="V891" s="52"/>
      <c r="W891" s="52"/>
      <c r="X891" s="52"/>
      <c r="Y891" s="52"/>
      <c r="Z891" s="52"/>
    </row>
    <row r="892" spans="2:26" ht="13.5" customHeight="1" x14ac:dyDescent="0.2">
      <c r="B892" s="132"/>
      <c r="C892" s="132"/>
      <c r="D892" s="363"/>
      <c r="E892" s="52"/>
      <c r="F892" s="52"/>
      <c r="G892" s="54"/>
      <c r="H892" s="52"/>
      <c r="I892" s="150"/>
      <c r="J892" s="52"/>
      <c r="K892" s="52"/>
      <c r="L892" s="52"/>
      <c r="M892" s="52"/>
      <c r="N892" s="52"/>
      <c r="O892" s="52"/>
      <c r="P892" s="52"/>
      <c r="Q892" s="52"/>
      <c r="R892" s="52"/>
      <c r="S892" s="52"/>
      <c r="T892" s="52"/>
      <c r="U892" s="52"/>
      <c r="V892" s="52"/>
      <c r="W892" s="52"/>
      <c r="X892" s="52"/>
      <c r="Y892" s="52"/>
      <c r="Z892" s="52"/>
    </row>
    <row r="893" spans="2:26" ht="13.5" customHeight="1" x14ac:dyDescent="0.2">
      <c r="B893" s="132"/>
      <c r="C893" s="132"/>
      <c r="D893" s="363"/>
      <c r="E893" s="52"/>
      <c r="F893" s="52"/>
      <c r="G893" s="54"/>
      <c r="H893" s="52"/>
      <c r="I893" s="150"/>
      <c r="J893" s="52"/>
      <c r="K893" s="52"/>
      <c r="L893" s="52"/>
      <c r="M893" s="52"/>
      <c r="N893" s="52"/>
      <c r="O893" s="52"/>
      <c r="P893" s="52"/>
      <c r="Q893" s="52"/>
      <c r="R893" s="52"/>
      <c r="S893" s="52"/>
      <c r="T893" s="52"/>
      <c r="U893" s="52"/>
      <c r="V893" s="52"/>
      <c r="W893" s="52"/>
      <c r="X893" s="52"/>
      <c r="Y893" s="52"/>
      <c r="Z893" s="52"/>
    </row>
    <row r="894" spans="2:26" ht="13.5" customHeight="1" x14ac:dyDescent="0.2">
      <c r="B894" s="132"/>
      <c r="C894" s="132"/>
      <c r="D894" s="363"/>
      <c r="E894" s="52"/>
      <c r="F894" s="52"/>
      <c r="G894" s="54"/>
      <c r="H894" s="52"/>
      <c r="I894" s="150"/>
      <c r="J894" s="52"/>
      <c r="K894" s="52"/>
      <c r="L894" s="52"/>
      <c r="M894" s="52"/>
      <c r="N894" s="52"/>
      <c r="O894" s="52"/>
      <c r="P894" s="52"/>
      <c r="Q894" s="52"/>
      <c r="R894" s="52"/>
      <c r="S894" s="52"/>
      <c r="T894" s="52"/>
      <c r="U894" s="52"/>
      <c r="V894" s="52"/>
      <c r="W894" s="52"/>
      <c r="X894" s="52"/>
      <c r="Y894" s="52"/>
      <c r="Z894" s="52"/>
    </row>
    <row r="895" spans="2:26" ht="13.5" customHeight="1" x14ac:dyDescent="0.2">
      <c r="B895" s="132"/>
      <c r="C895" s="132"/>
      <c r="D895" s="363"/>
      <c r="E895" s="52"/>
      <c r="F895" s="52"/>
      <c r="G895" s="54"/>
      <c r="H895" s="52"/>
      <c r="I895" s="150"/>
      <c r="J895" s="52"/>
      <c r="K895" s="52"/>
      <c r="L895" s="52"/>
      <c r="M895" s="52"/>
      <c r="N895" s="52"/>
      <c r="O895" s="52"/>
      <c r="P895" s="52"/>
      <c r="Q895" s="52"/>
      <c r="R895" s="52"/>
      <c r="S895" s="52"/>
      <c r="T895" s="52"/>
      <c r="U895" s="52"/>
      <c r="V895" s="52"/>
      <c r="W895" s="52"/>
      <c r="X895" s="52"/>
      <c r="Y895" s="52"/>
      <c r="Z895" s="52"/>
    </row>
    <row r="896" spans="2:26" ht="13.5" customHeight="1" x14ac:dyDescent="0.2">
      <c r="B896" s="132"/>
      <c r="C896" s="132"/>
      <c r="D896" s="363"/>
      <c r="E896" s="52"/>
      <c r="F896" s="52"/>
      <c r="G896" s="54"/>
      <c r="H896" s="52"/>
      <c r="I896" s="150"/>
      <c r="J896" s="52"/>
      <c r="K896" s="52"/>
      <c r="L896" s="52"/>
      <c r="M896" s="52"/>
      <c r="N896" s="52"/>
      <c r="O896" s="52"/>
      <c r="P896" s="52"/>
      <c r="Q896" s="52"/>
      <c r="R896" s="52"/>
      <c r="S896" s="52"/>
      <c r="T896" s="52"/>
      <c r="U896" s="52"/>
      <c r="V896" s="52"/>
      <c r="W896" s="52"/>
      <c r="X896" s="52"/>
      <c r="Y896" s="52"/>
      <c r="Z896" s="52"/>
    </row>
    <row r="897" spans="2:26" ht="13.5" customHeight="1" x14ac:dyDescent="0.2">
      <c r="B897" s="132"/>
      <c r="C897" s="132"/>
      <c r="D897" s="363"/>
      <c r="E897" s="52"/>
      <c r="F897" s="52"/>
      <c r="G897" s="54"/>
      <c r="H897" s="52"/>
      <c r="I897" s="150"/>
      <c r="J897" s="52"/>
      <c r="K897" s="52"/>
      <c r="L897" s="52"/>
      <c r="M897" s="52"/>
      <c r="N897" s="52"/>
      <c r="O897" s="52"/>
      <c r="P897" s="52"/>
      <c r="Q897" s="52"/>
      <c r="R897" s="52"/>
      <c r="S897" s="52"/>
      <c r="T897" s="52"/>
      <c r="U897" s="52"/>
      <c r="V897" s="52"/>
      <c r="W897" s="52"/>
      <c r="X897" s="52"/>
      <c r="Y897" s="52"/>
      <c r="Z897" s="52"/>
    </row>
    <row r="898" spans="2:26" ht="13.5" customHeight="1" x14ac:dyDescent="0.2">
      <c r="B898" s="132"/>
      <c r="C898" s="132"/>
      <c r="D898" s="363"/>
      <c r="E898" s="52"/>
      <c r="F898" s="52"/>
      <c r="G898" s="54"/>
      <c r="H898" s="52"/>
      <c r="I898" s="150"/>
      <c r="J898" s="52"/>
      <c r="K898" s="52"/>
      <c r="L898" s="52"/>
      <c r="M898" s="52"/>
      <c r="N898" s="52"/>
      <c r="O898" s="52"/>
      <c r="P898" s="52"/>
      <c r="Q898" s="52"/>
      <c r="R898" s="52"/>
      <c r="S898" s="52"/>
      <c r="T898" s="52"/>
      <c r="U898" s="52"/>
      <c r="V898" s="52"/>
      <c r="W898" s="52"/>
      <c r="X898" s="52"/>
      <c r="Y898" s="52"/>
      <c r="Z898" s="52"/>
    </row>
    <row r="899" spans="2:26" ht="13.5" customHeight="1" x14ac:dyDescent="0.2">
      <c r="B899" s="132"/>
      <c r="C899" s="132"/>
      <c r="D899" s="363"/>
      <c r="E899" s="52"/>
      <c r="F899" s="52"/>
      <c r="G899" s="54"/>
      <c r="H899" s="52"/>
      <c r="I899" s="150"/>
      <c r="J899" s="52"/>
      <c r="K899" s="52"/>
      <c r="L899" s="52"/>
      <c r="M899" s="52"/>
      <c r="N899" s="52"/>
      <c r="O899" s="52"/>
      <c r="P899" s="52"/>
      <c r="Q899" s="52"/>
      <c r="R899" s="52"/>
      <c r="S899" s="52"/>
      <c r="T899" s="52"/>
      <c r="U899" s="52"/>
      <c r="V899" s="52"/>
      <c r="W899" s="52"/>
      <c r="X899" s="52"/>
      <c r="Y899" s="52"/>
      <c r="Z899" s="52"/>
    </row>
    <row r="900" spans="2:26" ht="13.5" customHeight="1" x14ac:dyDescent="0.2">
      <c r="B900" s="132"/>
      <c r="C900" s="132"/>
      <c r="D900" s="363"/>
      <c r="E900" s="52"/>
      <c r="F900" s="52"/>
      <c r="G900" s="54"/>
      <c r="H900" s="52"/>
      <c r="I900" s="150"/>
      <c r="J900" s="52"/>
      <c r="K900" s="52"/>
      <c r="L900" s="52"/>
      <c r="M900" s="52"/>
      <c r="N900" s="52"/>
      <c r="O900" s="52"/>
      <c r="P900" s="52"/>
      <c r="Q900" s="52"/>
      <c r="R900" s="52"/>
      <c r="S900" s="52"/>
      <c r="T900" s="52"/>
      <c r="U900" s="52"/>
      <c r="V900" s="52"/>
      <c r="W900" s="52"/>
      <c r="X900" s="52"/>
      <c r="Y900" s="52"/>
      <c r="Z900" s="52"/>
    </row>
    <row r="901" spans="2:26" ht="13.5" customHeight="1" x14ac:dyDescent="0.2">
      <c r="B901" s="132"/>
      <c r="C901" s="132"/>
      <c r="D901" s="363"/>
      <c r="E901" s="52"/>
      <c r="F901" s="52"/>
      <c r="G901" s="54"/>
      <c r="H901" s="52"/>
      <c r="I901" s="150"/>
      <c r="J901" s="52"/>
      <c r="K901" s="52"/>
      <c r="L901" s="52"/>
      <c r="M901" s="52"/>
      <c r="N901" s="52"/>
      <c r="O901" s="52"/>
      <c r="P901" s="52"/>
      <c r="Q901" s="52"/>
      <c r="R901" s="52"/>
      <c r="S901" s="52"/>
      <c r="T901" s="52"/>
      <c r="U901" s="52"/>
      <c r="V901" s="52"/>
      <c r="W901" s="52"/>
      <c r="X901" s="52"/>
      <c r="Y901" s="52"/>
      <c r="Z901" s="52"/>
    </row>
    <row r="902" spans="2:26" ht="13.5" customHeight="1" x14ac:dyDescent="0.2">
      <c r="B902" s="132"/>
      <c r="C902" s="132"/>
      <c r="D902" s="363"/>
      <c r="E902" s="52"/>
      <c r="F902" s="52"/>
      <c r="G902" s="54"/>
      <c r="H902" s="52"/>
      <c r="I902" s="150"/>
      <c r="J902" s="52"/>
      <c r="K902" s="52"/>
      <c r="L902" s="52"/>
      <c r="M902" s="52"/>
      <c r="N902" s="52"/>
      <c r="O902" s="52"/>
      <c r="P902" s="52"/>
      <c r="Q902" s="52"/>
      <c r="R902" s="52"/>
      <c r="S902" s="52"/>
      <c r="T902" s="52"/>
      <c r="U902" s="52"/>
      <c r="V902" s="52"/>
      <c r="W902" s="52"/>
      <c r="X902" s="52"/>
      <c r="Y902" s="52"/>
      <c r="Z902" s="52"/>
    </row>
    <row r="903" spans="2:26" ht="13.5" customHeight="1" x14ac:dyDescent="0.2">
      <c r="B903" s="132"/>
      <c r="C903" s="132"/>
      <c r="D903" s="363"/>
      <c r="E903" s="52"/>
      <c r="F903" s="52"/>
      <c r="G903" s="54"/>
      <c r="H903" s="52"/>
      <c r="I903" s="150"/>
      <c r="J903" s="52"/>
      <c r="K903" s="52"/>
      <c r="L903" s="52"/>
      <c r="M903" s="52"/>
      <c r="N903" s="52"/>
      <c r="O903" s="52"/>
      <c r="P903" s="52"/>
      <c r="Q903" s="52"/>
      <c r="R903" s="52"/>
      <c r="S903" s="52"/>
      <c r="T903" s="52"/>
      <c r="U903" s="52"/>
      <c r="V903" s="52"/>
      <c r="W903" s="52"/>
      <c r="X903" s="52"/>
      <c r="Y903" s="52"/>
      <c r="Z903" s="52"/>
    </row>
    <row r="904" spans="2:26" ht="13.5" customHeight="1" x14ac:dyDescent="0.2">
      <c r="B904" s="132"/>
      <c r="C904" s="132"/>
      <c r="D904" s="363"/>
      <c r="E904" s="52"/>
      <c r="F904" s="52"/>
      <c r="G904" s="54"/>
      <c r="H904" s="52"/>
      <c r="I904" s="150"/>
      <c r="J904" s="52"/>
      <c r="K904" s="52"/>
      <c r="L904" s="52"/>
      <c r="M904" s="52"/>
      <c r="N904" s="52"/>
      <c r="O904" s="52"/>
      <c r="P904" s="52"/>
      <c r="Q904" s="52"/>
      <c r="R904" s="52"/>
      <c r="S904" s="52"/>
      <c r="T904" s="52"/>
      <c r="U904" s="52"/>
      <c r="V904" s="52"/>
      <c r="W904" s="52"/>
      <c r="X904" s="52"/>
      <c r="Y904" s="52"/>
      <c r="Z904" s="52"/>
    </row>
    <row r="905" spans="2:26" ht="13.5" customHeight="1" x14ac:dyDescent="0.2">
      <c r="B905" s="132"/>
      <c r="C905" s="132"/>
      <c r="D905" s="363"/>
      <c r="E905" s="52"/>
      <c r="F905" s="52"/>
      <c r="G905" s="54"/>
      <c r="H905" s="52"/>
      <c r="I905" s="150"/>
      <c r="J905" s="52"/>
      <c r="K905" s="52"/>
      <c r="L905" s="52"/>
      <c r="M905" s="52"/>
      <c r="N905" s="52"/>
      <c r="O905" s="52"/>
      <c r="P905" s="52"/>
      <c r="Q905" s="52"/>
      <c r="R905" s="52"/>
      <c r="S905" s="52"/>
      <c r="T905" s="52"/>
      <c r="U905" s="52"/>
      <c r="V905" s="52"/>
      <c r="W905" s="52"/>
      <c r="X905" s="52"/>
      <c r="Y905" s="52"/>
      <c r="Z905" s="52"/>
    </row>
    <row r="906" spans="2:26" ht="13.5" customHeight="1" x14ac:dyDescent="0.2">
      <c r="B906" s="132"/>
      <c r="C906" s="132"/>
      <c r="D906" s="363"/>
      <c r="E906" s="52"/>
      <c r="F906" s="52"/>
      <c r="G906" s="54"/>
      <c r="H906" s="52"/>
      <c r="I906" s="150"/>
      <c r="J906" s="52"/>
      <c r="K906" s="52"/>
      <c r="L906" s="52"/>
      <c r="M906" s="52"/>
      <c r="N906" s="52"/>
      <c r="O906" s="52"/>
      <c r="P906" s="52"/>
      <c r="Q906" s="52"/>
      <c r="R906" s="52"/>
      <c r="S906" s="52"/>
      <c r="T906" s="52"/>
      <c r="U906" s="52"/>
      <c r="V906" s="52"/>
      <c r="W906" s="52"/>
      <c r="X906" s="52"/>
      <c r="Y906" s="52"/>
      <c r="Z906" s="52"/>
    </row>
    <row r="907" spans="2:26" ht="13.5" customHeight="1" x14ac:dyDescent="0.2">
      <c r="B907" s="132"/>
      <c r="C907" s="132"/>
      <c r="D907" s="363"/>
      <c r="E907" s="52"/>
      <c r="F907" s="52"/>
      <c r="G907" s="54"/>
      <c r="H907" s="52"/>
      <c r="I907" s="150"/>
      <c r="J907" s="52"/>
      <c r="K907" s="52"/>
      <c r="L907" s="52"/>
      <c r="M907" s="52"/>
      <c r="N907" s="52"/>
      <c r="O907" s="52"/>
      <c r="P907" s="52"/>
      <c r="Q907" s="52"/>
      <c r="R907" s="52"/>
      <c r="S907" s="52"/>
      <c r="T907" s="52"/>
      <c r="U907" s="52"/>
      <c r="V907" s="52"/>
      <c r="W907" s="52"/>
      <c r="X907" s="52"/>
      <c r="Y907" s="52"/>
      <c r="Z907" s="52"/>
    </row>
    <row r="908" spans="2:26" ht="13.5" customHeight="1" x14ac:dyDescent="0.2">
      <c r="B908" s="132"/>
      <c r="C908" s="132"/>
      <c r="D908" s="363"/>
      <c r="E908" s="52"/>
      <c r="F908" s="52"/>
      <c r="G908" s="54"/>
      <c r="H908" s="52"/>
      <c r="I908" s="150"/>
      <c r="J908" s="52"/>
      <c r="K908" s="52"/>
      <c r="L908" s="52"/>
      <c r="M908" s="52"/>
      <c r="N908" s="52"/>
      <c r="O908" s="52"/>
      <c r="P908" s="52"/>
      <c r="Q908" s="52"/>
      <c r="R908" s="52"/>
      <c r="S908" s="52"/>
      <c r="T908" s="52"/>
      <c r="U908" s="52"/>
      <c r="V908" s="52"/>
      <c r="W908" s="52"/>
      <c r="X908" s="52"/>
      <c r="Y908" s="52"/>
      <c r="Z908" s="52"/>
    </row>
    <row r="909" spans="2:26" ht="13.5" customHeight="1" x14ac:dyDescent="0.2">
      <c r="B909" s="132"/>
      <c r="C909" s="132"/>
      <c r="D909" s="363"/>
      <c r="E909" s="52"/>
      <c r="F909" s="52"/>
      <c r="G909" s="54"/>
      <c r="H909" s="52"/>
      <c r="I909" s="150"/>
      <c r="J909" s="52"/>
      <c r="K909" s="52"/>
      <c r="L909" s="52"/>
      <c r="M909" s="52"/>
      <c r="N909" s="52"/>
      <c r="O909" s="52"/>
      <c r="P909" s="52"/>
      <c r="Q909" s="52"/>
      <c r="R909" s="52"/>
      <c r="S909" s="52"/>
      <c r="T909" s="52"/>
      <c r="U909" s="52"/>
      <c r="V909" s="52"/>
      <c r="W909" s="52"/>
      <c r="X909" s="52"/>
      <c r="Y909" s="52"/>
      <c r="Z909" s="52"/>
    </row>
    <row r="910" spans="2:26" ht="13.5" customHeight="1" x14ac:dyDescent="0.2">
      <c r="B910" s="132"/>
      <c r="C910" s="132"/>
      <c r="D910" s="363"/>
      <c r="E910" s="52"/>
      <c r="F910" s="52"/>
      <c r="G910" s="54"/>
      <c r="H910" s="52"/>
      <c r="I910" s="150"/>
      <c r="J910" s="52"/>
      <c r="K910" s="52"/>
      <c r="L910" s="52"/>
      <c r="M910" s="52"/>
      <c r="N910" s="52"/>
      <c r="O910" s="52"/>
      <c r="P910" s="52"/>
      <c r="Q910" s="52"/>
      <c r="R910" s="52"/>
      <c r="S910" s="52"/>
      <c r="T910" s="52"/>
      <c r="U910" s="52"/>
      <c r="V910" s="52"/>
      <c r="W910" s="52"/>
      <c r="X910" s="52"/>
      <c r="Y910" s="52"/>
      <c r="Z910" s="52"/>
    </row>
    <row r="911" spans="2:26" ht="13.5" customHeight="1" x14ac:dyDescent="0.2">
      <c r="B911" s="132"/>
      <c r="C911" s="132"/>
      <c r="D911" s="363"/>
      <c r="E911" s="52"/>
      <c r="F911" s="52"/>
      <c r="G911" s="54"/>
      <c r="H911" s="52"/>
      <c r="I911" s="150"/>
      <c r="J911" s="52"/>
      <c r="K911" s="52"/>
      <c r="L911" s="52"/>
      <c r="M911" s="52"/>
      <c r="N911" s="52"/>
      <c r="O911" s="52"/>
      <c r="P911" s="52"/>
      <c r="Q911" s="52"/>
      <c r="R911" s="52"/>
      <c r="S911" s="52"/>
      <c r="T911" s="52"/>
      <c r="U911" s="52"/>
      <c r="V911" s="52"/>
      <c r="W911" s="52"/>
      <c r="X911" s="52"/>
      <c r="Y911" s="52"/>
      <c r="Z911" s="52"/>
    </row>
    <row r="912" spans="2:26" ht="13.5" customHeight="1" x14ac:dyDescent="0.2">
      <c r="B912" s="132"/>
      <c r="C912" s="132"/>
      <c r="D912" s="363"/>
      <c r="E912" s="52"/>
      <c r="F912" s="52"/>
      <c r="G912" s="54"/>
      <c r="H912" s="52"/>
      <c r="I912" s="150"/>
      <c r="J912" s="52"/>
      <c r="K912" s="52"/>
      <c r="L912" s="52"/>
      <c r="M912" s="52"/>
      <c r="N912" s="52"/>
      <c r="O912" s="52"/>
      <c r="P912" s="52"/>
      <c r="Q912" s="52"/>
      <c r="R912" s="52"/>
      <c r="S912" s="52"/>
      <c r="T912" s="52"/>
      <c r="U912" s="52"/>
      <c r="V912" s="52"/>
      <c r="W912" s="52"/>
      <c r="X912" s="52"/>
      <c r="Y912" s="52"/>
      <c r="Z912" s="52"/>
    </row>
    <row r="913" spans="2:26" ht="13.5" customHeight="1" x14ac:dyDescent="0.2">
      <c r="B913" s="132"/>
      <c r="C913" s="132"/>
      <c r="D913" s="363"/>
      <c r="E913" s="52"/>
      <c r="F913" s="52"/>
      <c r="G913" s="54"/>
      <c r="H913" s="52"/>
      <c r="I913" s="150"/>
      <c r="J913" s="52"/>
      <c r="K913" s="52"/>
      <c r="L913" s="52"/>
      <c r="M913" s="52"/>
      <c r="N913" s="52"/>
      <c r="O913" s="52"/>
      <c r="P913" s="52"/>
      <c r="Q913" s="52"/>
      <c r="R913" s="52"/>
      <c r="S913" s="52"/>
      <c r="T913" s="52"/>
      <c r="U913" s="52"/>
      <c r="V913" s="52"/>
      <c r="W913" s="52"/>
      <c r="X913" s="52"/>
      <c r="Y913" s="52"/>
      <c r="Z913" s="52"/>
    </row>
    <row r="914" spans="2:26" ht="13.5" customHeight="1" x14ac:dyDescent="0.2">
      <c r="B914" s="132"/>
      <c r="C914" s="132"/>
      <c r="D914" s="363"/>
      <c r="E914" s="52"/>
      <c r="F914" s="52"/>
      <c r="G914" s="54"/>
      <c r="H914" s="52"/>
      <c r="I914" s="150"/>
      <c r="J914" s="52"/>
      <c r="K914" s="52"/>
      <c r="L914" s="52"/>
      <c r="M914" s="52"/>
      <c r="N914" s="52"/>
      <c r="O914" s="52"/>
      <c r="P914" s="52"/>
      <c r="Q914" s="52"/>
      <c r="R914" s="52"/>
      <c r="S914" s="52"/>
      <c r="T914" s="52"/>
      <c r="U914" s="52"/>
      <c r="V914" s="52"/>
      <c r="W914" s="52"/>
      <c r="X914" s="52"/>
      <c r="Y914" s="52"/>
      <c r="Z914" s="52"/>
    </row>
    <row r="915" spans="2:26" ht="13.5" customHeight="1" x14ac:dyDescent="0.2">
      <c r="B915" s="132"/>
      <c r="C915" s="132"/>
      <c r="D915" s="363"/>
      <c r="E915" s="52"/>
      <c r="F915" s="52"/>
      <c r="G915" s="54"/>
      <c r="H915" s="52"/>
      <c r="I915" s="150"/>
      <c r="J915" s="52"/>
      <c r="K915" s="52"/>
      <c r="L915" s="52"/>
      <c r="M915" s="52"/>
      <c r="N915" s="52"/>
      <c r="O915" s="52"/>
      <c r="P915" s="52"/>
      <c r="Q915" s="52"/>
      <c r="R915" s="52"/>
      <c r="S915" s="52"/>
      <c r="T915" s="52"/>
      <c r="U915" s="52"/>
      <c r="V915" s="52"/>
      <c r="W915" s="52"/>
      <c r="X915" s="52"/>
      <c r="Y915" s="52"/>
      <c r="Z915" s="52"/>
    </row>
    <row r="916" spans="2:26" ht="13.5" customHeight="1" x14ac:dyDescent="0.2">
      <c r="B916" s="132"/>
      <c r="C916" s="132"/>
      <c r="D916" s="363"/>
      <c r="E916" s="52"/>
      <c r="F916" s="52"/>
      <c r="G916" s="54"/>
      <c r="H916" s="52"/>
      <c r="I916" s="150"/>
      <c r="J916" s="52"/>
      <c r="K916" s="52"/>
      <c r="L916" s="52"/>
      <c r="M916" s="52"/>
      <c r="N916" s="52"/>
      <c r="O916" s="52"/>
      <c r="P916" s="52"/>
      <c r="Q916" s="52"/>
      <c r="R916" s="52"/>
      <c r="S916" s="52"/>
      <c r="T916" s="52"/>
      <c r="U916" s="52"/>
      <c r="V916" s="52"/>
      <c r="W916" s="52"/>
      <c r="X916" s="52"/>
      <c r="Y916" s="52"/>
      <c r="Z916" s="52"/>
    </row>
    <row r="917" spans="2:26" ht="13.5" customHeight="1" x14ac:dyDescent="0.2">
      <c r="B917" s="132"/>
      <c r="C917" s="132"/>
      <c r="D917" s="363"/>
      <c r="E917" s="52"/>
      <c r="F917" s="52"/>
      <c r="G917" s="54"/>
      <c r="H917" s="52"/>
      <c r="I917" s="150"/>
      <c r="J917" s="52"/>
      <c r="K917" s="52"/>
      <c r="L917" s="52"/>
      <c r="M917" s="52"/>
      <c r="N917" s="52"/>
      <c r="O917" s="52"/>
      <c r="P917" s="52"/>
      <c r="Q917" s="52"/>
      <c r="R917" s="52"/>
      <c r="S917" s="52"/>
      <c r="T917" s="52"/>
      <c r="U917" s="52"/>
      <c r="V917" s="52"/>
      <c r="W917" s="52"/>
      <c r="X917" s="52"/>
      <c r="Y917" s="52"/>
      <c r="Z917" s="52"/>
    </row>
    <row r="918" spans="2:26" ht="13.5" customHeight="1" x14ac:dyDescent="0.2">
      <c r="B918" s="132"/>
      <c r="C918" s="132"/>
      <c r="D918" s="363"/>
      <c r="E918" s="52"/>
      <c r="F918" s="52"/>
      <c r="G918" s="54"/>
      <c r="H918" s="52"/>
      <c r="I918" s="150"/>
      <c r="J918" s="52"/>
      <c r="K918" s="52"/>
      <c r="L918" s="52"/>
      <c r="M918" s="52"/>
      <c r="N918" s="52"/>
      <c r="O918" s="52"/>
      <c r="P918" s="52"/>
      <c r="Q918" s="52"/>
      <c r="R918" s="52"/>
      <c r="S918" s="52"/>
      <c r="T918" s="52"/>
      <c r="U918" s="52"/>
      <c r="V918" s="52"/>
      <c r="W918" s="52"/>
      <c r="X918" s="52"/>
      <c r="Y918" s="52"/>
      <c r="Z918" s="52"/>
    </row>
    <row r="919" spans="2:26" ht="13.5" customHeight="1" x14ac:dyDescent="0.2">
      <c r="B919" s="132"/>
      <c r="C919" s="132"/>
      <c r="D919" s="363"/>
      <c r="E919" s="52"/>
      <c r="F919" s="52"/>
      <c r="G919" s="54"/>
      <c r="H919" s="52"/>
      <c r="I919" s="150"/>
      <c r="J919" s="52"/>
      <c r="K919" s="52"/>
      <c r="L919" s="52"/>
      <c r="M919" s="52"/>
      <c r="N919" s="52"/>
      <c r="O919" s="52"/>
      <c r="P919" s="52"/>
      <c r="Q919" s="52"/>
      <c r="R919" s="52"/>
      <c r="S919" s="52"/>
      <c r="T919" s="52"/>
      <c r="U919" s="52"/>
      <c r="V919" s="52"/>
      <c r="W919" s="52"/>
      <c r="X919" s="52"/>
      <c r="Y919" s="52"/>
      <c r="Z919" s="52"/>
    </row>
    <row r="920" spans="2:26" ht="13.5" customHeight="1" x14ac:dyDescent="0.2">
      <c r="B920" s="132"/>
      <c r="C920" s="132"/>
      <c r="D920" s="363"/>
      <c r="E920" s="52"/>
      <c r="F920" s="52"/>
      <c r="G920" s="54"/>
      <c r="H920" s="52"/>
      <c r="I920" s="150"/>
      <c r="J920" s="52"/>
      <c r="K920" s="52"/>
      <c r="L920" s="52"/>
      <c r="M920" s="52"/>
      <c r="N920" s="52"/>
      <c r="O920" s="52"/>
      <c r="P920" s="52"/>
      <c r="Q920" s="52"/>
      <c r="R920" s="52"/>
      <c r="S920" s="52"/>
      <c r="T920" s="52"/>
      <c r="U920" s="52"/>
      <c r="V920" s="52"/>
      <c r="W920" s="52"/>
      <c r="X920" s="52"/>
      <c r="Y920" s="52"/>
      <c r="Z920" s="52"/>
    </row>
    <row r="921" spans="2:26" ht="13.5" customHeight="1" x14ac:dyDescent="0.2">
      <c r="B921" s="132"/>
      <c r="C921" s="132"/>
      <c r="D921" s="363"/>
      <c r="E921" s="52"/>
      <c r="F921" s="52"/>
      <c r="G921" s="54"/>
      <c r="H921" s="52"/>
      <c r="I921" s="150"/>
      <c r="J921" s="52"/>
      <c r="K921" s="52"/>
      <c r="L921" s="52"/>
      <c r="M921" s="52"/>
      <c r="N921" s="52"/>
      <c r="O921" s="52"/>
      <c r="P921" s="52"/>
      <c r="Q921" s="52"/>
      <c r="R921" s="52"/>
      <c r="S921" s="52"/>
      <c r="T921" s="52"/>
      <c r="U921" s="52"/>
      <c r="V921" s="52"/>
      <c r="W921" s="52"/>
      <c r="X921" s="52"/>
      <c r="Y921" s="52"/>
      <c r="Z921" s="52"/>
    </row>
    <row r="922" spans="2:26" ht="13.5" customHeight="1" x14ac:dyDescent="0.2">
      <c r="B922" s="132"/>
      <c r="C922" s="132"/>
      <c r="D922" s="363"/>
      <c r="E922" s="52"/>
      <c r="F922" s="52"/>
      <c r="G922" s="54"/>
      <c r="H922" s="52"/>
      <c r="I922" s="150"/>
      <c r="J922" s="52"/>
      <c r="K922" s="52"/>
      <c r="L922" s="52"/>
      <c r="M922" s="52"/>
      <c r="N922" s="52"/>
      <c r="O922" s="52"/>
      <c r="P922" s="52"/>
      <c r="Q922" s="52"/>
      <c r="R922" s="52"/>
      <c r="S922" s="52"/>
      <c r="T922" s="52"/>
      <c r="U922" s="52"/>
      <c r="V922" s="52"/>
      <c r="W922" s="52"/>
      <c r="X922" s="52"/>
      <c r="Y922" s="52"/>
      <c r="Z922" s="52"/>
    </row>
    <row r="923" spans="2:26" ht="13.5" customHeight="1" x14ac:dyDescent="0.2">
      <c r="B923" s="132"/>
      <c r="C923" s="132"/>
      <c r="D923" s="363"/>
      <c r="E923" s="52"/>
      <c r="F923" s="52"/>
      <c r="G923" s="54"/>
      <c r="H923" s="52"/>
      <c r="I923" s="150"/>
      <c r="J923" s="52"/>
      <c r="K923" s="52"/>
      <c r="L923" s="52"/>
      <c r="M923" s="52"/>
      <c r="N923" s="52"/>
      <c r="O923" s="52"/>
      <c r="P923" s="52"/>
      <c r="Q923" s="52"/>
      <c r="R923" s="52"/>
      <c r="S923" s="52"/>
      <c r="T923" s="52"/>
      <c r="U923" s="52"/>
      <c r="V923" s="52"/>
      <c r="W923" s="52"/>
      <c r="X923" s="52"/>
      <c r="Y923" s="52"/>
      <c r="Z923" s="52"/>
    </row>
    <row r="924" spans="2:26" ht="13.5" customHeight="1" x14ac:dyDescent="0.2">
      <c r="B924" s="132"/>
      <c r="C924" s="132"/>
      <c r="D924" s="363"/>
      <c r="E924" s="52"/>
      <c r="F924" s="52"/>
      <c r="G924" s="54"/>
      <c r="H924" s="52"/>
      <c r="I924" s="150"/>
      <c r="J924" s="52"/>
      <c r="K924" s="52"/>
      <c r="L924" s="52"/>
      <c r="M924" s="52"/>
      <c r="N924" s="52"/>
      <c r="O924" s="52"/>
      <c r="P924" s="52"/>
      <c r="Q924" s="52"/>
      <c r="R924" s="52"/>
      <c r="S924" s="52"/>
      <c r="T924" s="52"/>
      <c r="U924" s="52"/>
      <c r="V924" s="52"/>
      <c r="W924" s="52"/>
      <c r="X924" s="52"/>
      <c r="Y924" s="52"/>
      <c r="Z924" s="52"/>
    </row>
    <row r="925" spans="2:26" ht="13.5" customHeight="1" x14ac:dyDescent="0.2">
      <c r="B925" s="132"/>
      <c r="C925" s="132"/>
      <c r="D925" s="363"/>
      <c r="E925" s="52"/>
      <c r="F925" s="52"/>
      <c r="G925" s="54"/>
      <c r="H925" s="52"/>
      <c r="I925" s="150"/>
      <c r="J925" s="52"/>
      <c r="K925" s="52"/>
      <c r="L925" s="52"/>
      <c r="M925" s="52"/>
      <c r="N925" s="52"/>
      <c r="O925" s="52"/>
      <c r="P925" s="52"/>
      <c r="Q925" s="52"/>
      <c r="R925" s="52"/>
      <c r="S925" s="52"/>
      <c r="T925" s="52"/>
      <c r="U925" s="52"/>
      <c r="V925" s="52"/>
      <c r="W925" s="52"/>
      <c r="X925" s="52"/>
      <c r="Y925" s="52"/>
      <c r="Z925" s="52"/>
    </row>
    <row r="926" spans="2:26" ht="13.5" customHeight="1" x14ac:dyDescent="0.2">
      <c r="B926" s="132"/>
      <c r="C926" s="132"/>
      <c r="D926" s="363"/>
      <c r="E926" s="52"/>
      <c r="F926" s="52"/>
      <c r="G926" s="54"/>
      <c r="H926" s="52"/>
      <c r="I926" s="150"/>
      <c r="J926" s="52"/>
      <c r="K926" s="52"/>
      <c r="L926" s="52"/>
      <c r="M926" s="52"/>
      <c r="N926" s="52"/>
      <c r="O926" s="52"/>
      <c r="P926" s="52"/>
      <c r="Q926" s="52"/>
      <c r="R926" s="52"/>
      <c r="S926" s="52"/>
      <c r="T926" s="52"/>
      <c r="U926" s="52"/>
      <c r="V926" s="52"/>
      <c r="W926" s="52"/>
      <c r="X926" s="52"/>
      <c r="Y926" s="52"/>
      <c r="Z926" s="52"/>
    </row>
    <row r="927" spans="2:26" ht="13.5" customHeight="1" x14ac:dyDescent="0.2">
      <c r="B927" s="132"/>
      <c r="C927" s="132"/>
      <c r="D927" s="363"/>
      <c r="E927" s="52"/>
      <c r="F927" s="52"/>
      <c r="G927" s="54"/>
      <c r="H927" s="52"/>
      <c r="I927" s="150"/>
      <c r="J927" s="52"/>
      <c r="K927" s="52"/>
      <c r="L927" s="52"/>
      <c r="M927" s="52"/>
      <c r="N927" s="52"/>
      <c r="O927" s="52"/>
      <c r="P927" s="52"/>
      <c r="Q927" s="52"/>
      <c r="R927" s="52"/>
      <c r="S927" s="52"/>
      <c r="T927" s="52"/>
      <c r="U927" s="52"/>
      <c r="V927" s="52"/>
      <c r="W927" s="52"/>
      <c r="X927" s="52"/>
      <c r="Y927" s="52"/>
      <c r="Z927" s="52"/>
    </row>
    <row r="928" spans="2:26" ht="13.5" customHeight="1" x14ac:dyDescent="0.2">
      <c r="B928" s="132"/>
      <c r="C928" s="132"/>
      <c r="D928" s="363"/>
      <c r="E928" s="52"/>
      <c r="F928" s="52"/>
      <c r="G928" s="54"/>
      <c r="H928" s="52"/>
      <c r="I928" s="150"/>
      <c r="J928" s="52"/>
      <c r="K928" s="52"/>
      <c r="L928" s="52"/>
      <c r="M928" s="52"/>
      <c r="N928" s="52"/>
      <c r="O928" s="52"/>
      <c r="P928" s="52"/>
      <c r="Q928" s="52"/>
      <c r="R928" s="52"/>
      <c r="S928" s="52"/>
      <c r="T928" s="52"/>
      <c r="U928" s="52"/>
      <c r="V928" s="52"/>
      <c r="W928" s="52"/>
      <c r="X928" s="52"/>
      <c r="Y928" s="52"/>
      <c r="Z928" s="52"/>
    </row>
    <row r="929" spans="2:26" ht="13.5" customHeight="1" x14ac:dyDescent="0.2">
      <c r="B929" s="132"/>
      <c r="C929" s="132"/>
      <c r="D929" s="363"/>
      <c r="E929" s="52"/>
      <c r="F929" s="52"/>
      <c r="G929" s="54"/>
      <c r="H929" s="52"/>
      <c r="I929" s="150"/>
      <c r="J929" s="52"/>
      <c r="K929" s="52"/>
      <c r="L929" s="52"/>
      <c r="M929" s="52"/>
      <c r="N929" s="52"/>
      <c r="O929" s="52"/>
      <c r="P929" s="52"/>
      <c r="Q929" s="52"/>
      <c r="R929" s="52"/>
      <c r="S929" s="52"/>
      <c r="T929" s="52"/>
      <c r="U929" s="52"/>
      <c r="V929" s="52"/>
      <c r="W929" s="52"/>
      <c r="X929" s="52"/>
      <c r="Y929" s="52"/>
      <c r="Z929" s="52"/>
    </row>
    <row r="930" spans="2:26" ht="13.5" customHeight="1" x14ac:dyDescent="0.2">
      <c r="B930" s="132"/>
      <c r="C930" s="132"/>
      <c r="D930" s="363"/>
      <c r="E930" s="52"/>
      <c r="F930" s="52"/>
      <c r="G930" s="54"/>
      <c r="H930" s="52"/>
      <c r="I930" s="150"/>
      <c r="J930" s="52"/>
      <c r="K930" s="52"/>
      <c r="L930" s="52"/>
      <c r="M930" s="52"/>
      <c r="N930" s="52"/>
      <c r="O930" s="52"/>
      <c r="P930" s="52"/>
      <c r="Q930" s="52"/>
      <c r="R930" s="52"/>
      <c r="S930" s="52"/>
      <c r="T930" s="52"/>
      <c r="U930" s="52"/>
      <c r="V930" s="52"/>
      <c r="W930" s="52"/>
      <c r="X930" s="52"/>
      <c r="Y930" s="52"/>
      <c r="Z930" s="52"/>
    </row>
    <row r="931" spans="2:26" ht="13.5" customHeight="1" x14ac:dyDescent="0.2">
      <c r="B931" s="132"/>
      <c r="C931" s="132"/>
      <c r="D931" s="363"/>
      <c r="E931" s="52"/>
      <c r="F931" s="52"/>
      <c r="G931" s="54"/>
      <c r="H931" s="52"/>
      <c r="I931" s="150"/>
      <c r="J931" s="52"/>
      <c r="K931" s="52"/>
      <c r="L931" s="52"/>
      <c r="M931" s="52"/>
      <c r="N931" s="52"/>
      <c r="O931" s="52"/>
      <c r="P931" s="52"/>
      <c r="Q931" s="52"/>
      <c r="R931" s="52"/>
      <c r="S931" s="52"/>
      <c r="T931" s="52"/>
      <c r="U931" s="52"/>
      <c r="V931" s="52"/>
      <c r="W931" s="52"/>
      <c r="X931" s="52"/>
      <c r="Y931" s="52"/>
      <c r="Z931" s="52"/>
    </row>
    <row r="932" spans="2:26" ht="13.5" customHeight="1" x14ac:dyDescent="0.2">
      <c r="B932" s="132"/>
      <c r="C932" s="132"/>
      <c r="D932" s="363"/>
      <c r="E932" s="52"/>
      <c r="F932" s="52"/>
      <c r="G932" s="54"/>
      <c r="H932" s="52"/>
      <c r="I932" s="150"/>
      <c r="J932" s="52"/>
      <c r="K932" s="52"/>
      <c r="L932" s="52"/>
      <c r="M932" s="52"/>
      <c r="N932" s="52"/>
      <c r="O932" s="52"/>
      <c r="P932" s="52"/>
      <c r="Q932" s="52"/>
      <c r="R932" s="52"/>
      <c r="S932" s="52"/>
      <c r="T932" s="52"/>
      <c r="U932" s="52"/>
      <c r="V932" s="52"/>
      <c r="W932" s="52"/>
      <c r="X932" s="52"/>
      <c r="Y932" s="52"/>
      <c r="Z932" s="52"/>
    </row>
    <row r="933" spans="2:26" ht="13.5" customHeight="1" x14ac:dyDescent="0.2">
      <c r="B933" s="132"/>
      <c r="C933" s="132"/>
      <c r="D933" s="363"/>
      <c r="E933" s="52"/>
      <c r="F933" s="52"/>
      <c r="G933" s="54"/>
      <c r="H933" s="52"/>
      <c r="I933" s="150"/>
      <c r="J933" s="52"/>
      <c r="K933" s="52"/>
      <c r="L933" s="52"/>
      <c r="M933" s="52"/>
      <c r="N933" s="52"/>
      <c r="O933" s="52"/>
      <c r="P933" s="52"/>
      <c r="Q933" s="52"/>
      <c r="R933" s="52"/>
      <c r="S933" s="52"/>
      <c r="T933" s="52"/>
      <c r="U933" s="52"/>
      <c r="V933" s="52"/>
      <c r="W933" s="52"/>
      <c r="X933" s="52"/>
      <c r="Y933" s="52"/>
      <c r="Z933" s="52"/>
    </row>
    <row r="934" spans="2:26" ht="13.5" customHeight="1" x14ac:dyDescent="0.2">
      <c r="B934" s="132"/>
      <c r="C934" s="132"/>
      <c r="D934" s="363"/>
      <c r="E934" s="52"/>
      <c r="F934" s="52"/>
      <c r="G934" s="54"/>
      <c r="H934" s="52"/>
      <c r="I934" s="150"/>
      <c r="J934" s="52"/>
      <c r="K934" s="52"/>
      <c r="L934" s="52"/>
      <c r="M934" s="52"/>
      <c r="N934" s="52"/>
      <c r="O934" s="52"/>
      <c r="P934" s="52"/>
      <c r="Q934" s="52"/>
      <c r="R934" s="52"/>
      <c r="S934" s="52"/>
      <c r="T934" s="52"/>
      <c r="U934" s="52"/>
      <c r="V934" s="52"/>
      <c r="W934" s="52"/>
      <c r="X934" s="52"/>
      <c r="Y934" s="52"/>
      <c r="Z934" s="52"/>
    </row>
    <row r="935" spans="2:26" ht="13.5" customHeight="1" x14ac:dyDescent="0.2">
      <c r="B935" s="132"/>
      <c r="C935" s="132"/>
      <c r="D935" s="363"/>
      <c r="E935" s="52"/>
      <c r="F935" s="52"/>
      <c r="G935" s="54"/>
      <c r="H935" s="52"/>
      <c r="I935" s="150"/>
      <c r="J935" s="52"/>
      <c r="K935" s="52"/>
      <c r="L935" s="52"/>
      <c r="M935" s="52"/>
      <c r="N935" s="52"/>
      <c r="O935" s="52"/>
      <c r="P935" s="52"/>
      <c r="Q935" s="52"/>
      <c r="R935" s="52"/>
      <c r="S935" s="52"/>
      <c r="T935" s="52"/>
      <c r="U935" s="52"/>
      <c r="V935" s="52"/>
      <c r="W935" s="52"/>
      <c r="X935" s="52"/>
      <c r="Y935" s="52"/>
      <c r="Z935" s="52"/>
    </row>
    <row r="936" spans="2:26" ht="13.5" customHeight="1" x14ac:dyDescent="0.2">
      <c r="B936" s="132"/>
      <c r="C936" s="132"/>
      <c r="D936" s="363"/>
      <c r="E936" s="52"/>
      <c r="F936" s="52"/>
      <c r="G936" s="54"/>
      <c r="H936" s="52"/>
      <c r="I936" s="150"/>
      <c r="J936" s="52"/>
      <c r="K936" s="52"/>
      <c r="L936" s="52"/>
      <c r="M936" s="52"/>
      <c r="N936" s="52"/>
      <c r="O936" s="52"/>
      <c r="P936" s="52"/>
      <c r="Q936" s="52"/>
      <c r="R936" s="52"/>
      <c r="S936" s="52"/>
      <c r="T936" s="52"/>
      <c r="U936" s="52"/>
      <c r="V936" s="52"/>
      <c r="W936" s="52"/>
      <c r="X936" s="52"/>
      <c r="Y936" s="52"/>
      <c r="Z936" s="52"/>
    </row>
    <row r="937" spans="2:26" ht="13.5" customHeight="1" x14ac:dyDescent="0.2">
      <c r="B937" s="132"/>
      <c r="C937" s="132"/>
      <c r="D937" s="363"/>
      <c r="E937" s="52"/>
      <c r="F937" s="52"/>
      <c r="G937" s="54"/>
      <c r="H937" s="52"/>
      <c r="I937" s="150"/>
      <c r="J937" s="52"/>
      <c r="K937" s="52"/>
      <c r="L937" s="52"/>
      <c r="M937" s="52"/>
      <c r="N937" s="52"/>
      <c r="O937" s="52"/>
      <c r="P937" s="52"/>
      <c r="Q937" s="52"/>
      <c r="R937" s="52"/>
      <c r="S937" s="52"/>
      <c r="T937" s="52"/>
      <c r="U937" s="52"/>
      <c r="V937" s="52"/>
      <c r="W937" s="52"/>
      <c r="X937" s="52"/>
      <c r="Y937" s="52"/>
      <c r="Z937" s="52"/>
    </row>
    <row r="938" spans="2:26" ht="13.5" customHeight="1" x14ac:dyDescent="0.2">
      <c r="B938" s="132"/>
      <c r="C938" s="132"/>
      <c r="D938" s="363"/>
      <c r="E938" s="52"/>
      <c r="F938" s="52"/>
      <c r="G938" s="54"/>
      <c r="H938" s="52"/>
      <c r="I938" s="150"/>
      <c r="J938" s="52"/>
      <c r="K938" s="52"/>
      <c r="L938" s="52"/>
      <c r="M938" s="52"/>
      <c r="N938" s="52"/>
      <c r="O938" s="52"/>
      <c r="P938" s="52"/>
      <c r="Q938" s="52"/>
      <c r="R938" s="52"/>
      <c r="S938" s="52"/>
      <c r="T938" s="52"/>
      <c r="U938" s="52"/>
      <c r="V938" s="52"/>
      <c r="W938" s="52"/>
      <c r="X938" s="52"/>
      <c r="Y938" s="52"/>
      <c r="Z938" s="52"/>
    </row>
    <row r="939" spans="2:26" ht="13.5" customHeight="1" x14ac:dyDescent="0.2">
      <c r="B939" s="132"/>
      <c r="C939" s="132"/>
      <c r="D939" s="363"/>
      <c r="E939" s="52"/>
      <c r="F939" s="52"/>
      <c r="G939" s="54"/>
      <c r="H939" s="52"/>
      <c r="I939" s="150"/>
      <c r="J939" s="52"/>
      <c r="K939" s="52"/>
      <c r="L939" s="52"/>
      <c r="M939" s="52"/>
      <c r="N939" s="52"/>
      <c r="O939" s="52"/>
      <c r="P939" s="52"/>
      <c r="Q939" s="52"/>
      <c r="R939" s="52"/>
      <c r="S939" s="52"/>
      <c r="T939" s="52"/>
      <c r="U939" s="52"/>
      <c r="V939" s="52"/>
      <c r="W939" s="52"/>
      <c r="X939" s="52"/>
      <c r="Y939" s="52"/>
      <c r="Z939" s="52"/>
    </row>
    <row r="940" spans="2:26" ht="13.5" customHeight="1" x14ac:dyDescent="0.2">
      <c r="B940" s="132"/>
      <c r="C940" s="132"/>
      <c r="D940" s="363"/>
      <c r="E940" s="52"/>
      <c r="F940" s="52"/>
      <c r="G940" s="54"/>
      <c r="H940" s="52"/>
      <c r="I940" s="150"/>
      <c r="J940" s="52"/>
      <c r="K940" s="52"/>
      <c r="L940" s="52"/>
      <c r="M940" s="52"/>
      <c r="N940" s="52"/>
      <c r="O940" s="52"/>
      <c r="P940" s="52"/>
      <c r="Q940" s="52"/>
      <c r="R940" s="52"/>
      <c r="S940" s="52"/>
      <c r="T940" s="52"/>
      <c r="U940" s="52"/>
      <c r="V940" s="52"/>
      <c r="W940" s="52"/>
      <c r="X940" s="52"/>
      <c r="Y940" s="52"/>
      <c r="Z940" s="52"/>
    </row>
    <row r="941" spans="2:26" ht="13.5" customHeight="1" x14ac:dyDescent="0.2">
      <c r="B941" s="132"/>
      <c r="C941" s="132"/>
      <c r="D941" s="363"/>
      <c r="E941" s="52"/>
      <c r="F941" s="52"/>
      <c r="G941" s="54"/>
      <c r="H941" s="52"/>
      <c r="I941" s="150"/>
      <c r="J941" s="52"/>
      <c r="K941" s="52"/>
      <c r="L941" s="52"/>
      <c r="M941" s="52"/>
      <c r="N941" s="52"/>
      <c r="O941" s="52"/>
      <c r="P941" s="52"/>
      <c r="Q941" s="52"/>
      <c r="R941" s="52"/>
      <c r="S941" s="52"/>
      <c r="T941" s="52"/>
      <c r="U941" s="52"/>
      <c r="V941" s="52"/>
      <c r="W941" s="52"/>
      <c r="X941" s="52"/>
      <c r="Y941" s="52"/>
      <c r="Z941" s="52"/>
    </row>
    <row r="942" spans="2:26" ht="13.5" customHeight="1" x14ac:dyDescent="0.2">
      <c r="B942" s="132"/>
      <c r="C942" s="132"/>
      <c r="D942" s="363"/>
      <c r="E942" s="52"/>
      <c r="F942" s="52"/>
      <c r="G942" s="54"/>
      <c r="H942" s="52"/>
      <c r="I942" s="150"/>
      <c r="J942" s="52"/>
      <c r="K942" s="52"/>
      <c r="L942" s="52"/>
      <c r="M942" s="52"/>
      <c r="N942" s="52"/>
      <c r="O942" s="52"/>
      <c r="P942" s="52"/>
      <c r="Q942" s="52"/>
      <c r="R942" s="52"/>
      <c r="S942" s="52"/>
      <c r="T942" s="52"/>
      <c r="U942" s="52"/>
      <c r="V942" s="52"/>
      <c r="W942" s="52"/>
      <c r="X942" s="52"/>
      <c r="Y942" s="52"/>
      <c r="Z942" s="52"/>
    </row>
    <row r="943" spans="2:26" ht="13.5" customHeight="1" x14ac:dyDescent="0.2">
      <c r="B943" s="132"/>
      <c r="C943" s="132"/>
      <c r="D943" s="363"/>
      <c r="E943" s="52"/>
      <c r="F943" s="52"/>
      <c r="G943" s="54"/>
      <c r="H943" s="52"/>
      <c r="I943" s="150"/>
      <c r="J943" s="52"/>
      <c r="K943" s="52"/>
      <c r="L943" s="52"/>
      <c r="M943" s="52"/>
      <c r="N943" s="52"/>
      <c r="O943" s="52"/>
      <c r="P943" s="52"/>
      <c r="Q943" s="52"/>
      <c r="R943" s="52"/>
      <c r="S943" s="52"/>
      <c r="T943" s="52"/>
      <c r="U943" s="52"/>
      <c r="V943" s="52"/>
      <c r="W943" s="52"/>
      <c r="X943" s="52"/>
      <c r="Y943" s="52"/>
      <c r="Z943" s="52"/>
    </row>
    <row r="944" spans="2:26" ht="13.5" customHeight="1" x14ac:dyDescent="0.2">
      <c r="B944" s="132"/>
      <c r="C944" s="132"/>
      <c r="D944" s="363"/>
      <c r="E944" s="52"/>
      <c r="F944" s="52"/>
      <c r="G944" s="54"/>
      <c r="H944" s="52"/>
      <c r="I944" s="150"/>
      <c r="J944" s="52"/>
      <c r="K944" s="52"/>
      <c r="L944" s="52"/>
      <c r="M944" s="52"/>
      <c r="N944" s="52"/>
      <c r="O944" s="52"/>
      <c r="P944" s="52"/>
      <c r="Q944" s="52"/>
      <c r="R944" s="52"/>
      <c r="S944" s="52"/>
      <c r="T944" s="52"/>
      <c r="U944" s="52"/>
      <c r="V944" s="52"/>
      <c r="W944" s="52"/>
      <c r="X944" s="52"/>
      <c r="Y944" s="52"/>
      <c r="Z944" s="52"/>
    </row>
    <row r="945" spans="2:26" ht="13.5" customHeight="1" x14ac:dyDescent="0.2">
      <c r="B945" s="132"/>
      <c r="C945" s="132"/>
      <c r="D945" s="363"/>
      <c r="E945" s="52"/>
      <c r="F945" s="52"/>
      <c r="G945" s="54"/>
      <c r="H945" s="52"/>
      <c r="I945" s="150"/>
      <c r="J945" s="52"/>
      <c r="K945" s="52"/>
      <c r="L945" s="52"/>
      <c r="M945" s="52"/>
      <c r="N945" s="52"/>
      <c r="O945" s="52"/>
      <c r="P945" s="52"/>
      <c r="Q945" s="52"/>
      <c r="R945" s="52"/>
      <c r="S945" s="52"/>
      <c r="T945" s="52"/>
      <c r="U945" s="52"/>
      <c r="V945" s="52"/>
      <c r="W945" s="52"/>
      <c r="X945" s="52"/>
      <c r="Y945" s="52"/>
      <c r="Z945" s="52"/>
    </row>
    <row r="946" spans="2:26" ht="13.5" customHeight="1" x14ac:dyDescent="0.2">
      <c r="B946" s="132"/>
      <c r="C946" s="132"/>
      <c r="D946" s="363"/>
      <c r="E946" s="52"/>
      <c r="F946" s="52"/>
      <c r="G946" s="54"/>
      <c r="H946" s="52"/>
      <c r="I946" s="150"/>
      <c r="J946" s="52"/>
      <c r="K946" s="52"/>
      <c r="L946" s="52"/>
      <c r="M946" s="52"/>
      <c r="N946" s="52"/>
      <c r="O946" s="52"/>
      <c r="P946" s="52"/>
      <c r="Q946" s="52"/>
      <c r="R946" s="52"/>
      <c r="S946" s="52"/>
      <c r="T946" s="52"/>
      <c r="U946" s="52"/>
      <c r="V946" s="52"/>
      <c r="W946" s="52"/>
      <c r="X946" s="52"/>
      <c r="Y946" s="52"/>
      <c r="Z946" s="52"/>
    </row>
    <row r="947" spans="2:26" ht="13.5" customHeight="1" x14ac:dyDescent="0.2">
      <c r="B947" s="132"/>
      <c r="C947" s="132"/>
      <c r="D947" s="363"/>
      <c r="E947" s="52"/>
      <c r="F947" s="52"/>
      <c r="G947" s="54"/>
      <c r="H947" s="52"/>
      <c r="I947" s="150"/>
      <c r="J947" s="52"/>
      <c r="K947" s="52"/>
      <c r="L947" s="52"/>
      <c r="M947" s="52"/>
      <c r="N947" s="52"/>
      <c r="O947" s="52"/>
      <c r="P947" s="52"/>
      <c r="Q947" s="52"/>
      <c r="R947" s="52"/>
      <c r="S947" s="52"/>
      <c r="T947" s="52"/>
      <c r="U947" s="52"/>
      <c r="V947" s="52"/>
      <c r="W947" s="52"/>
      <c r="X947" s="52"/>
      <c r="Y947" s="52"/>
      <c r="Z947" s="52"/>
    </row>
    <row r="948" spans="2:26" ht="13.5" customHeight="1" x14ac:dyDescent="0.2">
      <c r="B948" s="132"/>
      <c r="C948" s="132"/>
      <c r="D948" s="363"/>
      <c r="E948" s="52"/>
      <c r="F948" s="52"/>
      <c r="G948" s="54"/>
      <c r="H948" s="52"/>
      <c r="I948" s="150"/>
      <c r="J948" s="52"/>
      <c r="K948" s="52"/>
      <c r="L948" s="52"/>
      <c r="M948" s="52"/>
      <c r="N948" s="52"/>
      <c r="O948" s="52"/>
      <c r="P948" s="52"/>
      <c r="Q948" s="52"/>
      <c r="R948" s="52"/>
      <c r="S948" s="52"/>
      <c r="T948" s="52"/>
      <c r="U948" s="52"/>
      <c r="V948" s="52"/>
      <c r="W948" s="52"/>
      <c r="X948" s="52"/>
      <c r="Y948" s="52"/>
      <c r="Z948" s="52"/>
    </row>
    <row r="949" spans="2:26" ht="13.5" customHeight="1" x14ac:dyDescent="0.2">
      <c r="B949" s="132"/>
      <c r="C949" s="132"/>
      <c r="D949" s="363"/>
      <c r="E949" s="52"/>
      <c r="F949" s="52"/>
      <c r="G949" s="54"/>
      <c r="H949" s="52"/>
      <c r="I949" s="150"/>
      <c r="J949" s="52"/>
      <c r="K949" s="52"/>
      <c r="L949" s="52"/>
      <c r="M949" s="52"/>
      <c r="N949" s="52"/>
      <c r="O949" s="52"/>
      <c r="P949" s="52"/>
      <c r="Q949" s="52"/>
      <c r="R949" s="52"/>
      <c r="S949" s="52"/>
      <c r="T949" s="52"/>
      <c r="U949" s="52"/>
      <c r="V949" s="52"/>
      <c r="W949" s="52"/>
      <c r="X949" s="52"/>
      <c r="Y949" s="52"/>
      <c r="Z949" s="52"/>
    </row>
    <row r="950" spans="2:26" ht="13.5" customHeight="1" x14ac:dyDescent="0.2">
      <c r="B950" s="132"/>
      <c r="C950" s="132"/>
      <c r="D950" s="363"/>
      <c r="E950" s="52"/>
      <c r="F950" s="52"/>
      <c r="G950" s="54"/>
      <c r="H950" s="52"/>
      <c r="I950" s="150"/>
      <c r="J950" s="52"/>
      <c r="K950" s="52"/>
      <c r="L950" s="52"/>
      <c r="M950" s="52"/>
      <c r="N950" s="52"/>
      <c r="O950" s="52"/>
      <c r="P950" s="52"/>
      <c r="Q950" s="52"/>
      <c r="R950" s="52"/>
      <c r="S950" s="52"/>
      <c r="T950" s="52"/>
      <c r="U950" s="52"/>
      <c r="V950" s="52"/>
      <c r="W950" s="52"/>
      <c r="X950" s="52"/>
      <c r="Y950" s="52"/>
      <c r="Z950" s="52"/>
    </row>
    <row r="951" spans="2:26" ht="13.5" customHeight="1" x14ac:dyDescent="0.2">
      <c r="B951" s="132"/>
      <c r="C951" s="132"/>
      <c r="D951" s="363"/>
      <c r="E951" s="52"/>
      <c r="F951" s="52"/>
      <c r="G951" s="54"/>
      <c r="H951" s="52"/>
      <c r="I951" s="150"/>
      <c r="J951" s="52"/>
      <c r="K951" s="52"/>
      <c r="L951" s="52"/>
      <c r="M951" s="52"/>
      <c r="N951" s="52"/>
      <c r="O951" s="52"/>
      <c r="P951" s="52"/>
      <c r="Q951" s="52"/>
      <c r="R951" s="52"/>
      <c r="S951" s="52"/>
      <c r="T951" s="52"/>
      <c r="U951" s="52"/>
      <c r="V951" s="52"/>
      <c r="W951" s="52"/>
      <c r="X951" s="52"/>
      <c r="Y951" s="52"/>
      <c r="Z951" s="52"/>
    </row>
    <row r="952" spans="2:26" ht="13.5" customHeight="1" x14ac:dyDescent="0.2">
      <c r="B952" s="132"/>
      <c r="C952" s="132"/>
      <c r="D952" s="363"/>
      <c r="E952" s="52"/>
      <c r="F952" s="52"/>
      <c r="G952" s="54"/>
      <c r="H952" s="52"/>
      <c r="I952" s="150"/>
      <c r="J952" s="52"/>
      <c r="K952" s="52"/>
      <c r="L952" s="52"/>
      <c r="M952" s="52"/>
      <c r="N952" s="52"/>
      <c r="O952" s="52"/>
      <c r="P952" s="52"/>
      <c r="Q952" s="52"/>
      <c r="R952" s="52"/>
      <c r="S952" s="52"/>
      <c r="T952" s="52"/>
      <c r="U952" s="52"/>
      <c r="V952" s="52"/>
      <c r="W952" s="52"/>
      <c r="X952" s="52"/>
      <c r="Y952" s="52"/>
      <c r="Z952" s="52"/>
    </row>
    <row r="953" spans="2:26" ht="13.5" customHeight="1" x14ac:dyDescent="0.2">
      <c r="B953" s="132"/>
      <c r="C953" s="132"/>
      <c r="D953" s="363"/>
      <c r="E953" s="52"/>
      <c r="F953" s="52"/>
      <c r="G953" s="54"/>
      <c r="H953" s="52"/>
      <c r="I953" s="150"/>
      <c r="J953" s="52"/>
      <c r="K953" s="52"/>
      <c r="L953" s="52"/>
      <c r="M953" s="52"/>
      <c r="N953" s="52"/>
      <c r="O953" s="52"/>
      <c r="P953" s="52"/>
      <c r="Q953" s="52"/>
      <c r="R953" s="52"/>
      <c r="S953" s="52"/>
      <c r="T953" s="52"/>
      <c r="U953" s="52"/>
      <c r="V953" s="52"/>
      <c r="W953" s="52"/>
      <c r="X953" s="52"/>
      <c r="Y953" s="52"/>
      <c r="Z953" s="52"/>
    </row>
    <row r="954" spans="2:26" ht="13.5" customHeight="1" x14ac:dyDescent="0.2">
      <c r="B954" s="132"/>
      <c r="C954" s="132"/>
      <c r="D954" s="363"/>
      <c r="E954" s="52"/>
      <c r="F954" s="52"/>
      <c r="G954" s="54"/>
      <c r="H954" s="52"/>
      <c r="I954" s="150"/>
      <c r="J954" s="52"/>
      <c r="K954" s="52"/>
      <c r="L954" s="52"/>
      <c r="M954" s="52"/>
      <c r="N954" s="52"/>
      <c r="O954" s="52"/>
      <c r="P954" s="52"/>
      <c r="Q954" s="52"/>
      <c r="R954" s="52"/>
      <c r="S954" s="52"/>
      <c r="T954" s="52"/>
      <c r="U954" s="52"/>
      <c r="V954" s="52"/>
      <c r="W954" s="52"/>
      <c r="X954" s="52"/>
      <c r="Y954" s="52"/>
      <c r="Z954" s="52"/>
    </row>
    <row r="955" spans="2:26" ht="13.5" customHeight="1" x14ac:dyDescent="0.2">
      <c r="B955" s="132"/>
      <c r="C955" s="132"/>
      <c r="D955" s="363"/>
      <c r="E955" s="52"/>
      <c r="F955" s="52"/>
      <c r="G955" s="54"/>
      <c r="H955" s="52"/>
      <c r="I955" s="150"/>
      <c r="J955" s="52"/>
      <c r="K955" s="52"/>
      <c r="L955" s="52"/>
      <c r="M955" s="52"/>
      <c r="N955" s="52"/>
      <c r="O955" s="52"/>
      <c r="P955" s="52"/>
      <c r="Q955" s="52"/>
      <c r="R955" s="52"/>
      <c r="S955" s="52"/>
      <c r="T955" s="52"/>
      <c r="U955" s="52"/>
      <c r="V955" s="52"/>
      <c r="W955" s="52"/>
      <c r="X955" s="52"/>
      <c r="Y955" s="52"/>
      <c r="Z955" s="52"/>
    </row>
    <row r="956" spans="2:26" ht="13.5" customHeight="1" x14ac:dyDescent="0.2">
      <c r="B956" s="132"/>
      <c r="C956" s="132"/>
      <c r="D956" s="363"/>
      <c r="E956" s="52"/>
      <c r="F956" s="52"/>
      <c r="G956" s="54"/>
      <c r="H956" s="52"/>
      <c r="I956" s="150"/>
      <c r="J956" s="52"/>
      <c r="K956" s="52"/>
      <c r="L956" s="52"/>
      <c r="M956" s="52"/>
      <c r="N956" s="52"/>
      <c r="O956" s="52"/>
      <c r="P956" s="52"/>
      <c r="Q956" s="52"/>
      <c r="R956" s="52"/>
      <c r="S956" s="52"/>
      <c r="T956" s="52"/>
      <c r="U956" s="52"/>
      <c r="V956" s="52"/>
      <c r="W956" s="52"/>
      <c r="X956" s="52"/>
      <c r="Y956" s="52"/>
      <c r="Z956" s="52"/>
    </row>
    <row r="957" spans="2:26" ht="13.5" customHeight="1" x14ac:dyDescent="0.2">
      <c r="B957" s="132"/>
      <c r="C957" s="132"/>
      <c r="D957" s="363"/>
      <c r="E957" s="52"/>
      <c r="F957" s="52"/>
      <c r="G957" s="54"/>
      <c r="H957" s="52"/>
      <c r="I957" s="150"/>
      <c r="J957" s="52"/>
      <c r="K957" s="52"/>
      <c r="L957" s="52"/>
      <c r="M957" s="52"/>
      <c r="N957" s="52"/>
      <c r="O957" s="52"/>
      <c r="P957" s="52"/>
      <c r="Q957" s="52"/>
      <c r="R957" s="52"/>
      <c r="S957" s="52"/>
      <c r="T957" s="52"/>
      <c r="U957" s="52"/>
      <c r="V957" s="52"/>
      <c r="W957" s="52"/>
      <c r="X957" s="52"/>
      <c r="Y957" s="52"/>
      <c r="Z957" s="52"/>
    </row>
    <row r="958" spans="2:26" ht="13.5" customHeight="1" x14ac:dyDescent="0.2">
      <c r="B958" s="132"/>
      <c r="C958" s="132"/>
      <c r="D958" s="363"/>
      <c r="E958" s="52"/>
      <c r="F958" s="52"/>
      <c r="G958" s="54"/>
      <c r="H958" s="52"/>
      <c r="I958" s="150"/>
      <c r="J958" s="52"/>
      <c r="K958" s="52"/>
      <c r="L958" s="52"/>
      <c r="M958" s="52"/>
      <c r="N958" s="52"/>
      <c r="O958" s="52"/>
      <c r="P958" s="52"/>
      <c r="Q958" s="52"/>
      <c r="R958" s="52"/>
      <c r="S958" s="52"/>
      <c r="T958" s="52"/>
      <c r="U958" s="52"/>
      <c r="V958" s="52"/>
      <c r="W958" s="52"/>
      <c r="X958" s="52"/>
      <c r="Y958" s="52"/>
      <c r="Z958" s="52"/>
    </row>
    <row r="959" spans="2:26" ht="13.5" customHeight="1" x14ac:dyDescent="0.2">
      <c r="B959" s="132"/>
      <c r="C959" s="132"/>
      <c r="D959" s="363"/>
      <c r="E959" s="52"/>
      <c r="F959" s="52"/>
      <c r="G959" s="54"/>
      <c r="H959" s="52"/>
      <c r="I959" s="150"/>
      <c r="J959" s="52"/>
      <c r="K959" s="52"/>
      <c r="L959" s="52"/>
      <c r="M959" s="52"/>
      <c r="N959" s="52"/>
      <c r="O959" s="52"/>
      <c r="P959" s="52"/>
      <c r="Q959" s="52"/>
      <c r="R959" s="52"/>
      <c r="S959" s="52"/>
      <c r="T959" s="52"/>
      <c r="U959" s="52"/>
      <c r="V959" s="52"/>
      <c r="W959" s="52"/>
      <c r="X959" s="52"/>
      <c r="Y959" s="52"/>
      <c r="Z959" s="52"/>
    </row>
    <row r="960" spans="2:26" ht="13.5" customHeight="1" x14ac:dyDescent="0.2">
      <c r="B960" s="132"/>
      <c r="C960" s="132"/>
      <c r="D960" s="363"/>
      <c r="E960" s="52"/>
      <c r="F960" s="52"/>
      <c r="G960" s="54"/>
      <c r="H960" s="52"/>
      <c r="I960" s="150"/>
      <c r="J960" s="52"/>
      <c r="K960" s="52"/>
      <c r="L960" s="52"/>
      <c r="M960" s="52"/>
      <c r="N960" s="52"/>
      <c r="O960" s="52"/>
      <c r="P960" s="52"/>
      <c r="Q960" s="52"/>
      <c r="R960" s="52"/>
      <c r="S960" s="52"/>
      <c r="T960" s="52"/>
      <c r="U960" s="52"/>
      <c r="V960" s="52"/>
      <c r="W960" s="52"/>
      <c r="X960" s="52"/>
      <c r="Y960" s="52"/>
      <c r="Z960" s="52"/>
    </row>
    <row r="961" spans="2:26" ht="13.5" customHeight="1" x14ac:dyDescent="0.2">
      <c r="B961" s="132"/>
      <c r="C961" s="132"/>
      <c r="D961" s="363"/>
      <c r="E961" s="52"/>
      <c r="F961" s="52"/>
      <c r="G961" s="54"/>
      <c r="H961" s="52"/>
      <c r="I961" s="150"/>
      <c r="J961" s="52"/>
      <c r="K961" s="52"/>
      <c r="L961" s="52"/>
      <c r="M961" s="52"/>
      <c r="N961" s="52"/>
      <c r="O961" s="52"/>
      <c r="P961" s="52"/>
      <c r="Q961" s="52"/>
      <c r="R961" s="52"/>
      <c r="S961" s="52"/>
      <c r="T961" s="52"/>
      <c r="U961" s="52"/>
      <c r="V961" s="52"/>
      <c r="W961" s="52"/>
      <c r="X961" s="52"/>
      <c r="Y961" s="52"/>
      <c r="Z961" s="52"/>
    </row>
    <row r="962" spans="2:26" ht="13.5" customHeight="1" x14ac:dyDescent="0.2">
      <c r="B962" s="132"/>
      <c r="C962" s="132"/>
      <c r="D962" s="363"/>
      <c r="E962" s="52"/>
      <c r="F962" s="52"/>
      <c r="G962" s="54"/>
      <c r="H962" s="52"/>
      <c r="I962" s="150"/>
      <c r="J962" s="52"/>
      <c r="K962" s="52"/>
      <c r="L962" s="52"/>
      <c r="M962" s="52"/>
      <c r="N962" s="52"/>
      <c r="O962" s="52"/>
      <c r="P962" s="52"/>
      <c r="Q962" s="52"/>
      <c r="R962" s="52"/>
      <c r="S962" s="52"/>
      <c r="T962" s="52"/>
      <c r="U962" s="52"/>
      <c r="V962" s="52"/>
      <c r="W962" s="52"/>
      <c r="X962" s="52"/>
      <c r="Y962" s="52"/>
      <c r="Z962" s="52"/>
    </row>
    <row r="963" spans="2:26" ht="13.5" customHeight="1" x14ac:dyDescent="0.2">
      <c r="B963" s="132"/>
      <c r="C963" s="132"/>
      <c r="D963" s="363"/>
      <c r="E963" s="52"/>
      <c r="F963" s="52"/>
      <c r="G963" s="54"/>
      <c r="H963" s="52"/>
      <c r="I963" s="150"/>
      <c r="J963" s="52"/>
      <c r="K963" s="52"/>
      <c r="L963" s="52"/>
      <c r="M963" s="52"/>
      <c r="N963" s="52"/>
      <c r="O963" s="52"/>
      <c r="P963" s="52"/>
      <c r="Q963" s="52"/>
      <c r="R963" s="52"/>
      <c r="S963" s="52"/>
      <c r="T963" s="52"/>
      <c r="U963" s="52"/>
      <c r="V963" s="52"/>
      <c r="W963" s="52"/>
      <c r="X963" s="52"/>
      <c r="Y963" s="52"/>
      <c r="Z963" s="52"/>
    </row>
    <row r="964" spans="2:26" ht="13.5" customHeight="1" x14ac:dyDescent="0.2">
      <c r="B964" s="132"/>
      <c r="C964" s="132"/>
      <c r="D964" s="363"/>
      <c r="E964" s="52"/>
      <c r="F964" s="52"/>
      <c r="G964" s="54"/>
      <c r="H964" s="52"/>
      <c r="I964" s="150"/>
      <c r="J964" s="52"/>
      <c r="K964" s="52"/>
      <c r="L964" s="52"/>
      <c r="M964" s="52"/>
      <c r="N964" s="52"/>
      <c r="O964" s="52"/>
      <c r="P964" s="52"/>
      <c r="Q964" s="52"/>
      <c r="R964" s="52"/>
      <c r="S964" s="52"/>
      <c r="T964" s="52"/>
      <c r="U964" s="52"/>
      <c r="V964" s="52"/>
      <c r="W964" s="52"/>
      <c r="X964" s="52"/>
      <c r="Y964" s="52"/>
      <c r="Z964" s="52"/>
    </row>
    <row r="965" spans="2:26" ht="13.5" customHeight="1" x14ac:dyDescent="0.2">
      <c r="B965" s="132"/>
      <c r="C965" s="132"/>
      <c r="D965" s="363"/>
      <c r="E965" s="52"/>
      <c r="F965" s="52"/>
      <c r="G965" s="54"/>
      <c r="H965" s="52"/>
      <c r="I965" s="150"/>
      <c r="J965" s="52"/>
      <c r="K965" s="52"/>
      <c r="L965" s="52"/>
      <c r="M965" s="52"/>
      <c r="N965" s="52"/>
      <c r="O965" s="52"/>
      <c r="P965" s="52"/>
      <c r="Q965" s="52"/>
      <c r="R965" s="52"/>
      <c r="S965" s="52"/>
      <c r="T965" s="52"/>
      <c r="U965" s="52"/>
      <c r="V965" s="52"/>
      <c r="W965" s="52"/>
      <c r="X965" s="52"/>
      <c r="Y965" s="52"/>
      <c r="Z965" s="52"/>
    </row>
    <row r="966" spans="2:26" ht="13.5" customHeight="1" x14ac:dyDescent="0.2">
      <c r="B966" s="132"/>
      <c r="C966" s="132"/>
      <c r="D966" s="363"/>
      <c r="E966" s="52"/>
      <c r="F966" s="52"/>
      <c r="G966" s="54"/>
      <c r="H966" s="52"/>
      <c r="I966" s="150"/>
      <c r="J966" s="52"/>
      <c r="K966" s="52"/>
      <c r="L966" s="52"/>
      <c r="M966" s="52"/>
      <c r="N966" s="52"/>
      <c r="O966" s="52"/>
      <c r="P966" s="52"/>
      <c r="Q966" s="52"/>
      <c r="R966" s="52"/>
      <c r="S966" s="52"/>
      <c r="T966" s="52"/>
      <c r="U966" s="52"/>
      <c r="V966" s="52"/>
      <c r="W966" s="52"/>
      <c r="X966" s="52"/>
      <c r="Y966" s="52"/>
      <c r="Z966" s="52"/>
    </row>
    <row r="967" spans="2:26" ht="13.5" customHeight="1" x14ac:dyDescent="0.2">
      <c r="B967" s="132"/>
      <c r="C967" s="132"/>
      <c r="D967" s="363"/>
      <c r="E967" s="52"/>
      <c r="F967" s="52"/>
      <c r="G967" s="54"/>
      <c r="H967" s="52"/>
      <c r="I967" s="150"/>
      <c r="J967" s="52"/>
      <c r="K967" s="52"/>
      <c r="L967" s="52"/>
      <c r="M967" s="52"/>
      <c r="N967" s="52"/>
      <c r="O967" s="52"/>
      <c r="P967" s="52"/>
      <c r="Q967" s="52"/>
      <c r="R967" s="52"/>
      <c r="S967" s="52"/>
      <c r="T967" s="52"/>
      <c r="U967" s="52"/>
      <c r="V967" s="52"/>
      <c r="W967" s="52"/>
      <c r="X967" s="52"/>
      <c r="Y967" s="52"/>
      <c r="Z967" s="52"/>
    </row>
    <row r="968" spans="2:26" ht="13.5" customHeight="1" x14ac:dyDescent="0.2">
      <c r="B968" s="132"/>
      <c r="C968" s="132"/>
      <c r="D968" s="363"/>
      <c r="E968" s="52"/>
      <c r="F968" s="52"/>
      <c r="G968" s="54"/>
      <c r="H968" s="52"/>
      <c r="I968" s="150"/>
      <c r="J968" s="52"/>
      <c r="K968" s="52"/>
      <c r="L968" s="52"/>
      <c r="M968" s="52"/>
      <c r="N968" s="52"/>
      <c r="O968" s="52"/>
      <c r="P968" s="52"/>
      <c r="Q968" s="52"/>
      <c r="R968" s="52"/>
      <c r="S968" s="52"/>
      <c r="T968" s="52"/>
      <c r="U968" s="52"/>
      <c r="V968" s="52"/>
      <c r="W968" s="52"/>
      <c r="X968" s="52"/>
      <c r="Y968" s="52"/>
      <c r="Z968" s="52"/>
    </row>
    <row r="969" spans="2:26" ht="13.5" customHeight="1" x14ac:dyDescent="0.2">
      <c r="B969" s="132"/>
      <c r="C969" s="132"/>
      <c r="D969" s="363"/>
      <c r="E969" s="52"/>
      <c r="F969" s="52"/>
      <c r="G969" s="54"/>
      <c r="H969" s="52"/>
      <c r="I969" s="150"/>
      <c r="J969" s="52"/>
      <c r="K969" s="52"/>
      <c r="L969" s="52"/>
      <c r="M969" s="52"/>
      <c r="N969" s="52"/>
      <c r="O969" s="52"/>
      <c r="P969" s="52"/>
      <c r="Q969" s="52"/>
      <c r="R969" s="52"/>
      <c r="S969" s="52"/>
      <c r="T969" s="52"/>
      <c r="U969" s="52"/>
      <c r="V969" s="52"/>
      <c r="W969" s="52"/>
      <c r="X969" s="52"/>
      <c r="Y969" s="52"/>
      <c r="Z969" s="52"/>
    </row>
    <row r="970" spans="2:26" ht="13.5" customHeight="1" x14ac:dyDescent="0.2">
      <c r="B970" s="132"/>
      <c r="C970" s="132"/>
      <c r="D970" s="363"/>
      <c r="E970" s="52"/>
      <c r="F970" s="52"/>
      <c r="G970" s="54"/>
      <c r="H970" s="52"/>
      <c r="I970" s="150"/>
      <c r="J970" s="52"/>
      <c r="K970" s="52"/>
      <c r="L970" s="52"/>
      <c r="M970" s="52"/>
      <c r="N970" s="52"/>
      <c r="O970" s="52"/>
      <c r="P970" s="52"/>
      <c r="Q970" s="52"/>
      <c r="R970" s="52"/>
      <c r="S970" s="52"/>
      <c r="T970" s="52"/>
      <c r="U970" s="52"/>
      <c r="V970" s="52"/>
      <c r="W970" s="52"/>
      <c r="X970" s="52"/>
      <c r="Y970" s="52"/>
      <c r="Z970" s="52"/>
    </row>
    <row r="971" spans="2:26" ht="13.5" customHeight="1" x14ac:dyDescent="0.2">
      <c r="B971" s="132"/>
      <c r="C971" s="132"/>
      <c r="D971" s="363"/>
      <c r="E971" s="52"/>
      <c r="F971" s="52"/>
      <c r="G971" s="54"/>
      <c r="H971" s="52"/>
      <c r="I971" s="150"/>
      <c r="J971" s="52"/>
      <c r="K971" s="52"/>
      <c r="L971" s="52"/>
      <c r="M971" s="52"/>
      <c r="N971" s="52"/>
      <c r="O971" s="52"/>
      <c r="P971" s="52"/>
      <c r="Q971" s="52"/>
      <c r="R971" s="52"/>
      <c r="S971" s="52"/>
      <c r="T971" s="52"/>
      <c r="U971" s="52"/>
      <c r="V971" s="52"/>
      <c r="W971" s="52"/>
      <c r="X971" s="52"/>
      <c r="Y971" s="52"/>
      <c r="Z971" s="52"/>
    </row>
    <row r="972" spans="2:26" ht="13.5" customHeight="1" x14ac:dyDescent="0.2">
      <c r="B972" s="132"/>
      <c r="C972" s="132"/>
      <c r="D972" s="363"/>
      <c r="E972" s="52"/>
      <c r="F972" s="52"/>
      <c r="G972" s="54"/>
      <c r="H972" s="52"/>
      <c r="I972" s="150"/>
      <c r="J972" s="52"/>
      <c r="K972" s="52"/>
      <c r="L972" s="52"/>
      <c r="M972" s="52"/>
      <c r="N972" s="52"/>
      <c r="O972" s="52"/>
      <c r="P972" s="52"/>
      <c r="Q972" s="52"/>
      <c r="R972" s="52"/>
      <c r="S972" s="52"/>
      <c r="T972" s="52"/>
      <c r="U972" s="52"/>
      <c r="V972" s="52"/>
      <c r="W972" s="52"/>
      <c r="X972" s="52"/>
      <c r="Y972" s="52"/>
      <c r="Z972" s="52"/>
    </row>
    <row r="973" spans="2:26" ht="13.5" customHeight="1" x14ac:dyDescent="0.2">
      <c r="B973" s="132"/>
      <c r="C973" s="132"/>
      <c r="D973" s="363"/>
      <c r="E973" s="52"/>
      <c r="F973" s="52"/>
      <c r="G973" s="54"/>
      <c r="H973" s="52"/>
      <c r="I973" s="150"/>
      <c r="J973" s="52"/>
      <c r="K973" s="52"/>
      <c r="L973" s="52"/>
      <c r="M973" s="52"/>
      <c r="N973" s="52"/>
      <c r="O973" s="52"/>
      <c r="P973" s="52"/>
      <c r="Q973" s="52"/>
      <c r="R973" s="52"/>
      <c r="S973" s="52"/>
      <c r="T973" s="52"/>
      <c r="U973" s="52"/>
      <c r="V973" s="52"/>
      <c r="W973" s="52"/>
      <c r="X973" s="52"/>
      <c r="Y973" s="52"/>
      <c r="Z973" s="52"/>
    </row>
    <row r="974" spans="2:26" ht="13.5" customHeight="1" x14ac:dyDescent="0.2">
      <c r="B974" s="132"/>
      <c r="C974" s="132"/>
      <c r="D974" s="363"/>
      <c r="E974" s="52"/>
      <c r="F974" s="52"/>
      <c r="G974" s="54"/>
      <c r="H974" s="52"/>
      <c r="I974" s="150"/>
      <c r="J974" s="52"/>
      <c r="K974" s="52"/>
      <c r="L974" s="52"/>
      <c r="M974" s="52"/>
      <c r="N974" s="52"/>
      <c r="O974" s="52"/>
      <c r="P974" s="52"/>
      <c r="Q974" s="52"/>
      <c r="R974" s="52"/>
      <c r="S974" s="52"/>
      <c r="T974" s="52"/>
      <c r="U974" s="52"/>
      <c r="V974" s="52"/>
      <c r="W974" s="52"/>
      <c r="X974" s="52"/>
      <c r="Y974" s="52"/>
      <c r="Z974" s="52"/>
    </row>
    <row r="975" spans="2:26" ht="13.5" customHeight="1" x14ac:dyDescent="0.2">
      <c r="B975" s="132"/>
      <c r="C975" s="132"/>
      <c r="D975" s="363"/>
      <c r="E975" s="52"/>
      <c r="F975" s="52"/>
      <c r="G975" s="54"/>
      <c r="H975" s="52"/>
      <c r="I975" s="150"/>
      <c r="J975" s="52"/>
      <c r="K975" s="52"/>
      <c r="L975" s="52"/>
      <c r="M975" s="52"/>
      <c r="N975" s="52"/>
      <c r="O975" s="52"/>
      <c r="P975" s="52"/>
      <c r="Q975" s="52"/>
      <c r="R975" s="52"/>
      <c r="S975" s="52"/>
      <c r="T975" s="52"/>
      <c r="U975" s="52"/>
      <c r="V975" s="52"/>
      <c r="W975" s="52"/>
      <c r="X975" s="52"/>
      <c r="Y975" s="52"/>
      <c r="Z975" s="52"/>
    </row>
    <row r="976" spans="2:26" ht="13.5" customHeight="1" x14ac:dyDescent="0.2">
      <c r="B976" s="132"/>
      <c r="C976" s="132"/>
      <c r="D976" s="363"/>
      <c r="E976" s="52"/>
      <c r="F976" s="52"/>
      <c r="G976" s="54"/>
      <c r="H976" s="52"/>
      <c r="I976" s="150"/>
      <c r="J976" s="52"/>
      <c r="K976" s="52"/>
      <c r="L976" s="52"/>
      <c r="M976" s="52"/>
      <c r="N976" s="52"/>
      <c r="O976" s="52"/>
      <c r="P976" s="52"/>
      <c r="Q976" s="52"/>
      <c r="R976" s="52"/>
      <c r="S976" s="52"/>
      <c r="T976" s="52"/>
      <c r="U976" s="52"/>
      <c r="V976" s="52"/>
      <c r="W976" s="52"/>
      <c r="X976" s="52"/>
      <c r="Y976" s="52"/>
      <c r="Z976" s="52"/>
    </row>
    <row r="977" spans="2:26" ht="13.5" customHeight="1" x14ac:dyDescent="0.2">
      <c r="B977" s="132"/>
      <c r="C977" s="132"/>
      <c r="D977" s="363"/>
      <c r="E977" s="52"/>
      <c r="F977" s="52"/>
      <c r="G977" s="54"/>
      <c r="H977" s="52"/>
      <c r="I977" s="150"/>
      <c r="J977" s="52"/>
      <c r="K977" s="52"/>
      <c r="L977" s="52"/>
      <c r="M977" s="52"/>
      <c r="N977" s="52"/>
      <c r="O977" s="52"/>
      <c r="P977" s="52"/>
      <c r="Q977" s="52"/>
      <c r="R977" s="52"/>
      <c r="S977" s="52"/>
      <c r="T977" s="52"/>
      <c r="U977" s="52"/>
      <c r="V977" s="52"/>
      <c r="W977" s="52"/>
      <c r="X977" s="52"/>
      <c r="Y977" s="52"/>
      <c r="Z977" s="52"/>
    </row>
    <row r="978" spans="2:26" ht="13.5" customHeight="1" x14ac:dyDescent="0.2">
      <c r="B978" s="132"/>
      <c r="C978" s="132"/>
      <c r="D978" s="363"/>
      <c r="E978" s="52"/>
      <c r="F978" s="52"/>
      <c r="G978" s="54"/>
      <c r="H978" s="52"/>
      <c r="I978" s="150"/>
      <c r="J978" s="52"/>
      <c r="K978" s="52"/>
      <c r="L978" s="52"/>
      <c r="M978" s="52"/>
      <c r="N978" s="52"/>
      <c r="O978" s="52"/>
      <c r="P978" s="52"/>
      <c r="Q978" s="52"/>
      <c r="R978" s="52"/>
      <c r="S978" s="52"/>
      <c r="T978" s="52"/>
      <c r="U978" s="52"/>
      <c r="V978" s="52"/>
      <c r="W978" s="52"/>
      <c r="X978" s="52"/>
      <c r="Y978" s="52"/>
      <c r="Z978" s="52"/>
    </row>
    <row r="979" spans="2:26" ht="13.5" customHeight="1" x14ac:dyDescent="0.2">
      <c r="B979" s="132"/>
      <c r="C979" s="132"/>
      <c r="D979" s="363"/>
      <c r="E979" s="52"/>
      <c r="F979" s="52"/>
      <c r="G979" s="54"/>
      <c r="H979" s="52"/>
      <c r="I979" s="150"/>
      <c r="J979" s="52"/>
      <c r="K979" s="52"/>
      <c r="L979" s="52"/>
      <c r="M979" s="52"/>
      <c r="N979" s="52"/>
      <c r="O979" s="52"/>
      <c r="P979" s="52"/>
      <c r="Q979" s="52"/>
      <c r="R979" s="52"/>
      <c r="S979" s="52"/>
      <c r="T979" s="52"/>
      <c r="U979" s="52"/>
      <c r="V979" s="52"/>
      <c r="W979" s="52"/>
      <c r="X979" s="52"/>
      <c r="Y979" s="52"/>
      <c r="Z979" s="52"/>
    </row>
    <row r="980" spans="2:26" ht="13.5" customHeight="1" x14ac:dyDescent="0.2">
      <c r="B980" s="132"/>
      <c r="C980" s="132"/>
      <c r="D980" s="363"/>
      <c r="E980" s="52"/>
      <c r="F980" s="52"/>
      <c r="G980" s="54"/>
      <c r="H980" s="52"/>
      <c r="I980" s="150"/>
      <c r="J980" s="52"/>
      <c r="K980" s="52"/>
      <c r="L980" s="52"/>
      <c r="M980" s="52"/>
      <c r="N980" s="52"/>
      <c r="O980" s="52"/>
      <c r="P980" s="52"/>
      <c r="Q980" s="52"/>
      <c r="R980" s="52"/>
      <c r="S980" s="52"/>
      <c r="T980" s="52"/>
      <c r="U980" s="52"/>
      <c r="V980" s="52"/>
      <c r="W980" s="52"/>
      <c r="X980" s="52"/>
      <c r="Y980" s="52"/>
      <c r="Z980" s="52"/>
    </row>
    <row r="981" spans="2:26" ht="13.5" customHeight="1" x14ac:dyDescent="0.2">
      <c r="B981" s="132"/>
      <c r="C981" s="132"/>
      <c r="D981" s="363"/>
      <c r="E981" s="52"/>
      <c r="F981" s="52"/>
      <c r="G981" s="54"/>
      <c r="H981" s="52"/>
      <c r="I981" s="150"/>
      <c r="J981" s="52"/>
      <c r="K981" s="52"/>
      <c r="L981" s="52"/>
      <c r="M981" s="52"/>
      <c r="N981" s="52"/>
      <c r="O981" s="52"/>
      <c r="P981" s="52"/>
      <c r="Q981" s="52"/>
      <c r="R981" s="52"/>
      <c r="S981" s="52"/>
      <c r="T981" s="52"/>
      <c r="U981" s="52"/>
      <c r="V981" s="52"/>
      <c r="W981" s="52"/>
      <c r="X981" s="52"/>
      <c r="Y981" s="52"/>
      <c r="Z981" s="52"/>
    </row>
    <row r="982" spans="2:26" ht="13.5" customHeight="1" x14ac:dyDescent="0.2">
      <c r="B982" s="132"/>
      <c r="C982" s="132"/>
      <c r="D982" s="363"/>
      <c r="E982" s="52"/>
      <c r="F982" s="52"/>
      <c r="G982" s="54"/>
      <c r="H982" s="52"/>
      <c r="I982" s="150"/>
      <c r="J982" s="52"/>
      <c r="K982" s="52"/>
      <c r="L982" s="52"/>
      <c r="M982" s="52"/>
      <c r="N982" s="52"/>
      <c r="O982" s="52"/>
      <c r="P982" s="52"/>
      <c r="Q982" s="52"/>
      <c r="R982" s="52"/>
      <c r="S982" s="52"/>
      <c r="T982" s="52"/>
      <c r="U982" s="52"/>
      <c r="V982" s="52"/>
      <c r="W982" s="52"/>
      <c r="X982" s="52"/>
      <c r="Y982" s="52"/>
      <c r="Z982" s="52"/>
    </row>
    <row r="983" spans="2:26" ht="13.5" customHeight="1" x14ac:dyDescent="0.2">
      <c r="B983" s="132"/>
      <c r="C983" s="132"/>
      <c r="D983" s="363"/>
      <c r="E983" s="52"/>
      <c r="F983" s="52"/>
      <c r="G983" s="54"/>
      <c r="H983" s="52"/>
      <c r="I983" s="150"/>
      <c r="J983" s="52"/>
      <c r="K983" s="52"/>
      <c r="L983" s="52"/>
      <c r="M983" s="52"/>
      <c r="N983" s="52"/>
      <c r="O983" s="52"/>
      <c r="P983" s="52"/>
      <c r="Q983" s="52"/>
      <c r="R983" s="52"/>
      <c r="S983" s="52"/>
      <c r="T983" s="52"/>
      <c r="U983" s="52"/>
      <c r="V983" s="52"/>
      <c r="W983" s="52"/>
      <c r="X983" s="52"/>
      <c r="Y983" s="52"/>
      <c r="Z983" s="52"/>
    </row>
    <row r="984" spans="2:26" ht="13.5" customHeight="1" x14ac:dyDescent="0.2">
      <c r="B984" s="132"/>
      <c r="C984" s="132"/>
      <c r="D984" s="363"/>
      <c r="E984" s="52"/>
      <c r="F984" s="52"/>
      <c r="G984" s="54"/>
      <c r="H984" s="52"/>
      <c r="I984" s="150"/>
      <c r="J984" s="52"/>
      <c r="K984" s="52"/>
      <c r="L984" s="52"/>
      <c r="M984" s="52"/>
      <c r="N984" s="52"/>
      <c r="O984" s="52"/>
      <c r="P984" s="52"/>
      <c r="Q984" s="52"/>
      <c r="R984" s="52"/>
      <c r="S984" s="52"/>
      <c r="T984" s="52"/>
      <c r="U984" s="52"/>
      <c r="V984" s="52"/>
      <c r="W984" s="52"/>
      <c r="X984" s="52"/>
      <c r="Y984" s="52"/>
      <c r="Z984" s="52"/>
    </row>
    <row r="985" spans="2:26" ht="13.5" customHeight="1" x14ac:dyDescent="0.2">
      <c r="B985" s="132"/>
      <c r="C985" s="132"/>
      <c r="D985" s="363"/>
      <c r="E985" s="52"/>
      <c r="F985" s="52"/>
      <c r="G985" s="54"/>
      <c r="H985" s="52"/>
      <c r="I985" s="150"/>
      <c r="J985" s="52"/>
      <c r="K985" s="52"/>
      <c r="L985" s="52"/>
      <c r="M985" s="52"/>
      <c r="N985" s="52"/>
      <c r="O985" s="52"/>
      <c r="P985" s="52"/>
      <c r="Q985" s="52"/>
      <c r="R985" s="52"/>
      <c r="S985" s="52"/>
      <c r="T985" s="52"/>
      <c r="U985" s="52"/>
      <c r="V985" s="52"/>
      <c r="W985" s="52"/>
      <c r="X985" s="52"/>
      <c r="Y985" s="52"/>
      <c r="Z985" s="52"/>
    </row>
    <row r="986" spans="2:26" ht="13.5" customHeight="1" x14ac:dyDescent="0.2">
      <c r="B986" s="132"/>
      <c r="C986" s="132"/>
      <c r="D986" s="363"/>
      <c r="E986" s="52"/>
      <c r="F986" s="52"/>
      <c r="G986" s="54"/>
      <c r="H986" s="52"/>
      <c r="I986" s="150"/>
      <c r="J986" s="52"/>
      <c r="K986" s="52"/>
      <c r="L986" s="52"/>
      <c r="M986" s="52"/>
      <c r="N986" s="52"/>
      <c r="O986" s="52"/>
      <c r="P986" s="52"/>
      <c r="Q986" s="52"/>
      <c r="R986" s="52"/>
      <c r="S986" s="52"/>
      <c r="T986" s="52"/>
      <c r="U986" s="52"/>
      <c r="V986" s="52"/>
      <c r="W986" s="52"/>
      <c r="X986" s="52"/>
      <c r="Y986" s="52"/>
      <c r="Z986" s="52"/>
    </row>
    <row r="987" spans="2:26" ht="13.5" customHeight="1" x14ac:dyDescent="0.2">
      <c r="B987" s="132"/>
      <c r="C987" s="132"/>
      <c r="D987" s="363"/>
      <c r="E987" s="52"/>
      <c r="F987" s="52"/>
      <c r="G987" s="54"/>
      <c r="H987" s="52"/>
      <c r="I987" s="150"/>
      <c r="J987" s="52"/>
      <c r="K987" s="52"/>
      <c r="L987" s="52"/>
      <c r="M987" s="52"/>
      <c r="N987" s="52"/>
      <c r="O987" s="52"/>
      <c r="P987" s="52"/>
      <c r="Q987" s="52"/>
      <c r="R987" s="52"/>
      <c r="S987" s="52"/>
      <c r="T987" s="52"/>
      <c r="U987" s="52"/>
      <c r="V987" s="52"/>
      <c r="W987" s="52"/>
      <c r="X987" s="52"/>
      <c r="Y987" s="52"/>
      <c r="Z987" s="52"/>
    </row>
    <row r="988" spans="2:26" ht="13.5" customHeight="1" x14ac:dyDescent="0.2">
      <c r="B988" s="132"/>
      <c r="C988" s="132"/>
      <c r="D988" s="363"/>
      <c r="E988" s="52"/>
      <c r="F988" s="52"/>
      <c r="G988" s="54"/>
      <c r="H988" s="52"/>
      <c r="I988" s="150"/>
      <c r="J988" s="52"/>
      <c r="K988" s="52"/>
      <c r="L988" s="52"/>
      <c r="M988" s="52"/>
      <c r="N988" s="52"/>
      <c r="O988" s="52"/>
      <c r="P988" s="52"/>
      <c r="Q988" s="52"/>
      <c r="R988" s="52"/>
      <c r="S988" s="52"/>
      <c r="T988" s="52"/>
      <c r="U988" s="52"/>
      <c r="V988" s="52"/>
      <c r="W988" s="52"/>
      <c r="X988" s="52"/>
      <c r="Y988" s="52"/>
      <c r="Z988" s="52"/>
    </row>
    <row r="989" spans="2:26" ht="13.5" customHeight="1" x14ac:dyDescent="0.2">
      <c r="B989" s="132"/>
      <c r="C989" s="132"/>
      <c r="D989" s="363"/>
      <c r="E989" s="52"/>
      <c r="F989" s="52"/>
      <c r="G989" s="54"/>
      <c r="H989" s="52"/>
      <c r="I989" s="150"/>
      <c r="J989" s="52"/>
      <c r="K989" s="52"/>
      <c r="L989" s="52"/>
      <c r="M989" s="52"/>
      <c r="N989" s="52"/>
      <c r="O989" s="52"/>
      <c r="P989" s="52"/>
      <c r="Q989" s="52"/>
      <c r="R989" s="52"/>
      <c r="S989" s="52"/>
      <c r="T989" s="52"/>
      <c r="U989" s="52"/>
      <c r="V989" s="52"/>
      <c r="W989" s="52"/>
      <c r="X989" s="52"/>
      <c r="Y989" s="52"/>
      <c r="Z989" s="52"/>
    </row>
    <row r="990" spans="2:26" ht="13.5" customHeight="1" x14ac:dyDescent="0.2">
      <c r="B990" s="132"/>
      <c r="C990" s="132"/>
      <c r="D990" s="363"/>
      <c r="E990" s="52"/>
      <c r="F990" s="52"/>
      <c r="G990" s="54"/>
      <c r="H990" s="52"/>
      <c r="I990" s="150"/>
      <c r="J990" s="52"/>
      <c r="K990" s="52"/>
      <c r="L990" s="52"/>
      <c r="M990" s="52"/>
      <c r="N990" s="52"/>
      <c r="O990" s="52"/>
      <c r="P990" s="52"/>
      <c r="Q990" s="52"/>
      <c r="R990" s="52"/>
      <c r="S990" s="52"/>
      <c r="T990" s="52"/>
      <c r="U990" s="52"/>
      <c r="V990" s="52"/>
      <c r="W990" s="52"/>
      <c r="X990" s="52"/>
      <c r="Y990" s="52"/>
      <c r="Z990" s="52"/>
    </row>
    <row r="991" spans="2:26" ht="13.5" customHeight="1" x14ac:dyDescent="0.2">
      <c r="B991" s="132"/>
      <c r="C991" s="132"/>
      <c r="D991" s="363"/>
      <c r="E991" s="52"/>
      <c r="F991" s="52"/>
      <c r="G991" s="54"/>
      <c r="H991" s="52"/>
      <c r="I991" s="150"/>
      <c r="J991" s="52"/>
      <c r="K991" s="52"/>
      <c r="L991" s="52"/>
      <c r="M991" s="52"/>
      <c r="N991" s="52"/>
      <c r="O991" s="52"/>
      <c r="P991" s="52"/>
      <c r="Q991" s="52"/>
      <c r="R991" s="52"/>
      <c r="S991" s="52"/>
      <c r="T991" s="52"/>
      <c r="U991" s="52"/>
      <c r="V991" s="52"/>
      <c r="W991" s="52"/>
      <c r="X991" s="52"/>
      <c r="Y991" s="52"/>
      <c r="Z991" s="52"/>
    </row>
    <row r="992" spans="2:26" ht="13.5" customHeight="1" x14ac:dyDescent="0.2">
      <c r="B992" s="132"/>
      <c r="C992" s="132"/>
      <c r="D992" s="363"/>
      <c r="E992" s="52"/>
      <c r="F992" s="52"/>
      <c r="G992" s="54"/>
      <c r="H992" s="52"/>
      <c r="I992" s="150"/>
      <c r="J992" s="52"/>
      <c r="K992" s="52"/>
      <c r="L992" s="52"/>
      <c r="M992" s="52"/>
      <c r="N992" s="52"/>
      <c r="O992" s="52"/>
      <c r="P992" s="52"/>
      <c r="Q992" s="52"/>
      <c r="R992" s="52"/>
      <c r="S992" s="52"/>
      <c r="T992" s="52"/>
      <c r="U992" s="52"/>
      <c r="V992" s="52"/>
      <c r="W992" s="52"/>
      <c r="X992" s="52"/>
      <c r="Y992" s="52"/>
      <c r="Z992" s="52"/>
    </row>
    <row r="993" spans="2:26" ht="13.5" customHeight="1" x14ac:dyDescent="0.2">
      <c r="B993" s="132"/>
      <c r="C993" s="132"/>
      <c r="D993" s="363"/>
      <c r="E993" s="52"/>
      <c r="F993" s="52"/>
      <c r="G993" s="54"/>
      <c r="H993" s="52"/>
      <c r="I993" s="150"/>
      <c r="J993" s="52"/>
      <c r="K993" s="52"/>
      <c r="L993" s="52"/>
      <c r="M993" s="52"/>
      <c r="N993" s="52"/>
      <c r="O993" s="52"/>
      <c r="P993" s="52"/>
      <c r="Q993" s="52"/>
      <c r="R993" s="52"/>
      <c r="S993" s="52"/>
      <c r="T993" s="52"/>
      <c r="U993" s="52"/>
      <c r="V993" s="52"/>
      <c r="W993" s="52"/>
      <c r="X993" s="52"/>
      <c r="Y993" s="52"/>
      <c r="Z993" s="52"/>
    </row>
    <row r="994" spans="2:26" ht="13.5" customHeight="1" x14ac:dyDescent="0.2">
      <c r="B994" s="132"/>
      <c r="C994" s="132"/>
      <c r="D994" s="363"/>
      <c r="E994" s="52"/>
      <c r="F994" s="52"/>
      <c r="G994" s="54"/>
      <c r="H994" s="52"/>
      <c r="I994" s="150"/>
      <c r="J994" s="52"/>
      <c r="K994" s="52"/>
      <c r="L994" s="52"/>
      <c r="M994" s="52"/>
      <c r="N994" s="52"/>
      <c r="O994" s="52"/>
      <c r="P994" s="52"/>
      <c r="Q994" s="52"/>
      <c r="R994" s="52"/>
      <c r="S994" s="52"/>
      <c r="T994" s="52"/>
      <c r="U994" s="52"/>
      <c r="V994" s="52"/>
      <c r="W994" s="52"/>
      <c r="X994" s="52"/>
      <c r="Y994" s="52"/>
      <c r="Z994" s="52"/>
    </row>
    <row r="995" spans="2:26" ht="13.5" customHeight="1" x14ac:dyDescent="0.2">
      <c r="B995" s="132"/>
      <c r="C995" s="132"/>
      <c r="D995" s="363"/>
      <c r="E995" s="52"/>
      <c r="F995" s="52"/>
      <c r="G995" s="54"/>
      <c r="H995" s="52"/>
      <c r="I995" s="150"/>
      <c r="J995" s="52"/>
      <c r="K995" s="52"/>
      <c r="L995" s="52"/>
      <c r="M995" s="52"/>
      <c r="N995" s="52"/>
      <c r="O995" s="52"/>
      <c r="P995" s="52"/>
      <c r="Q995" s="52"/>
      <c r="R995" s="52"/>
      <c r="S995" s="52"/>
      <c r="T995" s="52"/>
      <c r="U995" s="52"/>
      <c r="V995" s="52"/>
      <c r="W995" s="52"/>
      <c r="X995" s="52"/>
      <c r="Y995" s="52"/>
      <c r="Z995" s="52"/>
    </row>
    <row r="996" spans="2:26" ht="13.5" customHeight="1" x14ac:dyDescent="0.2">
      <c r="B996" s="132"/>
      <c r="C996" s="132"/>
      <c r="D996" s="363"/>
      <c r="E996" s="52"/>
      <c r="F996" s="52"/>
      <c r="G996" s="54"/>
      <c r="H996" s="52"/>
      <c r="I996" s="150"/>
      <c r="J996" s="52"/>
      <c r="K996" s="52"/>
      <c r="L996" s="52"/>
      <c r="M996" s="52"/>
      <c r="N996" s="52"/>
      <c r="O996" s="52"/>
      <c r="P996" s="52"/>
      <c r="Q996" s="52"/>
      <c r="R996" s="52"/>
      <c r="S996" s="52"/>
      <c r="T996" s="52"/>
      <c r="U996" s="52"/>
      <c r="V996" s="52"/>
      <c r="W996" s="52"/>
      <c r="X996" s="52"/>
      <c r="Y996" s="52"/>
      <c r="Z996" s="52"/>
    </row>
    <row r="997" spans="2:26" ht="13.5" customHeight="1" x14ac:dyDescent="0.2">
      <c r="B997" s="132"/>
      <c r="C997" s="132"/>
      <c r="D997" s="363"/>
      <c r="E997" s="52"/>
      <c r="F997" s="52"/>
      <c r="G997" s="54"/>
      <c r="H997" s="52"/>
      <c r="I997" s="150"/>
      <c r="J997" s="52"/>
      <c r="K997" s="52"/>
      <c r="L997" s="52"/>
      <c r="M997" s="52"/>
      <c r="N997" s="52"/>
      <c r="O997" s="52"/>
      <c r="P997" s="52"/>
      <c r="Q997" s="52"/>
      <c r="R997" s="52"/>
      <c r="S997" s="52"/>
      <c r="T997" s="52"/>
      <c r="U997" s="52"/>
      <c r="V997" s="52"/>
      <c r="W997" s="52"/>
      <c r="X997" s="52"/>
      <c r="Y997" s="52"/>
      <c r="Z997" s="52"/>
    </row>
    <row r="998" spans="2:26" ht="13.5" customHeight="1" x14ac:dyDescent="0.2">
      <c r="B998" s="132"/>
      <c r="C998" s="132"/>
      <c r="D998" s="363"/>
      <c r="E998" s="52"/>
      <c r="F998" s="52"/>
      <c r="G998" s="54"/>
      <c r="H998" s="52"/>
      <c r="I998" s="150"/>
      <c r="J998" s="52"/>
      <c r="K998" s="52"/>
      <c r="L998" s="52"/>
      <c r="M998" s="52"/>
      <c r="N998" s="52"/>
      <c r="O998" s="52"/>
      <c r="P998" s="52"/>
      <c r="Q998" s="52"/>
      <c r="R998" s="52"/>
      <c r="S998" s="52"/>
      <c r="T998" s="52"/>
      <c r="U998" s="52"/>
      <c r="V998" s="52"/>
      <c r="W998" s="52"/>
      <c r="X998" s="52"/>
      <c r="Y998" s="52"/>
      <c r="Z998" s="52"/>
    </row>
    <row r="999" spans="2:26" ht="13.5" customHeight="1" x14ac:dyDescent="0.2">
      <c r="B999" s="132"/>
      <c r="C999" s="132"/>
      <c r="D999" s="363"/>
      <c r="E999" s="52"/>
      <c r="F999" s="52"/>
      <c r="G999" s="54"/>
      <c r="H999" s="52"/>
      <c r="I999" s="150"/>
      <c r="J999" s="52"/>
      <c r="K999" s="52"/>
      <c r="L999" s="52"/>
      <c r="M999" s="52"/>
      <c r="N999" s="52"/>
      <c r="O999" s="52"/>
      <c r="P999" s="52"/>
      <c r="Q999" s="52"/>
      <c r="R999" s="52"/>
      <c r="S999" s="52"/>
      <c r="T999" s="52"/>
      <c r="U999" s="52"/>
      <c r="V999" s="52"/>
      <c r="W999" s="52"/>
      <c r="X999" s="52"/>
      <c r="Y999" s="52"/>
      <c r="Z999" s="52"/>
    </row>
    <row r="1000" spans="2:26" ht="13.5" customHeight="1" x14ac:dyDescent="0.2">
      <c r="B1000" s="132"/>
      <c r="C1000" s="132"/>
      <c r="D1000" s="363"/>
      <c r="E1000" s="52"/>
      <c r="F1000" s="52"/>
      <c r="G1000" s="54"/>
      <c r="H1000" s="52"/>
      <c r="I1000" s="150"/>
      <c r="J1000" s="52"/>
      <c r="K1000" s="52"/>
      <c r="L1000" s="52"/>
      <c r="M1000" s="52"/>
      <c r="N1000" s="52"/>
      <c r="O1000" s="52"/>
      <c r="P1000" s="52"/>
      <c r="Q1000" s="52"/>
      <c r="R1000" s="52"/>
      <c r="S1000" s="52"/>
      <c r="T1000" s="52"/>
      <c r="U1000" s="52"/>
      <c r="V1000" s="52"/>
      <c r="W1000" s="52"/>
      <c r="X1000" s="52"/>
      <c r="Y1000" s="52"/>
      <c r="Z1000" s="52"/>
    </row>
  </sheetData>
  <mergeCells count="40">
    <mergeCell ref="B51:B54"/>
    <mergeCell ref="C51:C61"/>
    <mergeCell ref="D51:D61"/>
    <mergeCell ref="B62:B64"/>
    <mergeCell ref="C62:C82"/>
    <mergeCell ref="D62:D82"/>
    <mergeCell ref="H21:H30"/>
    <mergeCell ref="G62:G82"/>
    <mergeCell ref="H62:H82"/>
    <mergeCell ref="I69:I71"/>
    <mergeCell ref="G51:G61"/>
    <mergeCell ref="H51:H61"/>
    <mergeCell ref="I51:I54"/>
    <mergeCell ref="G31:G41"/>
    <mergeCell ref="H31:H41"/>
    <mergeCell ref="G42:G50"/>
    <mergeCell ref="H42:H50"/>
    <mergeCell ref="B21:B24"/>
    <mergeCell ref="C21:C30"/>
    <mergeCell ref="D21:D30"/>
    <mergeCell ref="F21:F30"/>
    <mergeCell ref="G21:G30"/>
    <mergeCell ref="B42:B46"/>
    <mergeCell ref="D31:D41"/>
    <mergeCell ref="C31:C41"/>
    <mergeCell ref="C42:C50"/>
    <mergeCell ref="D42:D50"/>
    <mergeCell ref="B11:B12"/>
    <mergeCell ref="C11:C12"/>
    <mergeCell ref="D11:D20"/>
    <mergeCell ref="G11:G20"/>
    <mergeCell ref="H11:H20"/>
    <mergeCell ref="C13:C20"/>
    <mergeCell ref="I4:J4"/>
    <mergeCell ref="B9:B10"/>
    <mergeCell ref="C9:C10"/>
    <mergeCell ref="D9:D10"/>
    <mergeCell ref="E9:E10"/>
    <mergeCell ref="F9:F10"/>
    <mergeCell ref="G9:H9"/>
  </mergeCells>
  <pageMargins left="0.71" right="0.71" top="0.75" bottom="0.75" header="0" footer="0"/>
  <pageSetup paperSize="9" fitToHeight="0" orientation="landscape"/>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Manual_Read this first</vt:lpstr>
      <vt:lpstr>RESULTS</vt:lpstr>
      <vt:lpstr>PG MANDATORY</vt:lpstr>
      <vt:lpstr>PG PROV ACC</vt:lpstr>
      <vt:lpstr>PG FULL ACC (FIRST)</vt:lpstr>
      <vt:lpstr>PG FULL ACC (RENEWAL)</vt:lpstr>
      <vt:lpstr>Calculation</vt:lpstr>
      <vt:lpstr>SIGNIFICANT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Azizi</dc:creator>
  <cp:lastModifiedBy>Ameera Syafiqah Aly</cp:lastModifiedBy>
  <dcterms:created xsi:type="dcterms:W3CDTF">2019-11-06T21:48:00Z</dcterms:created>
  <dcterms:modified xsi:type="dcterms:W3CDTF">2025-12-22T04:20:38Z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1033-4.9.0.7859</vt:lpwstr>
  </property>
</Properties>
</file>